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0" authorId="0">
      <text>
        <r>
          <rPr>
            <b val="true"/>
            <sz val="9"/>
            <color rgb="FF000000"/>
            <rFont val="Tahoma"/>
            <family val="2"/>
          </rPr>
          <t xml:space="preserve">Organized means: projects have short memorable names, separate projects are in separate folders, and everything is easy to find.</t>
        </r>
      </text>
    </comment>
  </commentList>
</comments>
</file>

<file path=xl/sharedStrings.xml><?xml version="1.0" encoding="utf-8"?>
<sst xmlns="http://schemas.openxmlformats.org/spreadsheetml/2006/main" count="364" uniqueCount="249">
  <si>
    <t xml:space="preserve">Touch Typing</t>
  </si>
  <si>
    <t xml:space="preserve">Available</t>
  </si>
  <si>
    <t xml:space="preserve">Earned</t>
  </si>
  <si>
    <t xml:space="preserve">Typing: Speed Building</t>
  </si>
  <si>
    <t xml:space="preserve">Typing: Symbols</t>
  </si>
  <si>
    <t xml:space="preserve">Gmail</t>
  </si>
  <si>
    <t xml:space="preserve">Printing</t>
  </si>
  <si>
    <t xml:space="preserve">Miscellaneous:</t>
  </si>
  <si>
    <t xml:space="preserve">Variables</t>
  </si>
  <si>
    <t xml:space="preserve">Arithmetic Projects</t>
  </si>
  <si>
    <t xml:space="preserve">String Projects</t>
  </si>
  <si>
    <t xml:space="preserve">Kahoot</t>
  </si>
  <si>
    <t xml:space="preserve">Else</t>
  </si>
  <si>
    <t xml:space="preserve">If Projects</t>
  </si>
  <si>
    <t xml:space="preserve">Functions</t>
  </si>
  <si>
    <t xml:space="preserve">Random and Loop</t>
  </si>
  <si>
    <t xml:space="preserve">While</t>
  </si>
  <si>
    <t xml:space="preserve">While Loop Projects</t>
  </si>
  <si>
    <t xml:space="preserve">Practice Projects</t>
  </si>
  <si>
    <t xml:space="preserve">Pygame animation</t>
  </si>
  <si>
    <t xml:space="preserve">Lists</t>
  </si>
  <si>
    <t xml:space="preserve">List Projects</t>
  </si>
  <si>
    <t xml:space="preserve">Reference or Value</t>
  </si>
  <si>
    <t xml:space="preserve">Pygame</t>
  </si>
  <si>
    <t xml:space="preserve">Falling Objects</t>
  </si>
  <si>
    <t xml:space="preserve">Flappy Bird</t>
  </si>
  <si>
    <t xml:space="preserve">Lesson 1</t>
  </si>
  <si>
    <t xml:space="preserve">Class label and filter</t>
  </si>
  <si>
    <t xml:space="preserve">Intro to printing</t>
  </si>
  <si>
    <t xml:space="preserve">Investigation 1</t>
  </si>
  <si>
    <t xml:space="preserve">Age in 2100</t>
  </si>
  <si>
    <t xml:space="preserve">MadLib</t>
  </si>
  <si>
    <t xml:space="preserve">20 Questions</t>
  </si>
  <si>
    <t xml:space="preserve">Sierpinsky</t>
  </si>
  <si>
    <t xml:space="preserve">Pickup Sticks 1</t>
  </si>
  <si>
    <t xml:space="preserve">Factorial</t>
  </si>
  <si>
    <t xml:space="preserve">Video: List Turtles</t>
  </si>
  <si>
    <t xml:space="preserve">Magic 8-Ball</t>
  </si>
  <si>
    <t xml:space="preserve">Investigation 0</t>
  </si>
  <si>
    <t xml:space="preserve">Color Investigation</t>
  </si>
  <si>
    <t xml:space="preserve">Gravity</t>
  </si>
  <si>
    <t xml:space="preserve">Investigation</t>
  </si>
  <si>
    <t xml:space="preserve">Lesson 2</t>
  </si>
  <si>
    <t xml:space="preserve">Label and filter all classes</t>
  </si>
  <si>
    <t xml:space="preserve">Intro to functions</t>
  </si>
  <si>
    <t xml:space="preserve">ASCII Animation</t>
  </si>
  <si>
    <t xml:space="preserve">Investigation 2</t>
  </si>
  <si>
    <t xml:space="preserve">Average</t>
  </si>
  <si>
    <t xml:space="preserve">Pirate Translator</t>
  </si>
  <si>
    <t xml:space="preserve">Quiz</t>
  </si>
  <si>
    <t xml:space="preserve">Choose Your Own Adventure</t>
  </si>
  <si>
    <t xml:space="preserve">Sine wave</t>
  </si>
  <si>
    <t xml:space="preserve">Pickup Sticks 2,3,4</t>
  </si>
  <si>
    <t xml:space="preserve">Slicing </t>
  </si>
  <si>
    <t xml:space="preserve">Video: List Operations</t>
  </si>
  <si>
    <t xml:space="preserve">Madlib</t>
  </si>
  <si>
    <t xml:space="preserve">Move Image 1</t>
  </si>
  <si>
    <t xml:space="preserve">Rectangle Rounding</t>
  </si>
  <si>
    <t xml:space="preserve">Project</t>
  </si>
  <si>
    <t xml:space="preserve">Lesson 3</t>
  </si>
  <si>
    <t xml:space="preserve">Shortcuts</t>
  </si>
  <si>
    <t xml:space="preserve">More printing</t>
  </si>
  <si>
    <t xml:space="preserve">Degrees to radians</t>
  </si>
  <si>
    <t xml:space="preserve">Short Conversation</t>
  </si>
  <si>
    <t xml:space="preserve">Investigation 3</t>
  </si>
  <si>
    <t xml:space="preserve">Making Change</t>
  </si>
  <si>
    <t xml:space="preserve">Basic for loop</t>
  </si>
  <si>
    <t xml:space="preserve">Random Turtle Walks</t>
  </si>
  <si>
    <t xml:space="preserve">Pycodenol</t>
  </si>
  <si>
    <t xml:space="preserve">Word Scramble</t>
  </si>
  <si>
    <t xml:space="preserve">Video: List Pop Culture</t>
  </si>
  <si>
    <t xml:space="preserve">Pig Latin</t>
  </si>
  <si>
    <t xml:space="preserve">Remove Largest</t>
  </si>
  <si>
    <t xml:space="preserve">Move Image 2</t>
  </si>
  <si>
    <t xml:space="preserve">Mouse Follow</t>
  </si>
  <si>
    <t xml:space="preserve">Lesson 4</t>
  </si>
  <si>
    <t xml:space="preserve">Filter from Inbox</t>
  </si>
  <si>
    <t xml:space="preserve">Intro to import</t>
  </si>
  <si>
    <t xml:space="preserve">Line equation</t>
  </si>
  <si>
    <t xml:space="preserve">Boolean</t>
  </si>
  <si>
    <t xml:space="preserve">Investigation 4</t>
  </si>
  <si>
    <t xml:space="preserve">Personality Quiz</t>
  </si>
  <si>
    <t xml:space="preserve">Video: For Loops</t>
  </si>
  <si>
    <t xml:space="preserve">Rock Paper Scissors</t>
  </si>
  <si>
    <t xml:space="preserve">Sunny</t>
  </si>
  <si>
    <t xml:space="preserve">Shape Drawing</t>
  </si>
  <si>
    <t xml:space="preserve">Pop Culture References</t>
  </si>
  <si>
    <t xml:space="preserve">Turtle Race</t>
  </si>
  <si>
    <t xml:space="preserve">Move Image 3</t>
  </si>
  <si>
    <t xml:space="preserve">Collisions</t>
  </si>
  <si>
    <t xml:space="preserve">Lesson 5</t>
  </si>
  <si>
    <t xml:space="preserve">Variable naming</t>
  </si>
  <si>
    <t xml:space="preserve">Arithmetic and Swap</t>
  </si>
  <si>
    <t xml:space="preserve">Quadratic Formula</t>
  </si>
  <si>
    <t xml:space="preserve">Investigation 5</t>
  </si>
  <si>
    <t xml:space="preserve">Timed Trivia</t>
  </si>
  <si>
    <t xml:space="preserve">Black Box</t>
  </si>
  <si>
    <t xml:space="preserve">Angles example</t>
  </si>
  <si>
    <t xml:space="preserve">Bouncing off the walls</t>
  </si>
  <si>
    <t xml:space="preserve">Fibonacci</t>
  </si>
  <si>
    <t xml:space="preserve">Nim</t>
  </si>
  <si>
    <t xml:space="preserve">35 to 165</t>
  </si>
  <si>
    <t xml:space="preserve">Swap</t>
  </si>
  <si>
    <t xml:space="preserve">Hangman</t>
  </si>
  <si>
    <t xml:space="preserve">User Input</t>
  </si>
  <si>
    <t xml:space="preserve">Tron Light Cycles</t>
  </si>
  <si>
    <t xml:space="preserve">Tuples</t>
  </si>
  <si>
    <t xml:space="preserve">File IO</t>
  </si>
  <si>
    <t xml:space="preserve">Lesson 6</t>
  </si>
  <si>
    <t xml:space="preserve">Split the Bill</t>
  </si>
  <si>
    <t xml:space="preserve">If</t>
  </si>
  <si>
    <t xml:space="preserve">Investigation 6</t>
  </si>
  <si>
    <t xml:space="preserve">Write Name</t>
  </si>
  <si>
    <t xml:space="preserve">Cursive example</t>
  </si>
  <si>
    <t xml:space="preserve">Challenge 1</t>
  </si>
  <si>
    <t xml:space="preserve">Collatz</t>
  </si>
  <si>
    <t xml:space="preserve">Karel robot</t>
  </si>
  <si>
    <t xml:space="preserve">Color Spiral</t>
  </si>
  <si>
    <t xml:space="preserve">?</t>
  </si>
  <si>
    <t xml:space="preserve">Design</t>
  </si>
  <si>
    <t xml:space="preserve">Many falling objects</t>
  </si>
  <si>
    <t xml:space="preserve">Reader Investigation</t>
  </si>
  <si>
    <t xml:space="preserve">Lesson 7</t>
  </si>
  <si>
    <t xml:space="preserve">Typing: 10-Key Number Pad</t>
  </si>
  <si>
    <t xml:space="preserve">Python Installation</t>
  </si>
  <si>
    <t xml:space="preserve">Video: If and or</t>
  </si>
  <si>
    <t xml:space="preserve">RoboRally Continued</t>
  </si>
  <si>
    <t xml:space="preserve">Investigation 7</t>
  </si>
  <si>
    <t xml:space="preserve">Shape Function</t>
  </si>
  <si>
    <t xml:space="preserve">Stamp example</t>
  </si>
  <si>
    <t xml:space="preserve">Friction</t>
  </si>
  <si>
    <t xml:space="preserve">Challenge 2</t>
  </si>
  <si>
    <t xml:space="preserve">Guessing Game High Low</t>
  </si>
  <si>
    <t xml:space="preserve">Maze Navigator</t>
  </si>
  <si>
    <t xml:space="preserve">Rainbow</t>
  </si>
  <si>
    <t xml:space="preserve">70 to 90</t>
  </si>
  <si>
    <t xml:space="preserve">Program</t>
  </si>
  <si>
    <t xml:space="preserve">Objects</t>
  </si>
  <si>
    <t xml:space="preserve">Read Write Investigation</t>
  </si>
  <si>
    <t xml:space="preserve">Lesson 8</t>
  </si>
  <si>
    <t xml:space="preserve">Selfie </t>
  </si>
  <si>
    <t xml:space="preserve">Maintained organized Google Drive</t>
  </si>
  <si>
    <t xml:space="preserve">Video: Printing, functions, comments</t>
  </si>
  <si>
    <t xml:space="preserve">Unit Conversion </t>
  </si>
  <si>
    <t xml:space="preserve">Video: If else debugger</t>
  </si>
  <si>
    <t xml:space="preserve">Video: RoboRally Code</t>
  </si>
  <si>
    <t xml:space="preserve">Video: Else Green Red</t>
  </si>
  <si>
    <t xml:space="preserve">Turtles</t>
  </si>
  <si>
    <t xml:space="preserve">Proportion Solver</t>
  </si>
  <si>
    <t xml:space="preserve">Spirals and patterns</t>
  </si>
  <si>
    <t xml:space="preserve">Challenge 3</t>
  </si>
  <si>
    <t xml:space="preserve">Text Adventure</t>
  </si>
  <si>
    <t xml:space="preserve">Herbivwar</t>
  </si>
  <si>
    <t xml:space="preserve">Guided Notes</t>
  </si>
  <si>
    <t xml:space="preserve">Dot-to-dot</t>
  </si>
  <si>
    <t xml:space="preserve">Video: Warmer Colder</t>
  </si>
  <si>
    <t xml:space="preserve">Font and text on screen example</t>
  </si>
  <si>
    <t xml:space="preserve">Example. No points.</t>
  </si>
  <si>
    <t xml:space="preserve">Star Names</t>
  </si>
  <si>
    <t xml:space="preserve">Lesson 9</t>
  </si>
  <si>
    <t xml:space="preserve">Quarter 1</t>
  </si>
  <si>
    <t xml:space="preserve">Unit of Measure</t>
  </si>
  <si>
    <t xml:space="preserve">Robot Student</t>
  </si>
  <si>
    <t xml:space="preserve">Funny Face</t>
  </si>
  <si>
    <t xml:space="preserve">Video: functions</t>
  </si>
  <si>
    <t xml:space="preserve">Turtle gradient</t>
  </si>
  <si>
    <t xml:space="preserve">Digital Coloring Book</t>
  </si>
  <si>
    <t xml:space="preserve">Video: While</t>
  </si>
  <si>
    <t xml:space="preserve">Pig</t>
  </si>
  <si>
    <t xml:space="preserve">List Functions</t>
  </si>
  <si>
    <t xml:space="preserve">Pygame Investigation</t>
  </si>
  <si>
    <t xml:space="preserve">Video: Warm/Cold Extension</t>
  </si>
  <si>
    <t xml:space="preserve">Ball Coin Hand</t>
  </si>
  <si>
    <t xml:space="preserve">High Score to File</t>
  </si>
  <si>
    <t xml:space="preserve">Lesson 10</t>
  </si>
  <si>
    <t xml:space="preserve">Typing: Number Row</t>
  </si>
  <si>
    <t xml:space="preserve">Quarter 2</t>
  </si>
  <si>
    <t xml:space="preserve">Comments</t>
  </si>
  <si>
    <t xml:space="preserve">Video: Variables and Arithmetic</t>
  </si>
  <si>
    <t xml:space="preserve">Map Creation</t>
  </si>
  <si>
    <t xml:space="preserve">Random</t>
  </si>
  <si>
    <t xml:space="preserve">Video: Slots, Lists, Objects</t>
  </si>
  <si>
    <t xml:space="preserve">Image Transparency</t>
  </si>
  <si>
    <t xml:space="preserve">Lesson 11</t>
  </si>
  <si>
    <t xml:space="preserve">Quarter 3</t>
  </si>
  <si>
    <t xml:space="preserve">Competitive Map</t>
  </si>
  <si>
    <t xml:space="preserve">Image Rotation</t>
  </si>
  <si>
    <t xml:space="preserve">Lesson 12</t>
  </si>
  <si>
    <t xml:space="preserve">Printing videos</t>
  </si>
  <si>
    <t xml:space="preserve">Quarter 4</t>
  </si>
  <si>
    <t xml:space="preserve">Variable type and input</t>
  </si>
  <si>
    <t xml:space="preserve">Online Investigation</t>
  </si>
  <si>
    <t xml:space="preserve">Random turtle color</t>
  </si>
  <si>
    <t xml:space="preserve">Plus one calculator</t>
  </si>
  <si>
    <t xml:space="preserve">Challenge 4</t>
  </si>
  <si>
    <t xml:space="preserve">Binary</t>
  </si>
  <si>
    <t xml:space="preserve">Animation</t>
  </si>
  <si>
    <t xml:space="preserve">140 to 180</t>
  </si>
  <si>
    <t xml:space="preserve">Lesson 13</t>
  </si>
  <si>
    <t xml:space="preserve">Typing Evaluation</t>
  </si>
  <si>
    <t xml:space="preserve">Part 1</t>
  </si>
  <si>
    <t xml:space="preserve">RoboRally</t>
  </si>
  <si>
    <t xml:space="preserve">Baby Black Jack</t>
  </si>
  <si>
    <t xml:space="preserve">Installation</t>
  </si>
  <si>
    <t xml:space="preserve">Circle Square</t>
  </si>
  <si>
    <t xml:space="preserve">Lesson 14</t>
  </si>
  <si>
    <t xml:space="preserve">Speed x Accuracy</t>
  </si>
  <si>
    <t xml:space="preserve">Part 2</t>
  </si>
  <si>
    <t xml:space="preserve">Input and Strings</t>
  </si>
  <si>
    <t xml:space="preserve">Video: Random</t>
  </si>
  <si>
    <t xml:space="preserve">35 to 140</t>
  </si>
  <si>
    <t xml:space="preserve">Binary Adder</t>
  </si>
  <si>
    <t xml:space="preserve">Watching Eyes</t>
  </si>
  <si>
    <t xml:space="preserve">Objects and Dragons</t>
  </si>
  <si>
    <t xml:space="preserve">70 to 300</t>
  </si>
  <si>
    <t xml:space="preserve">Total:</t>
  </si>
  <si>
    <t xml:space="preserve">Mandatory Projects</t>
  </si>
  <si>
    <t xml:space="preserve">When the header is highlighted, you must complete at least one project from the box below it,</t>
  </si>
  <si>
    <t xml:space="preserve">but the choice of which project is up to you.</t>
  </si>
  <si>
    <t xml:space="preserve">Before beginning a Minecraft project you must have earned all the points you need for the current quarter and </t>
  </si>
  <si>
    <t xml:space="preserve">you must email Holt with a note saying what Minecraft project you want to work on.</t>
  </si>
  <si>
    <t xml:space="preserve">QUARTER 1</t>
  </si>
  <si>
    <t xml:space="preserve">QUARTER 2</t>
  </si>
  <si>
    <t xml:space="preserve">QUARTER 3</t>
  </si>
  <si>
    <t xml:space="preserve">QUARTER 4</t>
  </si>
  <si>
    <t xml:space="preserve">Minecraft Python</t>
  </si>
  <si>
    <t xml:space="preserve">Start of Quarter</t>
  </si>
  <si>
    <t xml:space="preserve">Midas Touch</t>
  </si>
  <si>
    <t xml:space="preserve">Today's date</t>
  </si>
  <si>
    <t xml:space="preserve">Explosion</t>
  </si>
  <si>
    <t xml:space="preserve">End of Quarter</t>
  </si>
  <si>
    <t xml:space="preserve">TNT Trail</t>
  </si>
  <si>
    <t xml:space="preserve">Days remaining:</t>
  </si>
  <si>
    <t xml:space="preserve">NOTE TO SELF: It's better to calculate direct number of days remaining and not worry about weekdns, holidays and drop days at all.</t>
  </si>
  <si>
    <t xml:space="preserve">Teleport</t>
  </si>
  <si>
    <t xml:space="preserve">Your points</t>
  </si>
  <si>
    <t xml:space="preserve">Buried Treasure Celebration</t>
  </si>
  <si>
    <t xml:space="preserve">Avg points / day:</t>
  </si>
  <si>
    <t xml:space="preserve">Build a House</t>
  </si>
  <si>
    <t xml:space="preserve">40 to 400</t>
  </si>
  <si>
    <t xml:space="preserve">Projected points:</t>
  </si>
  <si>
    <t xml:space="preserve">NOTE TO SELF: Points so far + average points per day so far * days remaining.
Average points = points so far / elapsed days.</t>
  </si>
  <si>
    <t xml:space="preserve">Build a Tree</t>
  </si>
  <si>
    <t xml:space="preserve">100 to 600</t>
  </si>
  <si>
    <t xml:space="preserve">Propose your own Project</t>
  </si>
  <si>
    <t xml:space="preserve">???</t>
  </si>
  <si>
    <t xml:space="preserve">Quiz Average</t>
  </si>
  <si>
    <t xml:space="preserve">Projected Quarter Grade</t>
  </si>
  <si>
    <t xml:space="preserve">Current Quarter Grade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</si>
</sst>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u val="single"/>
      <sz val="11"/>
      <color rgb="FF0000FF"/>
      <name val="Calibri"/>
      <family val="2"/>
    </font>
    <font>
      <b val="true"/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7030A0"/>
        <bgColor rgb="FF9933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EEQE242nif47AlIRy3kqJr1mEBNOmEkz/view?usp=sharing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A38"/>
  <sheetViews>
    <sheetView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selection pane="topLeft" activeCell="F20" activeCellId="0" sqref="F2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57"/>
    <col collapsed="false" customWidth="true" hidden="false" outlineLevel="0" max="3" min="3" style="0" width="8.67"/>
    <col collapsed="false" customWidth="true" hidden="false" outlineLevel="0" max="4" min="4" style="0" width="10.71"/>
    <col collapsed="false" customWidth="true" hidden="false" outlineLevel="0" max="9" min="5" style="0" width="8.67"/>
    <col collapsed="false" customWidth="true" hidden="false" outlineLevel="0" max="10" min="10" style="0" width="10.42"/>
    <col collapsed="false" customWidth="true" hidden="false" outlineLevel="0" max="11" min="11" style="0" width="16.57"/>
    <col collapsed="false" customWidth="true" hidden="false" outlineLevel="0" max="13" min="12" style="0" width="8.67"/>
    <col collapsed="false" customWidth="true" hidden="false" outlineLevel="0" max="14" min="14" style="0" width="15.86"/>
    <col collapsed="false" customWidth="true" hidden="false" outlineLevel="0" max="15" min="15" style="0" width="8.67"/>
    <col collapsed="false" customWidth="true" hidden="false" outlineLevel="0" max="16" min="16" style="0" width="11.71"/>
    <col collapsed="false" customWidth="true" hidden="false" outlineLevel="0" max="17" min="17" style="0" width="13.57"/>
    <col collapsed="false" customWidth="true" hidden="false" outlineLevel="0" max="19" min="18" style="0" width="8.67"/>
    <col collapsed="false" customWidth="true" hidden="false" outlineLevel="0" max="20" min="20" style="0" width="14.01"/>
    <col collapsed="false" customWidth="true" hidden="false" outlineLevel="0" max="21" min="21" style="0" width="8.67"/>
    <col collapsed="false" customWidth="true" hidden="false" outlineLevel="0" max="22" min="22" style="0" width="10.58"/>
    <col collapsed="false" customWidth="true" hidden="false" outlineLevel="0" max="23" min="23" style="0" width="16"/>
    <col collapsed="false" customWidth="true" hidden="false" outlineLevel="0" max="25" min="24" style="0" width="8.67"/>
    <col collapsed="false" customWidth="true" hidden="false" outlineLevel="0" max="26" min="26" style="0" width="14.7"/>
    <col collapsed="false" customWidth="true" hidden="false" outlineLevel="0" max="28" min="27" style="0" width="8.67"/>
    <col collapsed="false" customWidth="true" hidden="false" outlineLevel="0" max="29" min="29" style="0" width="15.42"/>
    <col collapsed="false" customWidth="true" hidden="false" outlineLevel="0" max="31" min="30" style="0" width="8.67"/>
    <col collapsed="false" customWidth="true" hidden="false" outlineLevel="0" max="32" min="32" style="0" width="14.01"/>
    <col collapsed="false" customWidth="true" hidden="false" outlineLevel="0" max="34" min="33" style="0" width="8.67"/>
    <col collapsed="false" customWidth="true" hidden="false" outlineLevel="0" max="35" min="35" style="0" width="16.14"/>
    <col collapsed="false" customWidth="true" hidden="false" outlineLevel="0" max="37" min="36" style="0" width="8.67"/>
    <col collapsed="false" customWidth="true" hidden="false" outlineLevel="0" max="38" min="38" style="0" width="14.28"/>
    <col collapsed="false" customWidth="true" hidden="false" outlineLevel="0" max="40" min="39" style="0" width="8.67"/>
    <col collapsed="false" customWidth="true" hidden="false" outlineLevel="0" max="41" min="41" style="0" width="16.14"/>
    <col collapsed="false" customWidth="true" hidden="false" outlineLevel="0" max="43" min="42" style="0" width="8.67"/>
    <col collapsed="false" customWidth="true" hidden="false" outlineLevel="0" max="44" min="44" style="0" width="17.14"/>
    <col collapsed="false" customWidth="true" hidden="false" outlineLevel="0" max="46" min="45" style="0" width="8.67"/>
    <col collapsed="false" customWidth="true" hidden="false" outlineLevel="0" max="47" min="47" style="0" width="13.29"/>
    <col collapsed="false" customWidth="true" hidden="false" outlineLevel="0" max="49" min="48" style="0" width="8.67"/>
    <col collapsed="false" customWidth="true" hidden="false" outlineLevel="0" max="50" min="50" style="0" width="16.29"/>
    <col collapsed="false" customWidth="true" hidden="false" outlineLevel="0" max="52" min="51" style="0" width="8.67"/>
    <col collapsed="false" customWidth="true" hidden="false" outlineLevel="0" max="53" min="53" style="0" width="13.14"/>
    <col collapsed="false" customWidth="true" hidden="false" outlineLevel="0" max="55" min="54" style="0" width="8.67"/>
    <col collapsed="false" customWidth="true" hidden="false" outlineLevel="0" max="56" min="56" style="0" width="15.42"/>
    <col collapsed="false" customWidth="true" hidden="false" outlineLevel="0" max="58" min="57" style="0" width="8.67"/>
    <col collapsed="false" customWidth="true" hidden="false" outlineLevel="0" max="59" min="59" style="0" width="14.01"/>
    <col collapsed="false" customWidth="true" hidden="false" outlineLevel="0" max="61" min="60" style="0" width="8.67"/>
    <col collapsed="false" customWidth="true" hidden="false" outlineLevel="0" max="62" min="62" style="0" width="11.99"/>
    <col collapsed="false" customWidth="true" hidden="false" outlineLevel="0" max="64" min="63" style="0" width="8.67"/>
    <col collapsed="false" customWidth="true" hidden="false" outlineLevel="0" max="65" min="65" style="0" width="13.7"/>
    <col collapsed="false" customWidth="true" hidden="false" outlineLevel="0" max="67" min="66" style="0" width="8.67"/>
    <col collapsed="false" customWidth="true" hidden="false" outlineLevel="0" max="68" min="68" style="0" width="14.86"/>
    <col collapsed="false" customWidth="true" hidden="false" outlineLevel="0" max="70" min="69" style="0" width="8.67"/>
    <col collapsed="false" customWidth="true" hidden="false" outlineLevel="0" max="71" min="71" style="0" width="17.58"/>
    <col collapsed="false" customWidth="true" hidden="false" outlineLevel="0" max="73" min="72" style="0" width="8.67"/>
    <col collapsed="false" customWidth="true" hidden="false" outlineLevel="0" max="74" min="74" style="0" width="18.58"/>
    <col collapsed="false" customWidth="true" hidden="false" outlineLevel="0" max="76" min="75" style="0" width="8.67"/>
    <col collapsed="false" customWidth="true" hidden="false" outlineLevel="0" max="77" min="77" style="0" width="16"/>
    <col collapsed="false" customWidth="true" hidden="false" outlineLevel="0" max="79" min="78" style="0" width="8.67"/>
  </cols>
  <sheetData>
    <row r="2" customFormat="false" ht="13.8" hidden="false" customHeight="false" outlineLevel="0" collapsed="false">
      <c r="B2" s="1" t="s">
        <v>0</v>
      </c>
      <c r="C2" s="2" t="s">
        <v>1</v>
      </c>
      <c r="D2" s="3" t="s">
        <v>2</v>
      </c>
      <c r="E2" s="1" t="s">
        <v>3</v>
      </c>
      <c r="F2" s="2"/>
      <c r="G2" s="3"/>
      <c r="H2" s="1" t="s">
        <v>4</v>
      </c>
      <c r="I2" s="2"/>
      <c r="J2" s="3"/>
      <c r="K2" s="1" t="s">
        <v>5</v>
      </c>
      <c r="L2" s="2"/>
      <c r="M2" s="3"/>
      <c r="N2" s="1" t="s">
        <v>6</v>
      </c>
      <c r="O2" s="2"/>
      <c r="P2" s="3"/>
      <c r="Q2" s="1" t="s">
        <v>7</v>
      </c>
      <c r="R2" s="2"/>
      <c r="S2" s="3"/>
      <c r="T2" s="4" t="s">
        <v>8</v>
      </c>
      <c r="U2" s="5"/>
      <c r="V2" s="3"/>
      <c r="W2" s="4" t="s">
        <v>9</v>
      </c>
      <c r="X2" s="5"/>
      <c r="Y2" s="3"/>
      <c r="Z2" s="4" t="s">
        <v>10</v>
      </c>
      <c r="AA2" s="5"/>
      <c r="AB2" s="3"/>
      <c r="AC2" s="1" t="s">
        <v>11</v>
      </c>
      <c r="AD2" s="2"/>
      <c r="AE2" s="6"/>
      <c r="AF2" s="4" t="s">
        <v>12</v>
      </c>
      <c r="AG2" s="5"/>
      <c r="AH2" s="3"/>
      <c r="AI2" s="4" t="s">
        <v>13</v>
      </c>
      <c r="AJ2" s="5"/>
      <c r="AK2" s="2"/>
      <c r="AL2" s="4" t="s">
        <v>14</v>
      </c>
      <c r="AM2" s="5"/>
      <c r="AN2" s="3"/>
      <c r="AO2" s="1" t="s">
        <v>11</v>
      </c>
      <c r="AP2" s="2"/>
      <c r="AQ2" s="7"/>
      <c r="AR2" s="1" t="s">
        <v>15</v>
      </c>
      <c r="AS2" s="2"/>
      <c r="AT2" s="3"/>
      <c r="AU2" s="5" t="s">
        <v>16</v>
      </c>
      <c r="AV2" s="5"/>
      <c r="AW2" s="3"/>
      <c r="AX2" s="4" t="s">
        <v>17</v>
      </c>
      <c r="AY2" s="5"/>
      <c r="AZ2" s="3"/>
      <c r="BA2" s="1" t="s">
        <v>18</v>
      </c>
      <c r="BB2" s="2"/>
      <c r="BC2" s="2"/>
      <c r="BD2" s="1" t="s">
        <v>19</v>
      </c>
      <c r="BE2" s="2"/>
      <c r="BF2" s="3"/>
      <c r="BG2" s="4" t="s">
        <v>20</v>
      </c>
      <c r="BH2" s="2"/>
      <c r="BI2" s="3"/>
      <c r="BJ2" s="4" t="s">
        <v>21</v>
      </c>
      <c r="BK2" s="2"/>
      <c r="BL2" s="2"/>
      <c r="BM2" s="4" t="s">
        <v>22</v>
      </c>
      <c r="BN2" s="2"/>
      <c r="BO2" s="2"/>
      <c r="BP2" s="1" t="s">
        <v>23</v>
      </c>
      <c r="BQ2" s="2"/>
      <c r="BR2" s="3"/>
      <c r="BS2" s="2" t="s">
        <v>11</v>
      </c>
      <c r="BT2" s="2"/>
      <c r="BU2" s="7"/>
      <c r="BV2" s="8" t="s">
        <v>24</v>
      </c>
      <c r="BW2" s="9"/>
      <c r="BX2" s="3"/>
      <c r="BY2" s="1" t="s">
        <v>25</v>
      </c>
      <c r="BZ2" s="2"/>
      <c r="CA2" s="3"/>
    </row>
    <row r="3" customFormat="false" ht="13.8" hidden="false" customHeight="false" outlineLevel="0" collapsed="false">
      <c r="B3" s="10" t="s">
        <v>26</v>
      </c>
      <c r="C3" s="11" t="n">
        <v>10</v>
      </c>
      <c r="D3" s="12"/>
      <c r="E3" s="10" t="s">
        <v>26</v>
      </c>
      <c r="F3" s="11" t="n">
        <v>10</v>
      </c>
      <c r="G3" s="12"/>
      <c r="H3" s="10" t="s">
        <v>26</v>
      </c>
      <c r="I3" s="11" t="n">
        <v>10</v>
      </c>
      <c r="J3" s="12"/>
      <c r="K3" s="13" t="s">
        <v>27</v>
      </c>
      <c r="L3" s="14" t="n">
        <v>5</v>
      </c>
      <c r="M3" s="12"/>
      <c r="N3" s="13" t="s">
        <v>28</v>
      </c>
      <c r="O3" s="14" t="n">
        <v>5</v>
      </c>
      <c r="P3" s="12"/>
      <c r="Q3" s="10"/>
      <c r="R3" s="11"/>
      <c r="S3" s="15"/>
      <c r="T3" s="10" t="s">
        <v>29</v>
      </c>
      <c r="U3" s="11" t="n">
        <v>8</v>
      </c>
      <c r="V3" s="12"/>
      <c r="W3" s="10" t="s">
        <v>30</v>
      </c>
      <c r="X3" s="11" t="n">
        <v>18</v>
      </c>
      <c r="Y3" s="12"/>
      <c r="Z3" s="10" t="s">
        <v>31</v>
      </c>
      <c r="AA3" s="11" t="n">
        <v>35</v>
      </c>
      <c r="AB3" s="12"/>
      <c r="AC3" s="10"/>
      <c r="AD3" s="11"/>
      <c r="AE3" s="15"/>
      <c r="AF3" s="10" t="s">
        <v>29</v>
      </c>
      <c r="AG3" s="11" t="n">
        <v>5</v>
      </c>
      <c r="AH3" s="12"/>
      <c r="AI3" s="10" t="s">
        <v>32</v>
      </c>
      <c r="AJ3" s="11" t="n">
        <v>50</v>
      </c>
      <c r="AK3" s="16"/>
      <c r="AL3" s="17" t="s">
        <v>29</v>
      </c>
      <c r="AM3" s="11" t="n">
        <v>17</v>
      </c>
      <c r="AN3" s="12"/>
      <c r="AO3" s="10"/>
      <c r="AP3" s="11"/>
      <c r="AQ3" s="11"/>
      <c r="AR3" s="10" t="s">
        <v>33</v>
      </c>
      <c r="AS3" s="11" t="n">
        <v>70</v>
      </c>
      <c r="AT3" s="12"/>
      <c r="AU3" s="11" t="s">
        <v>29</v>
      </c>
      <c r="AV3" s="11" t="n">
        <v>35</v>
      </c>
      <c r="AW3" s="12"/>
      <c r="AX3" s="17" t="s">
        <v>34</v>
      </c>
      <c r="AY3" s="11" t="n">
        <v>50</v>
      </c>
      <c r="AZ3" s="12"/>
      <c r="BA3" s="17" t="s">
        <v>35</v>
      </c>
      <c r="BB3" s="11" t="n">
        <v>18</v>
      </c>
      <c r="BC3" s="16"/>
      <c r="BD3" s="10" t="s">
        <v>29</v>
      </c>
      <c r="BE3" s="11" t="n">
        <v>18</v>
      </c>
      <c r="BF3" s="12"/>
      <c r="BG3" s="17" t="s">
        <v>36</v>
      </c>
      <c r="BH3" s="18" t="n">
        <v>15</v>
      </c>
      <c r="BI3" s="12"/>
      <c r="BJ3" s="18" t="s">
        <v>37</v>
      </c>
      <c r="BK3" s="11" t="n">
        <v>35</v>
      </c>
      <c r="BL3" s="16"/>
      <c r="BM3" s="17" t="s">
        <v>38</v>
      </c>
      <c r="BN3" s="11" t="n">
        <v>40</v>
      </c>
      <c r="BO3" s="16"/>
      <c r="BP3" s="18" t="s">
        <v>39</v>
      </c>
      <c r="BQ3" s="11" t="n">
        <v>35</v>
      </c>
      <c r="BR3" s="12"/>
      <c r="BS3" s="11"/>
      <c r="BT3" s="11"/>
      <c r="BU3" s="11"/>
      <c r="BV3" s="13" t="s">
        <v>40</v>
      </c>
      <c r="BW3" s="14" t="n">
        <v>35</v>
      </c>
      <c r="BX3" s="12"/>
      <c r="BY3" s="10" t="s">
        <v>41</v>
      </c>
      <c r="BZ3" s="11" t="n">
        <v>35</v>
      </c>
      <c r="CA3" s="12"/>
    </row>
    <row r="4" customFormat="false" ht="13.8" hidden="false" customHeight="false" outlineLevel="0" collapsed="false">
      <c r="B4" s="10" t="s">
        <v>42</v>
      </c>
      <c r="C4" s="11" t="n">
        <v>10</v>
      </c>
      <c r="D4" s="12"/>
      <c r="E4" s="10" t="s">
        <v>42</v>
      </c>
      <c r="F4" s="11" t="n">
        <v>10</v>
      </c>
      <c r="G4" s="12"/>
      <c r="H4" s="10" t="s">
        <v>42</v>
      </c>
      <c r="I4" s="11" t="n">
        <v>10</v>
      </c>
      <c r="J4" s="12"/>
      <c r="K4" s="10" t="s">
        <v>43</v>
      </c>
      <c r="L4" s="11" t="n">
        <v>10</v>
      </c>
      <c r="M4" s="12"/>
      <c r="N4" s="13" t="s">
        <v>44</v>
      </c>
      <c r="O4" s="14" t="n">
        <v>5</v>
      </c>
      <c r="P4" s="12"/>
      <c r="Q4" s="10" t="s">
        <v>45</v>
      </c>
      <c r="R4" s="11" t="n">
        <v>35</v>
      </c>
      <c r="S4" s="12"/>
      <c r="T4" s="10" t="s">
        <v>46</v>
      </c>
      <c r="U4" s="11" t="n">
        <v>15</v>
      </c>
      <c r="V4" s="12"/>
      <c r="W4" s="10" t="s">
        <v>47</v>
      </c>
      <c r="X4" s="11" t="n">
        <v>12</v>
      </c>
      <c r="Y4" s="12"/>
      <c r="Z4" s="10" t="s">
        <v>48</v>
      </c>
      <c r="AA4" s="11" t="n">
        <v>18</v>
      </c>
      <c r="AB4" s="12"/>
      <c r="AC4" s="19" t="s">
        <v>49</v>
      </c>
      <c r="AD4" s="20"/>
      <c r="AE4" s="21"/>
      <c r="AF4" s="10" t="s">
        <v>46</v>
      </c>
      <c r="AG4" s="11" t="n">
        <v>17</v>
      </c>
      <c r="AH4" s="12"/>
      <c r="AI4" s="10" t="s">
        <v>50</v>
      </c>
      <c r="AJ4" s="11" t="n">
        <v>50</v>
      </c>
      <c r="AK4" s="16"/>
      <c r="AL4" s="17" t="s">
        <v>46</v>
      </c>
      <c r="AM4" s="11" t="n">
        <v>17</v>
      </c>
      <c r="AN4" s="12"/>
      <c r="AO4" s="19" t="s">
        <v>49</v>
      </c>
      <c r="AP4" s="20"/>
      <c r="AQ4" s="22"/>
      <c r="AR4" s="10" t="s">
        <v>51</v>
      </c>
      <c r="AS4" s="11" t="n">
        <v>35</v>
      </c>
      <c r="AT4" s="12"/>
      <c r="AU4" s="11" t="s">
        <v>46</v>
      </c>
      <c r="AV4" s="11" t="n">
        <v>18</v>
      </c>
      <c r="AW4" s="12"/>
      <c r="AX4" s="17" t="s">
        <v>52</v>
      </c>
      <c r="AY4" s="11" t="n">
        <v>70</v>
      </c>
      <c r="AZ4" s="12"/>
      <c r="BA4" s="17" t="s">
        <v>53</v>
      </c>
      <c r="BB4" s="11" t="n">
        <v>35</v>
      </c>
      <c r="BC4" s="16"/>
      <c r="BD4" s="10" t="s">
        <v>46</v>
      </c>
      <c r="BE4" s="11" t="n">
        <v>35</v>
      </c>
      <c r="BF4" s="12"/>
      <c r="BG4" s="17" t="s">
        <v>54</v>
      </c>
      <c r="BH4" s="18" t="n">
        <v>35</v>
      </c>
      <c r="BI4" s="12"/>
      <c r="BJ4" s="18" t="s">
        <v>55</v>
      </c>
      <c r="BK4" s="11" t="n">
        <v>70</v>
      </c>
      <c r="BL4" s="16"/>
      <c r="BM4" s="17" t="s">
        <v>29</v>
      </c>
      <c r="BN4" s="11" t="n">
        <v>20</v>
      </c>
      <c r="BO4" s="16"/>
      <c r="BP4" s="18" t="s">
        <v>56</v>
      </c>
      <c r="BQ4" s="11" t="n">
        <v>70</v>
      </c>
      <c r="BR4" s="12"/>
      <c r="BS4" s="23" t="s">
        <v>49</v>
      </c>
      <c r="BT4" s="11"/>
      <c r="BU4" s="16"/>
      <c r="BV4" s="13" t="s">
        <v>57</v>
      </c>
      <c r="BW4" s="14" t="n">
        <v>8</v>
      </c>
      <c r="BX4" s="12"/>
      <c r="BY4" s="10" t="s">
        <v>58</v>
      </c>
      <c r="BZ4" s="11" t="n">
        <v>200</v>
      </c>
      <c r="CA4" s="12"/>
    </row>
    <row r="5" customFormat="false" ht="13.8" hidden="false" customHeight="false" outlineLevel="0" collapsed="false">
      <c r="B5" s="10" t="s">
        <v>59</v>
      </c>
      <c r="C5" s="11" t="n">
        <v>10</v>
      </c>
      <c r="D5" s="12"/>
      <c r="E5" s="10" t="s">
        <v>59</v>
      </c>
      <c r="F5" s="11" t="n">
        <v>10</v>
      </c>
      <c r="G5" s="12"/>
      <c r="H5" s="10" t="s">
        <v>59</v>
      </c>
      <c r="I5" s="11" t="n">
        <v>10</v>
      </c>
      <c r="J5" s="12"/>
      <c r="K5" s="10" t="s">
        <v>60</v>
      </c>
      <c r="L5" s="11" t="n">
        <v>40</v>
      </c>
      <c r="M5" s="12"/>
      <c r="N5" s="13" t="s">
        <v>61</v>
      </c>
      <c r="O5" s="14" t="n">
        <v>5</v>
      </c>
      <c r="P5" s="12"/>
      <c r="Q5" s="10"/>
      <c r="R5" s="11"/>
      <c r="S5" s="15"/>
      <c r="T5" s="10"/>
      <c r="U5" s="11"/>
      <c r="V5" s="15"/>
      <c r="W5" s="10" t="s">
        <v>62</v>
      </c>
      <c r="X5" s="11" t="n">
        <v>18</v>
      </c>
      <c r="Y5" s="12"/>
      <c r="Z5" s="10" t="s">
        <v>63</v>
      </c>
      <c r="AA5" s="11" t="n">
        <v>18</v>
      </c>
      <c r="AB5" s="12"/>
      <c r="AC5" s="1"/>
      <c r="AD5" s="2"/>
      <c r="AE5" s="3"/>
      <c r="AF5" s="10" t="s">
        <v>64</v>
      </c>
      <c r="AG5" s="11" t="n">
        <v>17</v>
      </c>
      <c r="AH5" s="12"/>
      <c r="AI5" s="10" t="s">
        <v>65</v>
      </c>
      <c r="AJ5" s="11" t="n">
        <v>70</v>
      </c>
      <c r="AK5" s="16"/>
      <c r="AL5" s="17" t="s">
        <v>64</v>
      </c>
      <c r="AM5" s="11" t="n">
        <v>17</v>
      </c>
      <c r="AN5" s="16"/>
      <c r="AO5" s="24" t="s">
        <v>66</v>
      </c>
      <c r="AP5" s="25"/>
      <c r="AQ5" s="2"/>
      <c r="AR5" s="10" t="s">
        <v>67</v>
      </c>
      <c r="AS5" s="11" t="n">
        <v>70</v>
      </c>
      <c r="AT5" s="12"/>
      <c r="AU5" s="11" t="s">
        <v>68</v>
      </c>
      <c r="AV5" s="11" t="n">
        <v>10</v>
      </c>
      <c r="AW5" s="12"/>
      <c r="AX5" s="17" t="s">
        <v>69</v>
      </c>
      <c r="AY5" s="11" t="n">
        <v>35</v>
      </c>
      <c r="AZ5" s="12"/>
      <c r="BA5" s="10"/>
      <c r="BB5" s="11"/>
      <c r="BC5" s="11"/>
      <c r="BD5" s="10"/>
      <c r="BE5" s="11"/>
      <c r="BF5" s="15"/>
      <c r="BG5" s="18" t="s">
        <v>70</v>
      </c>
      <c r="BH5" s="18" t="n">
        <v>45</v>
      </c>
      <c r="BI5" s="12"/>
      <c r="BJ5" s="18" t="s">
        <v>71</v>
      </c>
      <c r="BK5" s="11" t="n">
        <v>70</v>
      </c>
      <c r="BL5" s="16"/>
      <c r="BM5" s="17" t="s">
        <v>72</v>
      </c>
      <c r="BN5" s="11" t="n">
        <v>35</v>
      </c>
      <c r="BO5" s="16"/>
      <c r="BP5" s="18" t="s">
        <v>73</v>
      </c>
      <c r="BQ5" s="11" t="n">
        <v>70</v>
      </c>
      <c r="BR5" s="12"/>
      <c r="BS5" s="11"/>
      <c r="BT5" s="11"/>
      <c r="BU5" s="11"/>
      <c r="BV5" s="13" t="s">
        <v>74</v>
      </c>
      <c r="BW5" s="14" t="n">
        <v>18</v>
      </c>
      <c r="BX5" s="12"/>
      <c r="BY5" s="10"/>
      <c r="BZ5" s="11"/>
      <c r="CA5" s="15"/>
    </row>
    <row r="6" customFormat="false" ht="13.8" hidden="false" customHeight="false" outlineLevel="0" collapsed="false">
      <c r="B6" s="10" t="s">
        <v>75</v>
      </c>
      <c r="C6" s="11" t="n">
        <v>10</v>
      </c>
      <c r="D6" s="12"/>
      <c r="E6" s="10" t="s">
        <v>75</v>
      </c>
      <c r="F6" s="11" t="n">
        <v>10</v>
      </c>
      <c r="G6" s="12"/>
      <c r="H6" s="10" t="s">
        <v>75</v>
      </c>
      <c r="I6" s="11" t="n">
        <v>10</v>
      </c>
      <c r="J6" s="12"/>
      <c r="K6" s="10" t="s">
        <v>76</v>
      </c>
      <c r="L6" s="11" t="n">
        <v>40</v>
      </c>
      <c r="M6" s="12"/>
      <c r="N6" s="13" t="s">
        <v>77</v>
      </c>
      <c r="O6" s="14" t="n">
        <v>5</v>
      </c>
      <c r="P6" s="12"/>
      <c r="Q6" s="10" t="s">
        <v>11</v>
      </c>
      <c r="R6" s="11"/>
      <c r="S6" s="12"/>
      <c r="T6" s="26"/>
      <c r="U6" s="20"/>
      <c r="V6" s="27"/>
      <c r="W6" s="10" t="s">
        <v>78</v>
      </c>
      <c r="X6" s="11" t="n">
        <v>12</v>
      </c>
      <c r="Y6" s="12"/>
      <c r="Z6" s="10"/>
      <c r="AA6" s="11"/>
      <c r="AB6" s="15"/>
      <c r="AC6" s="10" t="s">
        <v>79</v>
      </c>
      <c r="AD6" s="11"/>
      <c r="AE6" s="15"/>
      <c r="AF6" s="10" t="s">
        <v>80</v>
      </c>
      <c r="AG6" s="11" t="n">
        <v>17</v>
      </c>
      <c r="AH6" s="12"/>
      <c r="AI6" s="10" t="s">
        <v>81</v>
      </c>
      <c r="AJ6" s="11" t="n">
        <v>50</v>
      </c>
      <c r="AK6" s="16"/>
      <c r="AL6" s="17" t="s">
        <v>80</v>
      </c>
      <c r="AM6" s="11" t="n">
        <v>17</v>
      </c>
      <c r="AN6" s="16"/>
      <c r="AO6" s="17" t="s">
        <v>82</v>
      </c>
      <c r="AP6" s="25" t="n">
        <v>35</v>
      </c>
      <c r="AQ6" s="16"/>
      <c r="AR6" s="13" t="s">
        <v>83</v>
      </c>
      <c r="AS6" s="14" t="n">
        <v>70</v>
      </c>
      <c r="AT6" s="12"/>
      <c r="AU6" s="11" t="s">
        <v>84</v>
      </c>
      <c r="AV6" s="11" t="n">
        <v>10</v>
      </c>
      <c r="AW6" s="12"/>
      <c r="AX6" s="17" t="s">
        <v>85</v>
      </c>
      <c r="AY6" s="11" t="n">
        <v>50</v>
      </c>
      <c r="AZ6" s="12"/>
      <c r="BA6" s="10"/>
      <c r="BB6" s="11"/>
      <c r="BC6" s="11"/>
      <c r="BD6" s="1" t="s">
        <v>11</v>
      </c>
      <c r="BE6" s="2"/>
      <c r="BF6" s="6"/>
      <c r="BG6" s="18" t="s">
        <v>86</v>
      </c>
      <c r="BH6" s="18" t="n">
        <v>40</v>
      </c>
      <c r="BI6" s="12"/>
      <c r="BJ6" s="18" t="s">
        <v>87</v>
      </c>
      <c r="BK6" s="11" t="n">
        <v>140</v>
      </c>
      <c r="BL6" s="16"/>
      <c r="BM6" s="26"/>
      <c r="BN6" s="20"/>
      <c r="BO6" s="20"/>
      <c r="BP6" s="18" t="s">
        <v>88</v>
      </c>
      <c r="BQ6" s="11" t="n">
        <v>35</v>
      </c>
      <c r="BR6" s="12"/>
      <c r="BS6" s="20"/>
      <c r="BT6" s="20"/>
      <c r="BU6" s="20"/>
      <c r="BV6" s="13" t="s">
        <v>89</v>
      </c>
      <c r="BW6" s="14" t="n">
        <v>18</v>
      </c>
      <c r="BX6" s="12"/>
      <c r="BY6" s="26"/>
      <c r="BZ6" s="20"/>
      <c r="CA6" s="27"/>
    </row>
    <row r="7" customFormat="false" ht="13.8" hidden="false" customHeight="false" outlineLevel="0" collapsed="false">
      <c r="B7" s="10" t="s">
        <v>90</v>
      </c>
      <c r="C7" s="11" t="n">
        <v>10</v>
      </c>
      <c r="D7" s="12"/>
      <c r="E7" s="10" t="s">
        <v>90</v>
      </c>
      <c r="F7" s="11" t="n">
        <v>10</v>
      </c>
      <c r="G7" s="12"/>
      <c r="H7" s="10"/>
      <c r="I7" s="11"/>
      <c r="J7" s="15"/>
      <c r="K7" s="10"/>
      <c r="L7" s="11"/>
      <c r="M7" s="15"/>
      <c r="N7" s="13" t="s">
        <v>91</v>
      </c>
      <c r="O7" s="14" t="n">
        <v>5</v>
      </c>
      <c r="P7" s="12"/>
      <c r="Q7" s="10"/>
      <c r="R7" s="11"/>
      <c r="S7" s="15"/>
      <c r="T7" s="1" t="s">
        <v>92</v>
      </c>
      <c r="U7" s="2"/>
      <c r="V7" s="3"/>
      <c r="W7" s="10" t="s">
        <v>93</v>
      </c>
      <c r="X7" s="11" t="n">
        <v>35</v>
      </c>
      <c r="Y7" s="12"/>
      <c r="Z7" s="26"/>
      <c r="AA7" s="20"/>
      <c r="AB7" s="27"/>
      <c r="AC7" s="26" t="s">
        <v>41</v>
      </c>
      <c r="AD7" s="20" t="n">
        <v>35</v>
      </c>
      <c r="AE7" s="21"/>
      <c r="AF7" s="10" t="s">
        <v>94</v>
      </c>
      <c r="AG7" s="11" t="n">
        <v>17</v>
      </c>
      <c r="AH7" s="12"/>
      <c r="AI7" s="10" t="s">
        <v>95</v>
      </c>
      <c r="AJ7" s="11" t="n">
        <v>50</v>
      </c>
      <c r="AK7" s="16"/>
      <c r="AL7" s="17" t="s">
        <v>96</v>
      </c>
      <c r="AM7" s="11" t="n">
        <v>35</v>
      </c>
      <c r="AN7" s="16"/>
      <c r="AO7" s="17" t="s">
        <v>97</v>
      </c>
      <c r="AP7" s="25"/>
      <c r="AQ7" s="16"/>
      <c r="AR7" s="10" t="s">
        <v>98</v>
      </c>
      <c r="AS7" s="11" t="n">
        <v>40</v>
      </c>
      <c r="AT7" s="12"/>
      <c r="AU7" s="11" t="s">
        <v>99</v>
      </c>
      <c r="AV7" s="11" t="n">
        <v>17</v>
      </c>
      <c r="AW7" s="12"/>
      <c r="AX7" s="17" t="s">
        <v>100</v>
      </c>
      <c r="AY7" s="11" t="s">
        <v>101</v>
      </c>
      <c r="AZ7" s="12"/>
      <c r="BA7" s="26"/>
      <c r="BB7" s="20"/>
      <c r="BC7" s="20"/>
      <c r="BD7" s="10"/>
      <c r="BE7" s="11"/>
      <c r="BF7" s="15"/>
      <c r="BG7" s="17" t="s">
        <v>29</v>
      </c>
      <c r="BH7" s="11" t="n">
        <v>18</v>
      </c>
      <c r="BI7" s="12"/>
      <c r="BJ7" s="18" t="s">
        <v>102</v>
      </c>
      <c r="BK7" s="11" t="n">
        <v>35</v>
      </c>
      <c r="BL7" s="12"/>
      <c r="BM7" s="18" t="s">
        <v>103</v>
      </c>
      <c r="BN7" s="11"/>
      <c r="BO7" s="11"/>
      <c r="BP7" s="18" t="s">
        <v>104</v>
      </c>
      <c r="BQ7" s="14" t="n">
        <v>50</v>
      </c>
      <c r="BR7" s="12"/>
      <c r="BS7" s="2" t="s">
        <v>105</v>
      </c>
      <c r="BT7" s="2" t="n">
        <v>300</v>
      </c>
      <c r="BU7" s="7"/>
      <c r="BV7" s="13" t="s">
        <v>106</v>
      </c>
      <c r="BW7" s="14" t="n">
        <v>18</v>
      </c>
      <c r="BX7" s="12"/>
      <c r="BY7" s="1" t="s">
        <v>107</v>
      </c>
      <c r="BZ7" s="2"/>
      <c r="CA7" s="3"/>
    </row>
    <row r="8" customFormat="false" ht="13.8" hidden="false" customHeight="false" outlineLevel="0" collapsed="false">
      <c r="B8" s="10" t="s">
        <v>108</v>
      </c>
      <c r="C8" s="11" t="n">
        <v>10</v>
      </c>
      <c r="D8" s="12"/>
      <c r="E8" s="10" t="s">
        <v>108</v>
      </c>
      <c r="F8" s="11" t="n">
        <v>10</v>
      </c>
      <c r="G8" s="12"/>
      <c r="H8" s="10"/>
      <c r="I8" s="11"/>
      <c r="J8" s="15"/>
      <c r="K8" s="10"/>
      <c r="L8" s="11"/>
      <c r="M8" s="15"/>
      <c r="N8" s="10"/>
      <c r="O8" s="11"/>
      <c r="P8" s="15"/>
      <c r="Q8" s="28" t="s">
        <v>49</v>
      </c>
      <c r="R8" s="11"/>
      <c r="S8" s="12"/>
      <c r="T8" s="10" t="s">
        <v>41</v>
      </c>
      <c r="U8" s="11" t="n">
        <v>15</v>
      </c>
      <c r="V8" s="12"/>
      <c r="W8" s="10" t="s">
        <v>109</v>
      </c>
      <c r="X8" s="11" t="n">
        <v>35</v>
      </c>
      <c r="Y8" s="12"/>
      <c r="Z8" s="4" t="s">
        <v>110</v>
      </c>
      <c r="AA8" s="5"/>
      <c r="AB8" s="3"/>
      <c r="AC8" s="18"/>
      <c r="AD8" s="18"/>
      <c r="AE8" s="18"/>
      <c r="AF8" s="10" t="s">
        <v>111</v>
      </c>
      <c r="AG8" s="11" t="n">
        <v>22</v>
      </c>
      <c r="AH8" s="12"/>
      <c r="AI8" s="10"/>
      <c r="AJ8" s="11"/>
      <c r="AK8" s="11"/>
      <c r="AL8" s="17" t="s">
        <v>112</v>
      </c>
      <c r="AM8" s="11" t="n">
        <v>70</v>
      </c>
      <c r="AN8" s="16"/>
      <c r="AO8" s="17" t="s">
        <v>113</v>
      </c>
      <c r="AP8" s="25"/>
      <c r="AQ8" s="16"/>
      <c r="AR8" s="10" t="s">
        <v>40</v>
      </c>
      <c r="AS8" s="11" t="n">
        <v>20</v>
      </c>
      <c r="AT8" s="12"/>
      <c r="AU8" s="11" t="s">
        <v>114</v>
      </c>
      <c r="AV8" s="11" t="n">
        <v>35</v>
      </c>
      <c r="AW8" s="12"/>
      <c r="AX8" s="17" t="s">
        <v>115</v>
      </c>
      <c r="AY8" s="11" t="n">
        <v>35</v>
      </c>
      <c r="AZ8" s="12"/>
      <c r="BA8" s="4" t="s">
        <v>116</v>
      </c>
      <c r="BB8" s="5" t="n">
        <v>100</v>
      </c>
      <c r="BC8" s="7"/>
      <c r="BD8" s="28" t="s">
        <v>49</v>
      </c>
      <c r="BE8" s="11"/>
      <c r="BF8" s="12"/>
      <c r="BG8" s="17" t="s">
        <v>46</v>
      </c>
      <c r="BH8" s="11" t="n">
        <v>18</v>
      </c>
      <c r="BI8" s="12"/>
      <c r="BJ8" s="18" t="s">
        <v>117</v>
      </c>
      <c r="BK8" s="29" t="s">
        <v>118</v>
      </c>
      <c r="BL8" s="12"/>
      <c r="BM8" s="18" t="s">
        <v>119</v>
      </c>
      <c r="BN8" s="11" t="n">
        <v>35</v>
      </c>
      <c r="BO8" s="16"/>
      <c r="BP8" s="26"/>
      <c r="BQ8" s="20"/>
      <c r="BR8" s="27"/>
      <c r="BS8" s="11"/>
      <c r="BT8" s="11"/>
      <c r="BU8" s="11"/>
      <c r="BV8" s="13" t="s">
        <v>120</v>
      </c>
      <c r="BW8" s="14" t="n">
        <v>35</v>
      </c>
      <c r="BX8" s="12"/>
      <c r="BY8" s="10" t="s">
        <v>121</v>
      </c>
      <c r="BZ8" s="11" t="n">
        <v>35</v>
      </c>
      <c r="CA8" s="12"/>
    </row>
    <row r="9" customFormat="false" ht="13.8" hidden="false" customHeight="false" outlineLevel="0" collapsed="false">
      <c r="B9" s="10" t="s">
        <v>122</v>
      </c>
      <c r="C9" s="11" t="n">
        <v>10</v>
      </c>
      <c r="D9" s="12"/>
      <c r="E9" s="13" t="s">
        <v>122</v>
      </c>
      <c r="F9" s="14" t="n">
        <v>5</v>
      </c>
      <c r="G9" s="12"/>
      <c r="H9" s="1" t="s">
        <v>123</v>
      </c>
      <c r="I9" s="2"/>
      <c r="J9" s="3"/>
      <c r="K9" s="1" t="s">
        <v>124</v>
      </c>
      <c r="L9" s="2"/>
      <c r="M9" s="3"/>
      <c r="N9" s="10"/>
      <c r="O9" s="11"/>
      <c r="P9" s="15"/>
      <c r="Q9" s="10"/>
      <c r="R9" s="11"/>
      <c r="S9" s="15"/>
      <c r="T9" s="10"/>
      <c r="U9" s="11"/>
      <c r="V9" s="15"/>
      <c r="W9" s="10" t="s">
        <v>102</v>
      </c>
      <c r="X9" s="11" t="n">
        <v>18</v>
      </c>
      <c r="Y9" s="12"/>
      <c r="Z9" s="17" t="s">
        <v>125</v>
      </c>
      <c r="AA9" s="11" t="n">
        <v>20</v>
      </c>
      <c r="AB9" s="12"/>
      <c r="AC9" s="17" t="s">
        <v>126</v>
      </c>
      <c r="AD9" s="11"/>
      <c r="AE9" s="15"/>
      <c r="AF9" s="10" t="s">
        <v>127</v>
      </c>
      <c r="AG9" s="11" t="n">
        <v>17</v>
      </c>
      <c r="AH9" s="12"/>
      <c r="AI9" s="26"/>
      <c r="AJ9" s="20"/>
      <c r="AK9" s="20"/>
      <c r="AL9" s="17" t="s">
        <v>128</v>
      </c>
      <c r="AM9" s="11" t="n">
        <v>35</v>
      </c>
      <c r="AN9" s="16"/>
      <c r="AO9" s="17" t="s">
        <v>129</v>
      </c>
      <c r="AP9" s="25"/>
      <c r="AQ9" s="16"/>
      <c r="AR9" s="24" t="s">
        <v>130</v>
      </c>
      <c r="AS9" s="25" t="n">
        <v>20</v>
      </c>
      <c r="AT9" s="12"/>
      <c r="AU9" s="11" t="s">
        <v>131</v>
      </c>
      <c r="AV9" s="11" t="n">
        <v>35</v>
      </c>
      <c r="AW9" s="12"/>
      <c r="AX9" s="17" t="s">
        <v>132</v>
      </c>
      <c r="AY9" s="11" t="n">
        <v>35</v>
      </c>
      <c r="AZ9" s="12"/>
      <c r="BA9" s="10" t="s">
        <v>133</v>
      </c>
      <c r="BB9" s="11" t="n">
        <v>280</v>
      </c>
      <c r="BC9" s="16"/>
      <c r="BD9" s="10"/>
      <c r="BE9" s="11"/>
      <c r="BF9" s="15"/>
      <c r="BG9" s="17" t="s">
        <v>64</v>
      </c>
      <c r="BH9" s="11" t="n">
        <v>35</v>
      </c>
      <c r="BI9" s="12"/>
      <c r="BJ9" s="18" t="s">
        <v>134</v>
      </c>
      <c r="BK9" s="11" t="s">
        <v>135</v>
      </c>
      <c r="BL9" s="12"/>
      <c r="BM9" s="18" t="s">
        <v>136</v>
      </c>
      <c r="BN9" s="11" t="n">
        <v>280</v>
      </c>
      <c r="BO9" s="16"/>
      <c r="BP9" s="4" t="s">
        <v>137</v>
      </c>
      <c r="BQ9" s="2"/>
      <c r="BR9" s="3"/>
      <c r="BS9" s="20"/>
      <c r="BT9" s="20"/>
      <c r="BU9" s="20"/>
      <c r="BV9" s="24"/>
      <c r="BW9" s="25"/>
      <c r="BX9" s="15"/>
      <c r="BY9" s="10" t="s">
        <v>138</v>
      </c>
      <c r="BZ9" s="11" t="n">
        <v>35</v>
      </c>
      <c r="CA9" s="12"/>
    </row>
    <row r="10" customFormat="false" ht="13.8" hidden="false" customHeight="false" outlineLevel="0" collapsed="false">
      <c r="B10" s="10" t="s">
        <v>139</v>
      </c>
      <c r="C10" s="11" t="n">
        <v>10</v>
      </c>
      <c r="D10" s="12"/>
      <c r="E10" s="10"/>
      <c r="F10" s="11"/>
      <c r="G10" s="15"/>
      <c r="H10" s="10" t="s">
        <v>26</v>
      </c>
      <c r="I10" s="11" t="n">
        <v>10</v>
      </c>
      <c r="J10" s="12"/>
      <c r="K10" s="10" t="s">
        <v>140</v>
      </c>
      <c r="L10" s="11" t="n">
        <v>10</v>
      </c>
      <c r="M10" s="12"/>
      <c r="N10" s="1" t="s">
        <v>141</v>
      </c>
      <c r="O10" s="2"/>
      <c r="P10" s="3"/>
      <c r="Q10" s="17" t="s">
        <v>142</v>
      </c>
      <c r="R10" s="11" t="n">
        <v>30</v>
      </c>
      <c r="S10" s="12"/>
      <c r="T10" s="26"/>
      <c r="U10" s="20"/>
      <c r="V10" s="27"/>
      <c r="W10" s="10" t="s">
        <v>143</v>
      </c>
      <c r="X10" s="11" t="n">
        <v>18</v>
      </c>
      <c r="Y10" s="12"/>
      <c r="Z10" s="17" t="s">
        <v>144</v>
      </c>
      <c r="AA10" s="11" t="n">
        <v>25</v>
      </c>
      <c r="AB10" s="12"/>
      <c r="AC10" s="17" t="s">
        <v>145</v>
      </c>
      <c r="AD10" s="11" t="n">
        <v>40</v>
      </c>
      <c r="AE10" s="12"/>
      <c r="AF10" s="17" t="s">
        <v>146</v>
      </c>
      <c r="AG10" s="25" t="n">
        <v>20</v>
      </c>
      <c r="AH10" s="21"/>
      <c r="AI10" s="1" t="s">
        <v>147</v>
      </c>
      <c r="AJ10" s="2"/>
      <c r="AK10" s="2"/>
      <c r="AL10" s="17" t="s">
        <v>148</v>
      </c>
      <c r="AM10" s="11" t="n">
        <v>35</v>
      </c>
      <c r="AN10" s="16"/>
      <c r="AO10" s="24" t="s">
        <v>149</v>
      </c>
      <c r="AP10" s="25" t="n">
        <v>50</v>
      </c>
      <c r="AQ10" s="16"/>
      <c r="AR10" s="10"/>
      <c r="AS10" s="18"/>
      <c r="AT10" s="15"/>
      <c r="AU10" s="11" t="s">
        <v>150</v>
      </c>
      <c r="AV10" s="11" t="n">
        <v>50</v>
      </c>
      <c r="AW10" s="12"/>
      <c r="AX10" s="17" t="s">
        <v>151</v>
      </c>
      <c r="AY10" s="11" t="n">
        <v>100</v>
      </c>
      <c r="AZ10" s="12"/>
      <c r="BA10" s="10" t="s">
        <v>152</v>
      </c>
      <c r="BB10" s="11" t="n">
        <v>140</v>
      </c>
      <c r="BC10" s="16"/>
      <c r="BD10" s="1" t="s">
        <v>11</v>
      </c>
      <c r="BE10" s="2"/>
      <c r="BF10" s="6"/>
      <c r="BG10" s="17" t="s">
        <v>153</v>
      </c>
      <c r="BH10" s="11" t="n">
        <v>35</v>
      </c>
      <c r="BI10" s="12"/>
      <c r="BJ10" s="17" t="s">
        <v>154</v>
      </c>
      <c r="BK10" s="11" t="n">
        <v>200</v>
      </c>
      <c r="BL10" s="12"/>
      <c r="BM10" s="26"/>
      <c r="BN10" s="20"/>
      <c r="BO10" s="20"/>
      <c r="BP10" s="17" t="s">
        <v>155</v>
      </c>
      <c r="BQ10" s="18" t="n">
        <v>25</v>
      </c>
      <c r="BR10" s="12"/>
      <c r="BS10" s="17" t="s">
        <v>156</v>
      </c>
      <c r="BT10" s="11" t="s">
        <v>157</v>
      </c>
      <c r="BU10" s="2"/>
      <c r="BV10" s="30"/>
      <c r="BW10" s="31"/>
      <c r="BX10" s="27"/>
      <c r="BY10" s="10" t="s">
        <v>158</v>
      </c>
      <c r="BZ10" s="11" t="n">
        <v>70</v>
      </c>
      <c r="CA10" s="12"/>
    </row>
    <row r="11" customFormat="false" ht="13.8" hidden="false" customHeight="false" outlineLevel="0" collapsed="false">
      <c r="B11" s="10" t="s">
        <v>159</v>
      </c>
      <c r="C11" s="11" t="n">
        <v>10</v>
      </c>
      <c r="D11" s="12"/>
      <c r="E11" s="18"/>
      <c r="F11" s="18"/>
      <c r="G11" s="15"/>
      <c r="H11" s="10" t="s">
        <v>42</v>
      </c>
      <c r="I11" s="11" t="n">
        <v>10</v>
      </c>
      <c r="J11" s="12"/>
      <c r="K11" s="10"/>
      <c r="L11" s="11"/>
      <c r="M11" s="15"/>
      <c r="N11" s="10" t="s">
        <v>160</v>
      </c>
      <c r="O11" s="11" t="n">
        <v>35</v>
      </c>
      <c r="P11" s="12"/>
      <c r="Q11" s="10"/>
      <c r="R11" s="11"/>
      <c r="S11" s="15"/>
      <c r="T11" s="10" t="s">
        <v>11</v>
      </c>
      <c r="U11" s="11"/>
      <c r="V11" s="12"/>
      <c r="W11" s="10" t="s">
        <v>161</v>
      </c>
      <c r="X11" s="11" t="n">
        <v>18</v>
      </c>
      <c r="Y11" s="12"/>
      <c r="Z11" s="24" t="s">
        <v>38</v>
      </c>
      <c r="AA11" s="11" t="n">
        <v>35</v>
      </c>
      <c r="AB11" s="12"/>
      <c r="AC11" s="17" t="s">
        <v>162</v>
      </c>
      <c r="AD11" s="11" t="n">
        <v>140</v>
      </c>
      <c r="AE11" s="12"/>
      <c r="AF11" s="1" t="s">
        <v>11</v>
      </c>
      <c r="AG11" s="2"/>
      <c r="AH11" s="6"/>
      <c r="AI11" s="10" t="s">
        <v>163</v>
      </c>
      <c r="AJ11" s="11" t="n">
        <v>35</v>
      </c>
      <c r="AK11" s="16"/>
      <c r="AL11" s="17" t="s">
        <v>164</v>
      </c>
      <c r="AM11" s="25" t="n">
        <v>35</v>
      </c>
      <c r="AN11" s="16"/>
      <c r="AO11" s="30" t="s">
        <v>165</v>
      </c>
      <c r="AP11" s="31" t="n">
        <v>50</v>
      </c>
      <c r="AQ11" s="22"/>
      <c r="AR11" s="1" t="s">
        <v>166</v>
      </c>
      <c r="AS11" s="2" t="n">
        <v>180</v>
      </c>
      <c r="AT11" s="6"/>
      <c r="AU11" s="17" t="s">
        <v>167</v>
      </c>
      <c r="AV11" s="25" t="n">
        <v>35</v>
      </c>
      <c r="AW11" s="12"/>
      <c r="AX11" s="17" t="s">
        <v>168</v>
      </c>
      <c r="AY11" s="11" t="n">
        <v>100</v>
      </c>
      <c r="AZ11" s="12"/>
      <c r="BA11" s="10"/>
      <c r="BB11" s="11"/>
      <c r="BC11" s="11"/>
      <c r="BD11" s="10"/>
      <c r="BE11" s="11"/>
      <c r="BF11" s="15"/>
      <c r="BG11" s="17" t="s">
        <v>114</v>
      </c>
      <c r="BH11" s="11" t="n">
        <v>35</v>
      </c>
      <c r="BI11" s="12"/>
      <c r="BJ11" s="32" t="s">
        <v>169</v>
      </c>
      <c r="BK11" s="14" t="n">
        <v>70</v>
      </c>
      <c r="BL11" s="12"/>
      <c r="BM11" s="33" t="s">
        <v>170</v>
      </c>
      <c r="BN11" s="5" t="n">
        <v>70</v>
      </c>
      <c r="BO11" s="7"/>
      <c r="BP11" s="17" t="s">
        <v>171</v>
      </c>
      <c r="BQ11" s="18" t="n">
        <v>30</v>
      </c>
      <c r="BR11" s="12"/>
      <c r="BS11" s="18"/>
      <c r="BT11" s="11"/>
      <c r="BU11" s="11"/>
      <c r="BV11" s="24" t="s">
        <v>172</v>
      </c>
      <c r="BW11" s="25" t="n">
        <v>100</v>
      </c>
      <c r="BX11" s="12"/>
      <c r="BY11" s="10" t="s">
        <v>173</v>
      </c>
      <c r="BZ11" s="11" t="n">
        <v>70</v>
      </c>
      <c r="CA11" s="12"/>
    </row>
    <row r="12" customFormat="false" ht="13.8" hidden="false" customHeight="false" outlineLevel="0" collapsed="false">
      <c r="B12" s="10" t="s">
        <v>174</v>
      </c>
      <c r="C12" s="11" t="n">
        <v>10</v>
      </c>
      <c r="D12" s="12"/>
      <c r="E12" s="1" t="s">
        <v>175</v>
      </c>
      <c r="F12" s="2"/>
      <c r="G12" s="3"/>
      <c r="H12" s="10" t="s">
        <v>59</v>
      </c>
      <c r="I12" s="11" t="n">
        <v>10</v>
      </c>
      <c r="J12" s="12"/>
      <c r="K12" s="10"/>
      <c r="L12" s="11"/>
      <c r="M12" s="15"/>
      <c r="N12" s="10" t="s">
        <v>176</v>
      </c>
      <c r="O12" s="11" t="n">
        <v>35</v>
      </c>
      <c r="P12" s="12"/>
      <c r="Q12" s="13" t="s">
        <v>177</v>
      </c>
      <c r="R12" s="14" t="n">
        <v>3</v>
      </c>
      <c r="S12" s="12"/>
      <c r="T12" s="10"/>
      <c r="U12" s="11"/>
      <c r="V12" s="15"/>
      <c r="W12" s="17" t="s">
        <v>178</v>
      </c>
      <c r="X12" s="25" t="n">
        <v>20</v>
      </c>
      <c r="Y12" s="12"/>
      <c r="Z12" s="10" t="s">
        <v>29</v>
      </c>
      <c r="AA12" s="11" t="n">
        <v>5</v>
      </c>
      <c r="AB12" s="12"/>
      <c r="AC12" s="17" t="s">
        <v>179</v>
      </c>
      <c r="AD12" s="25" t="n">
        <v>70</v>
      </c>
      <c r="AE12" s="12"/>
      <c r="AF12" s="10"/>
      <c r="AG12" s="11"/>
      <c r="AH12" s="15"/>
      <c r="AI12" s="10"/>
      <c r="AJ12" s="11"/>
      <c r="AK12" s="11"/>
      <c r="AL12" s="10"/>
      <c r="AM12" s="11"/>
      <c r="AN12" s="15"/>
      <c r="AO12" s="4" t="s">
        <v>180</v>
      </c>
      <c r="AP12" s="5"/>
      <c r="AQ12" s="2"/>
      <c r="AR12" s="10"/>
      <c r="AS12" s="11"/>
      <c r="AT12" s="15"/>
      <c r="AU12" s="11"/>
      <c r="AV12" s="11"/>
      <c r="AW12" s="15"/>
      <c r="AX12" s="10"/>
      <c r="AY12" s="11"/>
      <c r="AZ12" s="15"/>
      <c r="BA12" s="10"/>
      <c r="BB12" s="11"/>
      <c r="BC12" s="11"/>
      <c r="BD12" s="28" t="s">
        <v>49</v>
      </c>
      <c r="BE12" s="11"/>
      <c r="BF12" s="12"/>
      <c r="BG12" s="17" t="s">
        <v>131</v>
      </c>
      <c r="BH12" s="11" t="n">
        <v>35</v>
      </c>
      <c r="BI12" s="12"/>
      <c r="BJ12" s="10"/>
      <c r="BK12" s="11"/>
      <c r="BL12" s="15"/>
      <c r="BM12" s="18"/>
      <c r="BN12" s="18"/>
      <c r="BO12" s="18"/>
      <c r="BP12" s="17" t="s">
        <v>38</v>
      </c>
      <c r="BQ12" s="11" t="n">
        <v>18</v>
      </c>
      <c r="BR12" s="12"/>
      <c r="BS12" s="18" t="s">
        <v>181</v>
      </c>
      <c r="BT12" s="11" t="n">
        <v>60</v>
      </c>
      <c r="BU12" s="12"/>
      <c r="BV12" s="17" t="s">
        <v>182</v>
      </c>
      <c r="BW12" s="25" t="n">
        <v>10</v>
      </c>
      <c r="BX12" s="12"/>
      <c r="BY12" s="10"/>
      <c r="BZ12" s="11"/>
      <c r="CA12" s="15"/>
    </row>
    <row r="13" customFormat="false" ht="13.8" hidden="false" customHeight="false" outlineLevel="0" collapsed="false">
      <c r="B13" s="10" t="s">
        <v>183</v>
      </c>
      <c r="C13" s="11" t="n">
        <v>10</v>
      </c>
      <c r="D13" s="12"/>
      <c r="E13" s="10" t="s">
        <v>26</v>
      </c>
      <c r="F13" s="11" t="n">
        <v>10</v>
      </c>
      <c r="G13" s="12"/>
      <c r="H13" s="10"/>
      <c r="I13" s="11"/>
      <c r="J13" s="15"/>
      <c r="K13" s="10"/>
      <c r="L13" s="11"/>
      <c r="M13" s="15"/>
      <c r="N13" s="10" t="s">
        <v>184</v>
      </c>
      <c r="O13" s="11" t="n">
        <v>35</v>
      </c>
      <c r="P13" s="12"/>
      <c r="Q13" s="10"/>
      <c r="R13" s="11"/>
      <c r="S13" s="15"/>
      <c r="T13" s="28" t="s">
        <v>49</v>
      </c>
      <c r="U13" s="11"/>
      <c r="V13" s="12"/>
      <c r="W13" s="26"/>
      <c r="X13" s="20"/>
      <c r="Y13" s="27"/>
      <c r="Z13" s="10" t="s">
        <v>46</v>
      </c>
      <c r="AA13" s="11" t="n">
        <v>35</v>
      </c>
      <c r="AB13" s="12"/>
      <c r="AC13" s="17" t="s">
        <v>185</v>
      </c>
      <c r="AD13" s="25" t="n">
        <v>15</v>
      </c>
      <c r="AE13" s="21"/>
      <c r="AF13" s="19" t="s">
        <v>49</v>
      </c>
      <c r="AG13" s="20"/>
      <c r="AH13" s="21"/>
      <c r="AI13" s="10"/>
      <c r="AJ13" s="11"/>
      <c r="AK13" s="11"/>
      <c r="AL13" s="26"/>
      <c r="AM13" s="20"/>
      <c r="AN13" s="27"/>
      <c r="AO13" s="10" t="s">
        <v>29</v>
      </c>
      <c r="AP13" s="11" t="n">
        <v>17</v>
      </c>
      <c r="AQ13" s="16"/>
      <c r="AR13" s="26"/>
      <c r="AS13" s="20"/>
      <c r="AT13" s="27"/>
      <c r="AU13" s="20"/>
      <c r="AV13" s="20"/>
      <c r="AW13" s="27"/>
      <c r="AX13" s="26"/>
      <c r="AY13" s="20"/>
      <c r="AZ13" s="27"/>
      <c r="BA13" s="26"/>
      <c r="BB13" s="20"/>
      <c r="BC13" s="20"/>
      <c r="BD13" s="10"/>
      <c r="BE13" s="11"/>
      <c r="BF13" s="15"/>
      <c r="BG13" s="17" t="s">
        <v>150</v>
      </c>
      <c r="BH13" s="11" t="n">
        <v>35</v>
      </c>
      <c r="BI13" s="12"/>
      <c r="BJ13" s="18"/>
      <c r="BK13" s="18"/>
      <c r="BL13" s="18"/>
      <c r="BM13" s="1" t="s">
        <v>11</v>
      </c>
      <c r="BN13" s="2"/>
      <c r="BO13" s="7"/>
      <c r="BP13" s="17" t="s">
        <v>29</v>
      </c>
      <c r="BQ13" s="11" t="n">
        <v>35</v>
      </c>
      <c r="BR13" s="12"/>
      <c r="BS13" s="18"/>
      <c r="BT13" s="11"/>
      <c r="BU13" s="11"/>
      <c r="BV13" s="17" t="s">
        <v>186</v>
      </c>
      <c r="BW13" s="25" t="n">
        <v>20</v>
      </c>
      <c r="BX13" s="12"/>
      <c r="BY13" s="26"/>
      <c r="BZ13" s="20"/>
      <c r="CA13" s="27"/>
    </row>
    <row r="14" customFormat="false" ht="13.8" hidden="false" customHeight="false" outlineLevel="0" collapsed="false">
      <c r="B14" s="10" t="s">
        <v>187</v>
      </c>
      <c r="C14" s="11" t="n">
        <v>10</v>
      </c>
      <c r="D14" s="12"/>
      <c r="E14" s="10" t="s">
        <v>42</v>
      </c>
      <c r="F14" s="11" t="n">
        <v>10</v>
      </c>
      <c r="G14" s="12"/>
      <c r="H14" s="26"/>
      <c r="I14" s="20"/>
      <c r="J14" s="27"/>
      <c r="K14" s="24" t="s">
        <v>188</v>
      </c>
      <c r="L14" s="11"/>
      <c r="M14" s="15"/>
      <c r="N14" s="10" t="s">
        <v>189</v>
      </c>
      <c r="O14" s="25" t="n">
        <v>35</v>
      </c>
      <c r="P14" s="12"/>
      <c r="Q14" s="10" t="s">
        <v>190</v>
      </c>
      <c r="R14" s="11" t="n">
        <v>8</v>
      </c>
      <c r="S14" s="12"/>
      <c r="T14" s="10"/>
      <c r="U14" s="11"/>
      <c r="V14" s="15"/>
      <c r="W14" s="1" t="s">
        <v>11</v>
      </c>
      <c r="X14" s="2"/>
      <c r="Y14" s="12"/>
      <c r="Z14" s="10" t="s">
        <v>191</v>
      </c>
      <c r="AA14" s="11" t="n">
        <v>50</v>
      </c>
      <c r="AB14" s="12"/>
      <c r="AC14" s="1" t="s">
        <v>11</v>
      </c>
      <c r="AD14" s="2"/>
      <c r="AE14" s="6"/>
      <c r="AF14" s="1" t="s">
        <v>11</v>
      </c>
      <c r="AG14" s="2"/>
      <c r="AH14" s="12"/>
      <c r="AI14" s="1" t="s">
        <v>11</v>
      </c>
      <c r="AJ14" s="2"/>
      <c r="AK14" s="6"/>
      <c r="AL14" s="11" t="s">
        <v>11</v>
      </c>
      <c r="AM14" s="11"/>
      <c r="AN14" s="12"/>
      <c r="AO14" s="10" t="s">
        <v>192</v>
      </c>
      <c r="AP14" s="11" t="n">
        <v>35</v>
      </c>
      <c r="AQ14" s="16"/>
      <c r="AR14" s="1" t="s">
        <v>11</v>
      </c>
      <c r="AS14" s="2"/>
      <c r="AT14" s="6"/>
      <c r="AU14" s="11" t="s">
        <v>11</v>
      </c>
      <c r="AV14" s="11"/>
      <c r="AW14" s="12"/>
      <c r="AX14" s="1" t="s">
        <v>193</v>
      </c>
      <c r="AY14" s="2"/>
      <c r="AZ14" s="3"/>
      <c r="BA14" s="10" t="s">
        <v>23</v>
      </c>
      <c r="BB14" s="11"/>
      <c r="BC14" s="11"/>
      <c r="BD14" s="1" t="s">
        <v>11</v>
      </c>
      <c r="BE14" s="2"/>
      <c r="BF14" s="6"/>
      <c r="BG14" s="30" t="s">
        <v>194</v>
      </c>
      <c r="BH14" s="20" t="n">
        <v>70</v>
      </c>
      <c r="BI14" s="21"/>
      <c r="BJ14" s="1" t="s">
        <v>195</v>
      </c>
      <c r="BK14" s="2"/>
      <c r="BL14" s="3"/>
      <c r="BM14" s="10"/>
      <c r="BN14" s="11"/>
      <c r="BO14" s="11"/>
      <c r="BP14" s="17" t="s">
        <v>46</v>
      </c>
      <c r="BQ14" s="11" t="n">
        <v>35</v>
      </c>
      <c r="BR14" s="12"/>
      <c r="BS14" s="2" t="s">
        <v>11</v>
      </c>
      <c r="BT14" s="2"/>
      <c r="BU14" s="6"/>
      <c r="BV14" s="18"/>
      <c r="BW14" s="11"/>
      <c r="BX14" s="15"/>
      <c r="BY14" s="11" t="s">
        <v>196</v>
      </c>
      <c r="BZ14" s="11" t="s">
        <v>197</v>
      </c>
      <c r="CA14" s="12"/>
    </row>
    <row r="15" customFormat="false" ht="13.8" hidden="false" customHeight="false" outlineLevel="0" collapsed="false">
      <c r="B15" s="10" t="s">
        <v>198</v>
      </c>
      <c r="C15" s="11" t="n">
        <v>10</v>
      </c>
      <c r="D15" s="12"/>
      <c r="E15" s="10"/>
      <c r="F15" s="11"/>
      <c r="G15" s="15"/>
      <c r="H15" s="1" t="s">
        <v>199</v>
      </c>
      <c r="I15" s="2"/>
      <c r="J15" s="3"/>
      <c r="K15" s="17" t="s">
        <v>200</v>
      </c>
      <c r="L15" s="11" t="n">
        <v>10</v>
      </c>
      <c r="M15" s="12"/>
      <c r="N15" s="10"/>
      <c r="O15" s="11"/>
      <c r="P15" s="15"/>
      <c r="Q15" s="10"/>
      <c r="R15" s="11"/>
      <c r="S15" s="15"/>
      <c r="T15" s="10"/>
      <c r="U15" s="11"/>
      <c r="V15" s="15"/>
      <c r="W15" s="10"/>
      <c r="X15" s="11"/>
      <c r="Y15" s="15"/>
      <c r="Z15" s="17" t="s">
        <v>201</v>
      </c>
      <c r="AA15" s="11" t="n">
        <v>50</v>
      </c>
      <c r="AB15" s="12"/>
      <c r="AC15" s="10"/>
      <c r="AD15" s="11"/>
      <c r="AE15" s="15"/>
      <c r="AF15" s="10"/>
      <c r="AG15" s="11"/>
      <c r="AH15" s="15"/>
      <c r="AI15" s="10"/>
      <c r="AJ15" s="11"/>
      <c r="AK15" s="15"/>
      <c r="AL15" s="11"/>
      <c r="AM15" s="11"/>
      <c r="AN15" s="15"/>
      <c r="AO15" s="10" t="s">
        <v>202</v>
      </c>
      <c r="AP15" s="11" t="n">
        <v>35</v>
      </c>
      <c r="AQ15" s="16"/>
      <c r="AR15" s="10"/>
      <c r="AS15" s="11"/>
      <c r="AT15" s="15"/>
      <c r="AU15" s="11"/>
      <c r="AV15" s="11"/>
      <c r="AW15" s="15"/>
      <c r="AX15" s="17" t="s">
        <v>41</v>
      </c>
      <c r="AY15" s="11" t="n">
        <v>18</v>
      </c>
      <c r="AZ15" s="12"/>
      <c r="BA15" s="13" t="s">
        <v>203</v>
      </c>
      <c r="BB15" s="14" t="n">
        <v>5</v>
      </c>
      <c r="BC15" s="16"/>
      <c r="BD15" s="10"/>
      <c r="BE15" s="11"/>
      <c r="BF15" s="15"/>
      <c r="BG15" s="34" t="s">
        <v>11</v>
      </c>
      <c r="BH15" s="35"/>
      <c r="BI15" s="36"/>
      <c r="BJ15" s="32" t="s">
        <v>41</v>
      </c>
      <c r="BK15" s="14" t="n">
        <v>35</v>
      </c>
      <c r="BL15" s="12"/>
      <c r="BM15" s="19" t="s">
        <v>49</v>
      </c>
      <c r="BN15" s="20"/>
      <c r="BO15" s="22"/>
      <c r="BP15" s="17" t="s">
        <v>204</v>
      </c>
      <c r="BQ15" s="11" t="n">
        <v>140</v>
      </c>
      <c r="BR15" s="12"/>
      <c r="BS15" s="11"/>
      <c r="BT15" s="11"/>
      <c r="BU15" s="15"/>
      <c r="BV15" s="10"/>
      <c r="BW15" s="11"/>
      <c r="BX15" s="15"/>
      <c r="BY15" s="11"/>
      <c r="BZ15" s="11"/>
      <c r="CA15" s="15"/>
    </row>
    <row r="16" customFormat="false" ht="13.8" hidden="false" customHeight="false" outlineLevel="0" collapsed="false">
      <c r="B16" s="37" t="s">
        <v>205</v>
      </c>
      <c r="C16" s="38" t="n">
        <v>5</v>
      </c>
      <c r="D16" s="21"/>
      <c r="E16" s="26"/>
      <c r="F16" s="20"/>
      <c r="G16" s="27"/>
      <c r="H16" s="26" t="s">
        <v>206</v>
      </c>
      <c r="I16" s="20"/>
      <c r="J16" s="21"/>
      <c r="K16" s="26" t="s">
        <v>207</v>
      </c>
      <c r="L16" s="20" t="n">
        <v>10</v>
      </c>
      <c r="M16" s="21"/>
      <c r="N16" s="26"/>
      <c r="O16" s="20"/>
      <c r="P16" s="27"/>
      <c r="Q16" s="26" t="s">
        <v>208</v>
      </c>
      <c r="R16" s="20" t="n">
        <v>15</v>
      </c>
      <c r="S16" s="21"/>
      <c r="T16" s="26"/>
      <c r="U16" s="20"/>
      <c r="V16" s="27"/>
      <c r="W16" s="19" t="s">
        <v>49</v>
      </c>
      <c r="X16" s="20"/>
      <c r="Y16" s="21"/>
      <c r="Z16" s="26"/>
      <c r="AA16" s="20"/>
      <c r="AB16" s="27"/>
      <c r="AC16" s="19" t="s">
        <v>49</v>
      </c>
      <c r="AD16" s="20"/>
      <c r="AE16" s="21"/>
      <c r="AF16" s="19" t="s">
        <v>49</v>
      </c>
      <c r="AG16" s="20"/>
      <c r="AH16" s="21"/>
      <c r="AI16" s="19" t="s">
        <v>49</v>
      </c>
      <c r="AJ16" s="20"/>
      <c r="AK16" s="21"/>
      <c r="AL16" s="39" t="s">
        <v>49</v>
      </c>
      <c r="AM16" s="20"/>
      <c r="AN16" s="21"/>
      <c r="AO16" s="40" t="s">
        <v>209</v>
      </c>
      <c r="AP16" s="20" t="n">
        <v>35</v>
      </c>
      <c r="AQ16" s="22"/>
      <c r="AR16" s="19" t="s">
        <v>49</v>
      </c>
      <c r="AS16" s="20"/>
      <c r="AT16" s="21"/>
      <c r="AU16" s="39" t="s">
        <v>49</v>
      </c>
      <c r="AV16" s="20"/>
      <c r="AW16" s="21"/>
      <c r="AX16" s="26" t="s">
        <v>193</v>
      </c>
      <c r="AY16" s="20" t="s">
        <v>210</v>
      </c>
      <c r="AZ16" s="21"/>
      <c r="BA16" s="26" t="s">
        <v>41</v>
      </c>
      <c r="BB16" s="20" t="n">
        <v>5</v>
      </c>
      <c r="BC16" s="22"/>
      <c r="BD16" s="19" t="s">
        <v>49</v>
      </c>
      <c r="BE16" s="20"/>
      <c r="BF16" s="21"/>
      <c r="BG16" s="19" t="s">
        <v>49</v>
      </c>
      <c r="BH16" s="20"/>
      <c r="BI16" s="21"/>
      <c r="BJ16" s="17" t="s">
        <v>211</v>
      </c>
      <c r="BK16" s="20" t="n">
        <v>140</v>
      </c>
      <c r="BL16" s="21"/>
      <c r="BM16" s="33" t="s">
        <v>212</v>
      </c>
      <c r="BN16" s="41" t="n">
        <v>140</v>
      </c>
      <c r="BO16" s="42"/>
      <c r="BP16" s="26" t="s">
        <v>213</v>
      </c>
      <c r="BQ16" s="20" t="s">
        <v>214</v>
      </c>
      <c r="BR16" s="21"/>
      <c r="BS16" s="39" t="s">
        <v>49</v>
      </c>
      <c r="BT16" s="20"/>
      <c r="BU16" s="21"/>
      <c r="BV16" s="26"/>
      <c r="BW16" s="20"/>
      <c r="BX16" s="27"/>
      <c r="BY16" s="20"/>
      <c r="BZ16" s="20"/>
      <c r="CA16" s="27"/>
    </row>
    <row r="17" customFormat="false" ht="13.8" hidden="false" customHeight="false" outlineLevel="0" collapsed="false">
      <c r="BJ17" s="18"/>
      <c r="BK17" s="18"/>
    </row>
    <row r="18" customFormat="false" ht="13.8" hidden="false" customHeight="false" outlineLevel="0" collapsed="false">
      <c r="C18" s="43" t="s">
        <v>215</v>
      </c>
      <c r="D18" s="0" t="n">
        <f aca="false">SUM(D3:D16)</f>
        <v>0</v>
      </c>
      <c r="G18" s="0" t="n">
        <f aca="false">SUM(G3:G16)</f>
        <v>0</v>
      </c>
      <c r="J18" s="0" t="n">
        <f aca="false">SUM(J3:J16)</f>
        <v>0</v>
      </c>
      <c r="M18" s="0" t="n">
        <f aca="false">SUM(M3:M16)</f>
        <v>0</v>
      </c>
      <c r="P18" s="0" t="n">
        <f aca="false">SUM(P3:P16)</f>
        <v>0</v>
      </c>
      <c r="S18" s="0" t="n">
        <f aca="false">SUM(S4:S6)+SUM(S10:S16)</f>
        <v>0</v>
      </c>
      <c r="V18" s="0" t="n">
        <f aca="false">SUM(V3:V11)</f>
        <v>0</v>
      </c>
      <c r="Y18" s="0" t="n">
        <f aca="false">SUM(Y2:Y14)</f>
        <v>0</v>
      </c>
      <c r="AB18" s="0" t="n">
        <f aca="false">SUM(AB3:AB16)</f>
        <v>0</v>
      </c>
      <c r="AE18" s="0" t="n">
        <f aca="false">SUM(AE5:AE15)+AE2</f>
        <v>0</v>
      </c>
      <c r="AH18" s="0" t="n">
        <f aca="false">SUM(AH3:AH12)+AH14</f>
        <v>0</v>
      </c>
      <c r="AK18" s="0" t="n">
        <f aca="false">SUM(AK3:AK15)</f>
        <v>0</v>
      </c>
      <c r="AN18" s="0" t="n">
        <f aca="false">SUM(AN3:AN15)</f>
        <v>0</v>
      </c>
      <c r="AQ18" s="0" t="n">
        <f aca="false">SUM(AQ5:AQ16)+AQ2</f>
        <v>0</v>
      </c>
      <c r="AT18" s="0" t="n">
        <f aca="false">SUM(AT3:AT15)</f>
        <v>0</v>
      </c>
      <c r="AW18" s="0" t="n">
        <f aca="false">SUM(AW3:AW15)</f>
        <v>0</v>
      </c>
      <c r="AZ18" s="0" t="n">
        <f aca="false">SUM(AZ3:AZ16)</f>
        <v>0</v>
      </c>
      <c r="BC18" s="0" t="n">
        <f aca="false">SUM(BC3:BC16)</f>
        <v>0</v>
      </c>
      <c r="BF18" s="0" t="n">
        <f aca="false">BF3+BF4+BF6+BF10+BF14</f>
        <v>0</v>
      </c>
      <c r="BI18" s="0" t="n">
        <f aca="false">SUM(BI2:BI14)</f>
        <v>0</v>
      </c>
      <c r="BJ18" s="18"/>
      <c r="BK18" s="18"/>
      <c r="BL18" s="0" t="n">
        <f aca="false">SUM(BL3:BL16)</f>
        <v>0</v>
      </c>
      <c r="BO18" s="0" t="n">
        <f aca="false">SUM(BO2:BO14)+BO16</f>
        <v>0</v>
      </c>
      <c r="BR18" s="0" t="n">
        <f aca="false">SUM(BR3:BR16)</f>
        <v>0</v>
      </c>
      <c r="BU18" s="0" t="n">
        <f aca="false">BU2+BU7+BU14</f>
        <v>0</v>
      </c>
      <c r="BX18" s="0" t="n">
        <f aca="false">SUM(BX3:BX16)</f>
        <v>0</v>
      </c>
      <c r="CA18" s="0" t="n">
        <f aca="false">SUM(CA3:CA16)</f>
        <v>0</v>
      </c>
    </row>
    <row r="21" customFormat="false" ht="13.8" hidden="false" customHeight="false" outlineLevel="0" collapsed="false">
      <c r="B21" s="44" t="s">
        <v>216</v>
      </c>
    </row>
    <row r="22" customFormat="false" ht="13.8" hidden="false" customHeight="false" outlineLevel="0" collapsed="false">
      <c r="B22" s="0" t="s">
        <v>217</v>
      </c>
    </row>
    <row r="23" customFormat="false" ht="13.8" hidden="false" customHeight="false" outlineLevel="0" collapsed="false">
      <c r="B23" s="0" t="s">
        <v>218</v>
      </c>
      <c r="Z23" s="0" t="s">
        <v>219</v>
      </c>
    </row>
    <row r="24" customFormat="false" ht="13.8" hidden="false" customHeight="false" outlineLevel="0" collapsed="false">
      <c r="Z24" s="0" t="s">
        <v>220</v>
      </c>
    </row>
    <row r="25" customFormat="false" ht="13.8" hidden="false" customHeight="false" outlineLevel="0" collapsed="false">
      <c r="B25" s="0" t="s">
        <v>221</v>
      </c>
      <c r="D25" s="45"/>
      <c r="H25" s="0" t="s">
        <v>222</v>
      </c>
      <c r="N25" s="0" t="s">
        <v>223</v>
      </c>
      <c r="T25" s="0" t="s">
        <v>224</v>
      </c>
      <c r="Z25" s="17" t="s">
        <v>225</v>
      </c>
      <c r="AA25" s="46"/>
      <c r="AB25" s="47"/>
    </row>
    <row r="26" customFormat="false" ht="13.8" hidden="false" customHeight="false" outlineLevel="0" collapsed="false">
      <c r="B26" s="0" t="s">
        <v>226</v>
      </c>
      <c r="D26" s="45" t="n">
        <v>43689</v>
      </c>
      <c r="H26" s="0" t="s">
        <v>226</v>
      </c>
      <c r="J26" s="45" t="n">
        <v>43759</v>
      </c>
      <c r="N26" s="0" t="s">
        <v>226</v>
      </c>
      <c r="P26" s="45" t="n">
        <v>43836</v>
      </c>
      <c r="T26" s="0" t="s">
        <v>226</v>
      </c>
      <c r="V26" s="45" t="n">
        <v>43913</v>
      </c>
      <c r="Z26" s="48" t="s">
        <v>227</v>
      </c>
      <c r="AA26" s="11" t="n">
        <v>20</v>
      </c>
      <c r="AB26" s="49"/>
    </row>
    <row r="27" customFormat="false" ht="13.8" hidden="false" customHeight="false" outlineLevel="0" collapsed="false">
      <c r="B27" s="0" t="s">
        <v>228</v>
      </c>
      <c r="D27" s="45" t="n">
        <f aca="true">TODAY()</f>
        <v>44010</v>
      </c>
      <c r="H27" s="0" t="s">
        <v>228</v>
      </c>
      <c r="J27" s="45" t="n">
        <f aca="true">TODAY()</f>
        <v>44010</v>
      </c>
      <c r="N27" s="0" t="s">
        <v>228</v>
      </c>
      <c r="P27" s="45" t="n">
        <f aca="true">TODAY()</f>
        <v>44010</v>
      </c>
      <c r="T27" s="0" t="s">
        <v>228</v>
      </c>
      <c r="V27" s="45" t="n">
        <f aca="true">TODAY()</f>
        <v>44010</v>
      </c>
      <c r="Z27" s="48" t="s">
        <v>229</v>
      </c>
      <c r="AA27" s="11" t="n">
        <v>10</v>
      </c>
      <c r="AB27" s="49"/>
    </row>
    <row r="28" customFormat="false" ht="13.8" hidden="false" customHeight="false" outlineLevel="0" collapsed="false">
      <c r="B28" s="0" t="s">
        <v>230</v>
      </c>
      <c r="D28" s="45" t="n">
        <v>43756</v>
      </c>
      <c r="H28" s="0" t="s">
        <v>230</v>
      </c>
      <c r="J28" s="45" t="n">
        <v>43812</v>
      </c>
      <c r="N28" s="0" t="s">
        <v>230</v>
      </c>
      <c r="P28" s="45" t="n">
        <v>43896</v>
      </c>
      <c r="T28" s="0" t="s">
        <v>230</v>
      </c>
      <c r="V28" s="45" t="n">
        <v>43965</v>
      </c>
      <c r="Z28" s="48" t="s">
        <v>231</v>
      </c>
      <c r="AA28" s="11" t="n">
        <v>10</v>
      </c>
      <c r="AB28" s="49"/>
    </row>
    <row r="29" customFormat="false" ht="13.8" hidden="false" customHeight="false" outlineLevel="0" collapsed="false">
      <c r="B29" s="0" t="s">
        <v>232</v>
      </c>
      <c r="D29" s="0" t="n">
        <f aca="false">MAX(D28-D27,0)</f>
        <v>0</v>
      </c>
      <c r="E29" s="50" t="s">
        <v>233</v>
      </c>
      <c r="H29" s="0" t="s">
        <v>232</v>
      </c>
      <c r="J29" s="0" t="n">
        <f aca="false">MAX(J28-J27,0)</f>
        <v>0</v>
      </c>
      <c r="N29" s="0" t="s">
        <v>232</v>
      </c>
      <c r="P29" s="0" t="n">
        <f aca="false">MAX(P28-P27,0)</f>
        <v>0</v>
      </c>
      <c r="T29" s="0" t="s">
        <v>232</v>
      </c>
      <c r="V29" s="0" t="n">
        <f aca="false">MAX(V28-V27,0)</f>
        <v>0</v>
      </c>
      <c r="Z29" s="48" t="s">
        <v>234</v>
      </c>
      <c r="AA29" s="11" t="n">
        <v>20</v>
      </c>
      <c r="AB29" s="49"/>
    </row>
    <row r="30" customFormat="false" ht="13.8" hidden="false" customHeight="false" outlineLevel="0" collapsed="false">
      <c r="B30" s="0" t="s">
        <v>235</v>
      </c>
      <c r="D30" s="0" t="n">
        <f aca="false">SUM(D18:BR18)</f>
        <v>0</v>
      </c>
      <c r="H30" s="0" t="s">
        <v>235</v>
      </c>
      <c r="J30" s="0" t="n">
        <f aca="false">SUM(D18:BR18)-D30</f>
        <v>0</v>
      </c>
      <c r="N30" s="0" t="s">
        <v>235</v>
      </c>
      <c r="P30" s="0" t="n">
        <f aca="false">SUM(D18:BR18)-(J30+D30)</f>
        <v>0</v>
      </c>
      <c r="T30" s="0" t="s">
        <v>235</v>
      </c>
      <c r="V30" s="0" t="n">
        <f aca="false">SUM(D18:BR18)-(P30+J30+D30)</f>
        <v>0</v>
      </c>
      <c r="Z30" s="48" t="s">
        <v>236</v>
      </c>
      <c r="AA30" s="11" t="n">
        <v>20</v>
      </c>
      <c r="AB30" s="49"/>
    </row>
    <row r="31" customFormat="false" ht="13.8" hidden="false" customHeight="false" outlineLevel="0" collapsed="false">
      <c r="B31" s="0" t="s">
        <v>237</v>
      </c>
      <c r="D31" s="0" t="n">
        <f aca="false">D30 / (D27-D26)</f>
        <v>0</v>
      </c>
      <c r="H31" s="0" t="s">
        <v>237</v>
      </c>
      <c r="J31" s="0" t="n">
        <f aca="false">J30 / (J27-J26)</f>
        <v>0</v>
      </c>
      <c r="N31" s="0" t="s">
        <v>237</v>
      </c>
      <c r="P31" s="0" t="n">
        <f aca="false">P30 /(P27-P26)</f>
        <v>0</v>
      </c>
      <c r="T31" s="0" t="s">
        <v>237</v>
      </c>
      <c r="V31" s="0" t="n">
        <f aca="false">V30 / (V27-V26)</f>
        <v>0</v>
      </c>
      <c r="Z31" s="48" t="s">
        <v>238</v>
      </c>
      <c r="AA31" s="11" t="s">
        <v>239</v>
      </c>
      <c r="AB31" s="49"/>
    </row>
    <row r="32" customFormat="false" ht="15" hidden="false" customHeight="true" outlineLevel="0" collapsed="false">
      <c r="B32" s="0" t="s">
        <v>240</v>
      </c>
      <c r="D32" s="0" t="n">
        <f aca="false">D30+D31*D29</f>
        <v>0</v>
      </c>
      <c r="E32" s="51" t="s">
        <v>241</v>
      </c>
      <c r="H32" s="0" t="s">
        <v>240</v>
      </c>
      <c r="J32" s="0" t="n">
        <f aca="false">J30+J31*J29</f>
        <v>0</v>
      </c>
      <c r="N32" s="0" t="s">
        <v>240</v>
      </c>
      <c r="P32" s="0" t="n">
        <f aca="false">P30+P31*P29</f>
        <v>0</v>
      </c>
      <c r="T32" s="0" t="s">
        <v>240</v>
      </c>
      <c r="V32" s="0" t="n">
        <f aca="false">V30+V31*V29</f>
        <v>0</v>
      </c>
      <c r="Z32" s="48" t="s">
        <v>242</v>
      </c>
      <c r="AA32" s="11" t="s">
        <v>243</v>
      </c>
      <c r="AB32" s="49"/>
    </row>
    <row r="33" customFormat="false" ht="13.8" hidden="false" customHeight="false" outlineLevel="0" collapsed="false">
      <c r="Z33" s="48" t="s">
        <v>244</v>
      </c>
      <c r="AA33" s="29" t="s">
        <v>245</v>
      </c>
      <c r="AB33" s="49"/>
    </row>
    <row r="34" customFormat="false" ht="13.8" hidden="false" customHeight="false" outlineLevel="0" collapsed="false">
      <c r="B34" s="0" t="s">
        <v>246</v>
      </c>
      <c r="D34" s="0" t="e">
        <f aca="false">AVERAGE(S8,V13,Y16,AE4,AH13)</f>
        <v>#DIV/0!</v>
      </c>
      <c r="H34" s="0" t="s">
        <v>246</v>
      </c>
      <c r="N34" s="0" t="s">
        <v>246</v>
      </c>
      <c r="T34" s="0" t="s">
        <v>246</v>
      </c>
      <c r="Z34" s="52"/>
      <c r="AA34" s="53"/>
      <c r="AB34" s="54"/>
    </row>
    <row r="35" customFormat="false" ht="13.8" hidden="false" customHeight="false" outlineLevel="0" collapsed="false">
      <c r="Z35" s="52"/>
      <c r="AA35" s="53"/>
      <c r="AB35" s="54"/>
    </row>
    <row r="36" customFormat="false" ht="13.8" hidden="false" customHeight="false" outlineLevel="0" collapsed="false">
      <c r="B36" s="0" t="s">
        <v>247</v>
      </c>
      <c r="D36" s="0" t="e">
        <f aca="false">0.2*D34+0.8*(D32/1000)</f>
        <v>#DIV/0!</v>
      </c>
      <c r="H36" s="0" t="s">
        <v>247</v>
      </c>
      <c r="J36" s="0" t="n">
        <f aca="false">0.2*J34+0.8*(J32/1000)</f>
        <v>0</v>
      </c>
      <c r="N36" s="0" t="s">
        <v>247</v>
      </c>
      <c r="P36" s="0" t="n">
        <f aca="false">0.2*P34+0.8*(P32/1000)</f>
        <v>0</v>
      </c>
      <c r="T36" s="0" t="s">
        <v>247</v>
      </c>
      <c r="V36" s="0" t="n">
        <f aca="false">0.2*V34+0.8*(V32/1000)</f>
        <v>0</v>
      </c>
      <c r="Z36" s="52"/>
      <c r="AA36" s="53"/>
      <c r="AB36" s="54"/>
    </row>
    <row r="37" customFormat="false" ht="13.8" hidden="false" customHeight="false" outlineLevel="0" collapsed="false">
      <c r="Z37" s="52"/>
      <c r="AA37" s="53"/>
      <c r="AB37" s="54"/>
    </row>
    <row r="38" customFormat="false" ht="13.8" hidden="false" customHeight="false" outlineLevel="0" collapsed="false">
      <c r="B38" s="0" t="s">
        <v>248</v>
      </c>
      <c r="D38" s="0" t="e">
        <f aca="false">0.2*D34+0.8*(D30/1000)</f>
        <v>#DIV/0!</v>
      </c>
      <c r="H38" s="0" t="s">
        <v>248</v>
      </c>
      <c r="J38" s="0" t="n">
        <f aca="false">0.2*J34+0.8*(J30/1000)</f>
        <v>0</v>
      </c>
      <c r="N38" s="0" t="s">
        <v>248</v>
      </c>
      <c r="P38" s="0" t="n">
        <f aca="false">0.2*P34+0.8*(P30/1000)</f>
        <v>0</v>
      </c>
      <c r="T38" s="0" t="s">
        <v>248</v>
      </c>
      <c r="V38" s="0" t="n">
        <f aca="false">0.2*V34+0.8*(V30/1000)</f>
        <v>0</v>
      </c>
      <c r="Z38" s="55"/>
      <c r="AA38" s="56"/>
      <c r="AB38" s="57"/>
    </row>
  </sheetData>
  <hyperlinks>
    <hyperlink ref="AO16" r:id="rId2" display="Video: Rand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LibreOffice/6.3.6.2$Windows_X86_64 LibreOffice_project/2196df99b074d8a661f4036fca8fa0cbfa33a497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2019-07-25T17:20:02Z</dcterms:created>
  <dc:creator>neal.holts@gmail.com</dc:creator>
  <dc:description/>
  <dc:language>en-US</dc:language>
  <cp:lastModifiedBy/>
  <dcterms:modified xsi:type="dcterms:W3CDTF">2020-06-28T09:47:37Z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