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K12" authorId="0">
      <text>
        <r>
          <rPr>
            <b val="true"/>
            <sz val="9"/>
            <color rgb="FF000000"/>
            <rFont val="Tahoma"/>
            <family val="2"/>
          </rPr>
          <t xml:space="preserve">Organized means: projects have short memorable names, separate projects are in separate folders, and everything is easy to find.</t>
        </r>
      </text>
    </comment>
  </commentList>
</comments>
</file>

<file path=xl/sharedStrings.xml><?xml version="1.0" encoding="utf-8"?>
<sst xmlns="http://schemas.openxmlformats.org/spreadsheetml/2006/main" count="199" uniqueCount="150">
  <si>
    <t xml:space="preserve">Touch Typing</t>
  </si>
  <si>
    <t xml:space="preserve">Available</t>
  </si>
  <si>
    <t xml:space="preserve">Earned</t>
  </si>
  <si>
    <t xml:space="preserve">Typing: Speed Building</t>
  </si>
  <si>
    <t xml:space="preserve">Typing: Symbols</t>
  </si>
  <si>
    <t xml:space="preserve">Gmail</t>
  </si>
  <si>
    <t xml:space="preserve">CS2 Review</t>
  </si>
  <si>
    <t xml:space="preserve">Project Euler</t>
  </si>
  <si>
    <t xml:space="preserve">Project Euler continued</t>
  </si>
  <si>
    <t xml:space="preserve">Genetic Algorithm Sequence</t>
  </si>
  <si>
    <t xml:space="preserve">Decision Tree Sequence</t>
  </si>
  <si>
    <t xml:space="preserve">2D Game Sequence</t>
  </si>
  <si>
    <t xml:space="preserve">Lesson 1</t>
  </si>
  <si>
    <t xml:space="preserve">Class label and filter</t>
  </si>
  <si>
    <t xml:space="preserve">Variables</t>
  </si>
  <si>
    <t xml:space="preserve">Problem 1</t>
  </si>
  <si>
    <t xml:space="preserve">Problem 15</t>
  </si>
  <si>
    <t xml:space="preserve">Information Entropy</t>
  </si>
  <si>
    <t xml:space="preserve">Pygame Helper</t>
  </si>
  <si>
    <t xml:space="preserve">Lesson 2</t>
  </si>
  <si>
    <t xml:space="preserve">Label and filter all classes</t>
  </si>
  <si>
    <t xml:space="preserve">Arithmetic Operators</t>
  </si>
  <si>
    <t xml:space="preserve">Problem 2</t>
  </si>
  <si>
    <t xml:space="preserve">Problem 16</t>
  </si>
  <si>
    <t xml:space="preserve">Hill Climb Optimization</t>
  </si>
  <si>
    <t xml:space="preserve">Image Transparency</t>
  </si>
  <si>
    <t xml:space="preserve">Lesson 3</t>
  </si>
  <si>
    <t xml:space="preserve">Shortcuts</t>
  </si>
  <si>
    <t xml:space="preserve">String Operators</t>
  </si>
  <si>
    <t xml:space="preserve">Problem 3</t>
  </si>
  <si>
    <t xml:space="preserve">Problem 17</t>
  </si>
  <si>
    <t xml:space="preserve">Video: Genetic Algorithm</t>
  </si>
  <si>
    <t xml:space="preserve">Tree Data Structure</t>
  </si>
  <si>
    <t xml:space="preserve">Image Rotation</t>
  </si>
  <si>
    <t xml:space="preserve">Lesson 4</t>
  </si>
  <si>
    <t xml:space="preserve">Filter from Inbox</t>
  </si>
  <si>
    <t xml:space="preserve">For Loops</t>
  </si>
  <si>
    <t xml:space="preserve">Problem 4</t>
  </si>
  <si>
    <t xml:space="preserve">Problem 18</t>
  </si>
  <si>
    <t xml:space="preserve">Genetic Algorithm</t>
  </si>
  <si>
    <t xml:space="preserve">animation</t>
  </si>
  <si>
    <t xml:space="preserve">Example. No points.</t>
  </si>
  <si>
    <t xml:space="preserve">Lesson 5</t>
  </si>
  <si>
    <t xml:space="preserve">While Loops</t>
  </si>
  <si>
    <t xml:space="preserve">Problem 5</t>
  </si>
  <si>
    <t xml:space="preserve">Problem 19</t>
  </si>
  <si>
    <t xml:space="preserve">Video: Attack Optimization</t>
  </si>
  <si>
    <t xml:space="preserve">Dictionaries</t>
  </si>
  <si>
    <t xml:space="preserve">rpg tiles</t>
  </si>
  <si>
    <t xml:space="preserve">Lesson 6</t>
  </si>
  <si>
    <t xml:space="preserve">Conditions</t>
  </si>
  <si>
    <t xml:space="preserve">Problem 6</t>
  </si>
  <si>
    <t xml:space="preserve">Problem 20</t>
  </si>
  <si>
    <t xml:space="preserve">Attack Optimization</t>
  </si>
  <si>
    <t xml:space="preserve">Investigation 0</t>
  </si>
  <si>
    <t xml:space="preserve">* Overhead dungeon game</t>
  </si>
  <si>
    <t xml:space="preserve">Lesson 7</t>
  </si>
  <si>
    <t xml:space="preserve">Typing: 10-Key Number Pad</t>
  </si>
  <si>
    <t xml:space="preserve">Python Installation</t>
  </si>
  <si>
    <t xml:space="preserve">Boolean Operators</t>
  </si>
  <si>
    <t xml:space="preserve">Problem 7</t>
  </si>
  <si>
    <t xml:space="preserve">Problem 21</t>
  </si>
  <si>
    <t xml:space="preserve">Neural Network Sequence</t>
  </si>
  <si>
    <t xml:space="preserve">Guided Notes</t>
  </si>
  <si>
    <t xml:space="preserve">Lesson 8</t>
  </si>
  <si>
    <t xml:space="preserve">Selfie </t>
  </si>
  <si>
    <t xml:space="preserve">Functions</t>
  </si>
  <si>
    <t xml:space="preserve">Problem 8</t>
  </si>
  <si>
    <t xml:space="preserve">Problem 22</t>
  </si>
  <si>
    <t xml:space="preserve">Matrix Multiplication</t>
  </si>
  <si>
    <t xml:space="preserve">Lesson 9</t>
  </si>
  <si>
    <t xml:space="preserve">List</t>
  </si>
  <si>
    <t xml:space="preserve">Problem 9</t>
  </si>
  <si>
    <t xml:space="preserve">Problem 23</t>
  </si>
  <si>
    <t xml:space="preserve">Instructions 1</t>
  </si>
  <si>
    <t xml:space="preserve">Parsing CSV</t>
  </si>
  <si>
    <t xml:space="preserve">Traffic Light</t>
  </si>
  <si>
    <t xml:space="preserve">Lesson 10</t>
  </si>
  <si>
    <t xml:space="preserve">Typing: Number Row</t>
  </si>
  <si>
    <t xml:space="preserve">Maintained organized Google Drive</t>
  </si>
  <si>
    <t xml:space="preserve">Objects and Classes</t>
  </si>
  <si>
    <t xml:space="preserve">Problem 10</t>
  </si>
  <si>
    <t xml:space="preserve">Problem 24</t>
  </si>
  <si>
    <t xml:space="preserve">Instructions 2 Numpy</t>
  </si>
  <si>
    <t xml:space="preserve">Investigation</t>
  </si>
  <si>
    <t xml:space="preserve">Airplane Boarding</t>
  </si>
  <si>
    <t xml:space="preserve">Lesson 11</t>
  </si>
  <si>
    <t xml:space="preserve">Quarter 1</t>
  </si>
  <si>
    <t xml:space="preserve">List functions</t>
  </si>
  <si>
    <t xml:space="preserve">Problem 11</t>
  </si>
  <si>
    <t xml:space="preserve">Problem 25</t>
  </si>
  <si>
    <t xml:space="preserve">Neural Net Assignments</t>
  </si>
  <si>
    <t xml:space="preserve">Lesson 12</t>
  </si>
  <si>
    <t xml:space="preserve">Quarter 2</t>
  </si>
  <si>
    <t xml:space="preserve">Problem 12</t>
  </si>
  <si>
    <t xml:space="preserve">Problem 26</t>
  </si>
  <si>
    <t xml:space="preserve">Basic Assignment</t>
  </si>
  <si>
    <t xml:space="preserve">* Decision Tree Classifier</t>
  </si>
  <si>
    <t xml:space="preserve">Lesson 13</t>
  </si>
  <si>
    <t xml:space="preserve">Typing Evaluation</t>
  </si>
  <si>
    <t xml:space="preserve">Quarter 3</t>
  </si>
  <si>
    <t xml:space="preserve">Debugging</t>
  </si>
  <si>
    <t xml:space="preserve">Problem 13</t>
  </si>
  <si>
    <t xml:space="preserve">Problem 27</t>
  </si>
  <si>
    <t xml:space="preserve">Advanced Assignment</t>
  </si>
  <si>
    <t xml:space="preserve">Propose your own project</t>
  </si>
  <si>
    <t xml:space="preserve">35/day</t>
  </si>
  <si>
    <t xml:space="preserve">Lesson 14</t>
  </si>
  <si>
    <t xml:space="preserve">Speed x Accuracy</t>
  </si>
  <si>
    <t xml:space="preserve">Quarter 4</t>
  </si>
  <si>
    <t xml:space="preserve">Problem 14</t>
  </si>
  <si>
    <t xml:space="preserve">and beyond</t>
  </si>
  <si>
    <t xml:space="preserve">* Car driving neural net evolutionary</t>
  </si>
  <si>
    <t xml:space="preserve">Total:</t>
  </si>
  <si>
    <t xml:space="preserve">One of the two matrix multiplication instructions must be completed.</t>
  </si>
  <si>
    <t xml:space="preserve">All the projects in this column are prerequisites for the Decision Tree Classifier project.</t>
  </si>
  <si>
    <t xml:space="preserve">* Projects marked with an asterisk can be worked on in groups.</t>
  </si>
  <si>
    <t xml:space="preserve">Do either the Basic or the Advanced neural net assignment, not both</t>
  </si>
  <si>
    <t xml:space="preserve">One of the two dictionary projects must be completed.</t>
  </si>
  <si>
    <t xml:space="preserve">Mandatory Projects</t>
  </si>
  <si>
    <t xml:space="preserve">Before beginning a Minecraft project you must have earned all the points you need for the current quarter and </t>
  </si>
  <si>
    <t xml:space="preserve">you must email Holt with a note saying what Minecraft project you want to work on.</t>
  </si>
  <si>
    <t xml:space="preserve">QUARTER 1</t>
  </si>
  <si>
    <t xml:space="preserve">QUARTER 2</t>
  </si>
  <si>
    <t xml:space="preserve">QUARTER 3</t>
  </si>
  <si>
    <t xml:space="preserve">QUARTER 4</t>
  </si>
  <si>
    <t xml:space="preserve">Minecraft Python</t>
  </si>
  <si>
    <t xml:space="preserve">Start of Quarter</t>
  </si>
  <si>
    <t xml:space="preserve">Midas Touch</t>
  </si>
  <si>
    <t xml:space="preserve">Today's date</t>
  </si>
  <si>
    <t xml:space="preserve">Explosion</t>
  </si>
  <si>
    <t xml:space="preserve">End of Quarter</t>
  </si>
  <si>
    <t xml:space="preserve">TNT Trail</t>
  </si>
  <si>
    <t xml:space="preserve">Days remaining:</t>
  </si>
  <si>
    <t xml:space="preserve">NOTE TO SELF: It's better to calculate direct number of days remaining and not worry about weekdns, holidays and drop days at all.</t>
  </si>
  <si>
    <t xml:space="preserve">Teleport</t>
  </si>
  <si>
    <t xml:space="preserve">Your points</t>
  </si>
  <si>
    <t xml:space="preserve">Buried Treasure Celebration</t>
  </si>
  <si>
    <t xml:space="preserve">Avg points / day:</t>
  </si>
  <si>
    <t xml:space="preserve">Build a House</t>
  </si>
  <si>
    <t xml:space="preserve">40 to 400</t>
  </si>
  <si>
    <t xml:space="preserve">Projected points:</t>
  </si>
  <si>
    <t xml:space="preserve">NOTE TO SELF: Points so far + average points per day so far * days remaining.
Average points = points so far / elapsed days.</t>
  </si>
  <si>
    <t xml:space="preserve">Build a Tree</t>
  </si>
  <si>
    <t xml:space="preserve">100 to 600</t>
  </si>
  <si>
    <t xml:space="preserve">Propose your own Project</t>
  </si>
  <si>
    <t xml:space="preserve">???</t>
  </si>
  <si>
    <t xml:space="preserve">Quiz Average</t>
  </si>
  <si>
    <t xml:space="preserve">Projected Quarter Grade</t>
  </si>
  <si>
    <t xml:space="preserve">Current Quarter Grade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</si>
</sst>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9]M/D/YYYY"/>
  </numFmts>
  <fonts count="8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</font>
    <font>
      <b val="true"/>
      <u val="single"/>
      <sz val="11"/>
      <color rgb="FF000000"/>
      <name val="Calibri"/>
      <family val="2"/>
    </font>
    <font>
      <u val="single"/>
      <sz val="11"/>
      <color rgb="FF0000FF"/>
      <name val="Calibri"/>
      <family val="2"/>
    </font>
    <font>
      <b val="true"/>
      <sz val="9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C6D9F1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7030A0"/>
        <bgColor rgb="FF993366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AE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1" activeCellId="0" sqref="H2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2.57"/>
    <col collapsed="false" customWidth="true" hidden="false" outlineLevel="0" max="3" min="3" style="0" width="8.67"/>
    <col collapsed="false" customWidth="true" hidden="false" outlineLevel="0" max="4" min="4" style="0" width="10.99"/>
    <col collapsed="false" customWidth="true" hidden="false" outlineLevel="0" max="5" min="5" style="0" width="12.57"/>
    <col collapsed="false" customWidth="true" hidden="false" outlineLevel="0" max="9" min="6" style="0" width="8.67"/>
    <col collapsed="false" customWidth="true" hidden="false" outlineLevel="0" max="10" min="10" style="0" width="10.99"/>
    <col collapsed="false" customWidth="true" hidden="false" outlineLevel="0" max="11" min="11" style="0" width="17.29"/>
    <col collapsed="false" customWidth="true" hidden="false" outlineLevel="0" max="13" min="12" style="0" width="8.67"/>
    <col collapsed="false" customWidth="true" hidden="false" outlineLevel="0" max="14" min="14" style="0" width="14.28"/>
    <col collapsed="false" customWidth="true" hidden="false" outlineLevel="0" max="15" min="15" style="0" width="8.67"/>
    <col collapsed="false" customWidth="true" hidden="false" outlineLevel="0" max="16" min="16" style="0" width="11.71"/>
    <col collapsed="false" customWidth="true" hidden="false" outlineLevel="0" max="17" min="17" style="0" width="13.14"/>
    <col collapsed="false" customWidth="true" hidden="false" outlineLevel="0" max="19" min="18" style="0" width="10.14"/>
    <col collapsed="false" customWidth="true" hidden="false" outlineLevel="0" max="20" min="20" style="0" width="10.71"/>
    <col collapsed="false" customWidth="true" hidden="false" outlineLevel="0" max="21" min="21" style="0" width="8.67"/>
    <col collapsed="false" customWidth="true" hidden="false" outlineLevel="0" max="22" min="22" style="0" width="11.14"/>
    <col collapsed="false" customWidth="true" hidden="false" outlineLevel="0" max="23" min="23" style="0" width="22.01"/>
    <col collapsed="false" customWidth="true" hidden="false" outlineLevel="0" max="24" min="24" style="0" width="8.67"/>
    <col collapsed="false" customWidth="true" hidden="false" outlineLevel="0" max="25" min="25" style="0" width="11.29"/>
    <col collapsed="false" customWidth="true" hidden="false" outlineLevel="0" max="26" min="26" style="0" width="17.29"/>
    <col collapsed="false" customWidth="true" hidden="false" outlineLevel="0" max="28" min="27" style="0" width="8.67"/>
    <col collapsed="false" customWidth="true" hidden="false" outlineLevel="0" max="29" min="29" style="0" width="22.57"/>
    <col collapsed="false" customWidth="true" hidden="false" outlineLevel="0" max="64" min="30" style="0" width="8.67"/>
  </cols>
  <sheetData>
    <row r="2" customFormat="false" ht="13.8" hidden="false" customHeight="false" outlineLevel="0" collapsed="false">
      <c r="B2" s="1" t="s">
        <v>0</v>
      </c>
      <c r="C2" s="2" t="s">
        <v>1</v>
      </c>
      <c r="D2" s="3" t="s">
        <v>2</v>
      </c>
      <c r="E2" s="1" t="s">
        <v>3</v>
      </c>
      <c r="F2" s="2"/>
      <c r="G2" s="4"/>
      <c r="H2" s="1" t="s">
        <v>4</v>
      </c>
      <c r="I2" s="2"/>
      <c r="J2" s="4"/>
      <c r="K2" s="1" t="s">
        <v>5</v>
      </c>
      <c r="L2" s="2"/>
      <c r="M2" s="4"/>
      <c r="N2" s="1" t="s">
        <v>6</v>
      </c>
      <c r="O2" s="2" t="s">
        <v>1</v>
      </c>
      <c r="P2" s="3" t="s">
        <v>2</v>
      </c>
      <c r="Q2" s="5" t="s">
        <v>7</v>
      </c>
      <c r="R2" s="2"/>
      <c r="S2" s="4"/>
      <c r="T2" s="5" t="s">
        <v>8</v>
      </c>
      <c r="U2" s="2"/>
      <c r="V2" s="4"/>
      <c r="W2" s="6" t="s">
        <v>9</v>
      </c>
      <c r="X2" s="2"/>
      <c r="Y2" s="7"/>
      <c r="Z2" s="1" t="s">
        <v>10</v>
      </c>
      <c r="AA2" s="8"/>
      <c r="AB2" s="8"/>
      <c r="AC2" s="1" t="s">
        <v>11</v>
      </c>
      <c r="AD2" s="8"/>
      <c r="AE2" s="7"/>
    </row>
    <row r="3" customFormat="false" ht="13.8" hidden="false" customHeight="false" outlineLevel="0" collapsed="false">
      <c r="B3" s="9" t="s">
        <v>12</v>
      </c>
      <c r="C3" s="10" t="n">
        <v>10</v>
      </c>
      <c r="D3" s="11"/>
      <c r="E3" s="9" t="s">
        <v>12</v>
      </c>
      <c r="F3" s="10" t="n">
        <v>10</v>
      </c>
      <c r="G3" s="11"/>
      <c r="H3" s="9" t="s">
        <v>12</v>
      </c>
      <c r="I3" s="10" t="n">
        <v>10</v>
      </c>
      <c r="J3" s="11"/>
      <c r="K3" s="12" t="s">
        <v>13</v>
      </c>
      <c r="L3" s="13" t="n">
        <v>5</v>
      </c>
      <c r="M3" s="11"/>
      <c r="N3" s="9" t="s">
        <v>14</v>
      </c>
      <c r="O3" s="10" t="n">
        <v>35</v>
      </c>
      <c r="P3" s="11"/>
      <c r="Q3" s="9" t="s">
        <v>15</v>
      </c>
      <c r="R3" s="10" t="n">
        <v>20</v>
      </c>
      <c r="S3" s="11"/>
      <c r="T3" s="9" t="s">
        <v>16</v>
      </c>
      <c r="U3" s="10" t="n">
        <v>120</v>
      </c>
      <c r="V3" s="11"/>
      <c r="W3" s="14"/>
      <c r="X3" s="15"/>
      <c r="Y3" s="16"/>
      <c r="Z3" s="17" t="s">
        <v>17</v>
      </c>
      <c r="AA3" s="18" t="n">
        <v>140</v>
      </c>
      <c r="AB3" s="19"/>
      <c r="AC3" s="20" t="s">
        <v>18</v>
      </c>
      <c r="AD3" s="13" t="n">
        <v>45</v>
      </c>
      <c r="AE3" s="21"/>
    </row>
    <row r="4" customFormat="false" ht="13.8" hidden="false" customHeight="false" outlineLevel="0" collapsed="false">
      <c r="B4" s="9" t="s">
        <v>19</v>
      </c>
      <c r="C4" s="10" t="n">
        <v>10</v>
      </c>
      <c r="D4" s="11"/>
      <c r="E4" s="9" t="s">
        <v>19</v>
      </c>
      <c r="F4" s="10" t="n">
        <v>10</v>
      </c>
      <c r="G4" s="11"/>
      <c r="H4" s="9" t="s">
        <v>19</v>
      </c>
      <c r="I4" s="10" t="n">
        <v>10</v>
      </c>
      <c r="J4" s="11"/>
      <c r="K4" s="9" t="s">
        <v>20</v>
      </c>
      <c r="L4" s="10" t="n">
        <v>10</v>
      </c>
      <c r="M4" s="11"/>
      <c r="N4" s="9" t="s">
        <v>21</v>
      </c>
      <c r="O4" s="10" t="n">
        <v>18</v>
      </c>
      <c r="P4" s="11"/>
      <c r="Q4" s="9" t="s">
        <v>22</v>
      </c>
      <c r="R4" s="10" t="n">
        <v>35</v>
      </c>
      <c r="S4" s="11"/>
      <c r="T4" s="9" t="s">
        <v>23</v>
      </c>
      <c r="U4" s="10" t="n">
        <v>35</v>
      </c>
      <c r="V4" s="11"/>
      <c r="W4" s="12" t="s">
        <v>24</v>
      </c>
      <c r="X4" s="13" t="n">
        <v>300</v>
      </c>
      <c r="Y4" s="21"/>
      <c r="Z4" s="22"/>
      <c r="AA4" s="23"/>
      <c r="AB4" s="15"/>
      <c r="AC4" s="24" t="s">
        <v>25</v>
      </c>
      <c r="AD4" s="18" t="n">
        <v>10</v>
      </c>
      <c r="AE4" s="21"/>
    </row>
    <row r="5" customFormat="false" ht="13.8" hidden="false" customHeight="false" outlineLevel="0" collapsed="false">
      <c r="B5" s="9" t="s">
        <v>26</v>
      </c>
      <c r="C5" s="10" t="n">
        <v>10</v>
      </c>
      <c r="D5" s="11"/>
      <c r="E5" s="9" t="s">
        <v>26</v>
      </c>
      <c r="F5" s="10" t="n">
        <v>10</v>
      </c>
      <c r="G5" s="11"/>
      <c r="H5" s="9" t="s">
        <v>26</v>
      </c>
      <c r="I5" s="10" t="n">
        <v>10</v>
      </c>
      <c r="J5" s="11"/>
      <c r="K5" s="9" t="s">
        <v>27</v>
      </c>
      <c r="L5" s="10" t="n">
        <v>40</v>
      </c>
      <c r="M5" s="11"/>
      <c r="N5" s="9" t="s">
        <v>28</v>
      </c>
      <c r="O5" s="10" t="n">
        <v>8</v>
      </c>
      <c r="P5" s="11"/>
      <c r="Q5" s="9" t="s">
        <v>29</v>
      </c>
      <c r="R5" s="10" t="n">
        <v>60</v>
      </c>
      <c r="S5" s="11"/>
      <c r="T5" s="9" t="s">
        <v>30</v>
      </c>
      <c r="U5" s="10" t="n">
        <v>80</v>
      </c>
      <c r="V5" s="11"/>
      <c r="W5" s="20" t="s">
        <v>31</v>
      </c>
      <c r="X5" s="13" t="n">
        <v>20</v>
      </c>
      <c r="Y5" s="21"/>
      <c r="Z5" s="17" t="s">
        <v>32</v>
      </c>
      <c r="AA5" s="18" t="n">
        <v>200</v>
      </c>
      <c r="AB5" s="19"/>
      <c r="AC5" s="24" t="s">
        <v>33</v>
      </c>
      <c r="AD5" s="18" t="n">
        <v>20</v>
      </c>
      <c r="AE5" s="21"/>
    </row>
    <row r="6" customFormat="false" ht="13.8" hidden="false" customHeight="false" outlineLevel="0" collapsed="false">
      <c r="B6" s="9" t="s">
        <v>34</v>
      </c>
      <c r="C6" s="10" t="n">
        <v>10</v>
      </c>
      <c r="D6" s="11"/>
      <c r="E6" s="9" t="s">
        <v>34</v>
      </c>
      <c r="F6" s="10" t="n">
        <v>10</v>
      </c>
      <c r="G6" s="11"/>
      <c r="H6" s="9" t="s">
        <v>34</v>
      </c>
      <c r="I6" s="10" t="n">
        <v>10</v>
      </c>
      <c r="J6" s="11"/>
      <c r="K6" s="9" t="s">
        <v>35</v>
      </c>
      <c r="L6" s="10" t="n">
        <v>40</v>
      </c>
      <c r="M6" s="11"/>
      <c r="N6" s="9" t="s">
        <v>36</v>
      </c>
      <c r="O6" s="10" t="n">
        <v>18</v>
      </c>
      <c r="P6" s="11"/>
      <c r="Q6" s="9" t="s">
        <v>37</v>
      </c>
      <c r="R6" s="10" t="n">
        <v>80</v>
      </c>
      <c r="S6" s="11"/>
      <c r="T6" s="9" t="s">
        <v>38</v>
      </c>
      <c r="U6" s="10" t="n">
        <v>100</v>
      </c>
      <c r="V6" s="11"/>
      <c r="W6" s="12" t="s">
        <v>39</v>
      </c>
      <c r="X6" s="13" t="n">
        <v>300</v>
      </c>
      <c r="Y6" s="21"/>
      <c r="Z6" s="22"/>
      <c r="AA6" s="23"/>
      <c r="AB6" s="15"/>
      <c r="AC6" s="24" t="s">
        <v>40</v>
      </c>
      <c r="AD6" s="10" t="s">
        <v>41</v>
      </c>
      <c r="AE6" s="16"/>
    </row>
    <row r="7" customFormat="false" ht="13.8" hidden="false" customHeight="false" outlineLevel="0" collapsed="false">
      <c r="B7" s="9" t="s">
        <v>42</v>
      </c>
      <c r="C7" s="10" t="n">
        <v>10</v>
      </c>
      <c r="D7" s="11"/>
      <c r="E7" s="9" t="s">
        <v>42</v>
      </c>
      <c r="F7" s="10" t="n">
        <v>10</v>
      </c>
      <c r="G7" s="11"/>
      <c r="H7" s="25"/>
      <c r="I7" s="26"/>
      <c r="J7" s="27"/>
      <c r="K7" s="25"/>
      <c r="L7" s="26"/>
      <c r="M7" s="27"/>
      <c r="N7" s="9" t="s">
        <v>43</v>
      </c>
      <c r="O7" s="10" t="n">
        <v>18</v>
      </c>
      <c r="P7" s="11"/>
      <c r="Q7" s="9" t="s">
        <v>44</v>
      </c>
      <c r="R7" s="10" t="n">
        <v>60</v>
      </c>
      <c r="S7" s="11"/>
      <c r="T7" s="9" t="s">
        <v>45</v>
      </c>
      <c r="U7" s="10" t="n">
        <v>80</v>
      </c>
      <c r="V7" s="11"/>
      <c r="W7" s="20" t="s">
        <v>46</v>
      </c>
      <c r="X7" s="13" t="n">
        <v>20</v>
      </c>
      <c r="Y7" s="21"/>
      <c r="Z7" s="17" t="s">
        <v>47</v>
      </c>
      <c r="AA7" s="18"/>
      <c r="AB7" s="15"/>
      <c r="AC7" s="24" t="s">
        <v>48</v>
      </c>
      <c r="AD7" s="10" t="s">
        <v>41</v>
      </c>
      <c r="AE7" s="16"/>
    </row>
    <row r="8" customFormat="false" ht="13.8" hidden="false" customHeight="false" outlineLevel="0" collapsed="false">
      <c r="B8" s="9" t="s">
        <v>49</v>
      </c>
      <c r="C8" s="10" t="n">
        <v>10</v>
      </c>
      <c r="D8" s="11"/>
      <c r="E8" s="9" t="s">
        <v>49</v>
      </c>
      <c r="F8" s="10" t="n">
        <v>10</v>
      </c>
      <c r="G8" s="11"/>
      <c r="H8" s="25"/>
      <c r="I8" s="26"/>
      <c r="J8" s="27"/>
      <c r="K8" s="25"/>
      <c r="L8" s="26"/>
      <c r="M8" s="27"/>
      <c r="N8" s="9" t="s">
        <v>50</v>
      </c>
      <c r="O8" s="10" t="n">
        <v>35</v>
      </c>
      <c r="P8" s="11"/>
      <c r="Q8" s="9" t="s">
        <v>51</v>
      </c>
      <c r="R8" s="10" t="n">
        <v>35</v>
      </c>
      <c r="S8" s="28"/>
      <c r="T8" s="9" t="s">
        <v>52</v>
      </c>
      <c r="U8" s="10" t="n">
        <v>35</v>
      </c>
      <c r="V8" s="11"/>
      <c r="W8" s="29" t="s">
        <v>53</v>
      </c>
      <c r="X8" s="30" t="n">
        <v>400</v>
      </c>
      <c r="Y8" s="31"/>
      <c r="Z8" s="17" t="s">
        <v>54</v>
      </c>
      <c r="AA8" s="18" t="n">
        <v>35</v>
      </c>
      <c r="AB8" s="19"/>
      <c r="AC8" s="9" t="s">
        <v>55</v>
      </c>
      <c r="AD8" s="10" t="n">
        <v>1000</v>
      </c>
      <c r="AE8" s="21"/>
    </row>
    <row r="9" customFormat="false" ht="13.8" hidden="false" customHeight="false" outlineLevel="0" collapsed="false">
      <c r="B9" s="9" t="s">
        <v>56</v>
      </c>
      <c r="C9" s="10" t="n">
        <v>10</v>
      </c>
      <c r="D9" s="11"/>
      <c r="E9" s="12" t="s">
        <v>56</v>
      </c>
      <c r="F9" s="13" t="n">
        <v>5</v>
      </c>
      <c r="G9" s="11"/>
      <c r="H9" s="1" t="s">
        <v>57</v>
      </c>
      <c r="I9" s="2"/>
      <c r="J9" s="4"/>
      <c r="K9" s="1" t="s">
        <v>58</v>
      </c>
      <c r="L9" s="2"/>
      <c r="M9" s="4"/>
      <c r="N9" s="9" t="s">
        <v>59</v>
      </c>
      <c r="O9" s="10" t="n">
        <v>18</v>
      </c>
      <c r="P9" s="11"/>
      <c r="Q9" s="9" t="s">
        <v>60</v>
      </c>
      <c r="R9" s="10" t="n">
        <v>60</v>
      </c>
      <c r="S9" s="28"/>
      <c r="T9" s="9" t="s">
        <v>61</v>
      </c>
      <c r="U9" s="10" t="n">
        <v>140</v>
      </c>
      <c r="V9" s="11"/>
      <c r="W9" s="32" t="s">
        <v>62</v>
      </c>
      <c r="X9" s="15"/>
      <c r="Y9" s="15"/>
      <c r="Z9" s="17" t="s">
        <v>63</v>
      </c>
      <c r="AA9" s="18" t="n">
        <v>35</v>
      </c>
      <c r="AB9" s="19"/>
      <c r="AC9" s="9"/>
      <c r="AD9" s="10"/>
      <c r="AE9" s="16"/>
    </row>
    <row r="10" customFormat="false" ht="13.8" hidden="false" customHeight="false" outlineLevel="0" collapsed="false">
      <c r="B10" s="9" t="s">
        <v>64</v>
      </c>
      <c r="C10" s="10" t="n">
        <v>10</v>
      </c>
      <c r="D10" s="11"/>
      <c r="E10" s="25"/>
      <c r="F10" s="26"/>
      <c r="G10" s="27"/>
      <c r="H10" s="9" t="s">
        <v>12</v>
      </c>
      <c r="I10" s="10" t="n">
        <v>10</v>
      </c>
      <c r="J10" s="11"/>
      <c r="K10" s="9" t="s">
        <v>65</v>
      </c>
      <c r="L10" s="10" t="n">
        <v>10</v>
      </c>
      <c r="M10" s="11"/>
      <c r="N10" s="9" t="s">
        <v>66</v>
      </c>
      <c r="O10" s="10" t="n">
        <v>35</v>
      </c>
      <c r="P10" s="11"/>
      <c r="Q10" s="9" t="s">
        <v>67</v>
      </c>
      <c r="R10" s="10" t="n">
        <v>80</v>
      </c>
      <c r="S10" s="28"/>
      <c r="T10" s="9" t="s">
        <v>68</v>
      </c>
      <c r="U10" s="10" t="n">
        <v>140</v>
      </c>
      <c r="V10" s="11"/>
      <c r="W10" s="12" t="s">
        <v>69</v>
      </c>
      <c r="X10" s="15"/>
      <c r="Y10" s="15"/>
      <c r="Z10" s="22"/>
      <c r="AA10" s="23"/>
      <c r="AB10" s="15"/>
      <c r="AC10" s="33"/>
      <c r="AD10" s="34"/>
      <c r="AE10" s="35"/>
    </row>
    <row r="11" customFormat="false" ht="13.8" hidden="false" customHeight="false" outlineLevel="0" collapsed="false">
      <c r="B11" s="9" t="s">
        <v>70</v>
      </c>
      <c r="C11" s="10" t="n">
        <v>10</v>
      </c>
      <c r="D11" s="11"/>
      <c r="G11" s="27"/>
      <c r="H11" s="9" t="s">
        <v>19</v>
      </c>
      <c r="I11" s="10" t="n">
        <v>10</v>
      </c>
      <c r="J11" s="11"/>
      <c r="K11" s="25"/>
      <c r="L11" s="26"/>
      <c r="M11" s="27"/>
      <c r="N11" s="9" t="s">
        <v>71</v>
      </c>
      <c r="O11" s="10" t="n">
        <v>35</v>
      </c>
      <c r="P11" s="11"/>
      <c r="Q11" s="9" t="s">
        <v>72</v>
      </c>
      <c r="R11" s="10" t="n">
        <v>80</v>
      </c>
      <c r="S11" s="28"/>
      <c r="T11" s="9" t="s">
        <v>73</v>
      </c>
      <c r="U11" s="10" t="n">
        <v>140</v>
      </c>
      <c r="V11" s="11"/>
      <c r="W11" s="9" t="s">
        <v>74</v>
      </c>
      <c r="X11" s="10" t="n">
        <v>70</v>
      </c>
      <c r="Y11" s="19"/>
      <c r="Z11" s="17" t="s">
        <v>75</v>
      </c>
      <c r="AA11" s="18"/>
      <c r="AB11" s="16"/>
      <c r="AC11" s="1" t="s">
        <v>76</v>
      </c>
      <c r="AD11" s="2" t="n">
        <v>1500</v>
      </c>
      <c r="AE11" s="36"/>
    </row>
    <row r="12" customFormat="false" ht="13.8" hidden="false" customHeight="false" outlineLevel="0" collapsed="false">
      <c r="B12" s="9" t="s">
        <v>77</v>
      </c>
      <c r="C12" s="10" t="n">
        <v>10</v>
      </c>
      <c r="D12" s="11"/>
      <c r="E12" s="1" t="s">
        <v>78</v>
      </c>
      <c r="F12" s="2"/>
      <c r="G12" s="4"/>
      <c r="H12" s="9" t="s">
        <v>26</v>
      </c>
      <c r="I12" s="10" t="n">
        <v>10</v>
      </c>
      <c r="J12" s="28"/>
      <c r="K12" s="1" t="s">
        <v>79</v>
      </c>
      <c r="L12" s="2"/>
      <c r="M12" s="4"/>
      <c r="N12" s="12" t="s">
        <v>80</v>
      </c>
      <c r="O12" s="13" t="n">
        <v>35</v>
      </c>
      <c r="P12" s="11"/>
      <c r="Q12" s="9" t="s">
        <v>81</v>
      </c>
      <c r="R12" s="10" t="n">
        <v>80</v>
      </c>
      <c r="S12" s="28"/>
      <c r="T12" s="9" t="s">
        <v>82</v>
      </c>
      <c r="U12" s="10" t="n">
        <v>140</v>
      </c>
      <c r="V12" s="11"/>
      <c r="W12" s="9" t="s">
        <v>83</v>
      </c>
      <c r="X12" s="10" t="n">
        <v>70</v>
      </c>
      <c r="Y12" s="19"/>
      <c r="Z12" s="17" t="s">
        <v>84</v>
      </c>
      <c r="AA12" s="18" t="n">
        <v>35</v>
      </c>
      <c r="AB12" s="21"/>
      <c r="AC12" s="9" t="s">
        <v>85</v>
      </c>
      <c r="AD12" s="10" t="n">
        <v>1500</v>
      </c>
      <c r="AE12" s="21"/>
    </row>
    <row r="13" customFormat="false" ht="13.8" hidden="false" customHeight="false" outlineLevel="0" collapsed="false">
      <c r="B13" s="9" t="s">
        <v>86</v>
      </c>
      <c r="C13" s="10" t="n">
        <v>10</v>
      </c>
      <c r="D13" s="11"/>
      <c r="E13" s="9" t="s">
        <v>12</v>
      </c>
      <c r="F13" s="10" t="n">
        <v>10</v>
      </c>
      <c r="G13" s="11"/>
      <c r="H13" s="25"/>
      <c r="I13" s="26"/>
      <c r="J13" s="26"/>
      <c r="K13" s="9" t="s">
        <v>87</v>
      </c>
      <c r="L13" s="10" t="n">
        <v>35</v>
      </c>
      <c r="M13" s="11"/>
      <c r="N13" s="12" t="s">
        <v>88</v>
      </c>
      <c r="O13" s="13" t="n">
        <v>70</v>
      </c>
      <c r="P13" s="11"/>
      <c r="Q13" s="9" t="s">
        <v>89</v>
      </c>
      <c r="R13" s="10" t="n">
        <v>80</v>
      </c>
      <c r="S13" s="28"/>
      <c r="T13" s="9" t="s">
        <v>90</v>
      </c>
      <c r="U13" s="10" t="n">
        <v>140</v>
      </c>
      <c r="V13" s="11"/>
      <c r="W13" s="12" t="s">
        <v>91</v>
      </c>
      <c r="X13" s="10"/>
      <c r="Y13" s="15"/>
      <c r="Z13" s="14"/>
      <c r="AA13" s="15"/>
      <c r="AB13" s="16"/>
      <c r="AC13" s="14"/>
      <c r="AD13" s="15"/>
      <c r="AE13" s="16"/>
    </row>
    <row r="14" customFormat="false" ht="13.8" hidden="false" customHeight="false" outlineLevel="0" collapsed="false">
      <c r="B14" s="9" t="s">
        <v>92</v>
      </c>
      <c r="C14" s="10" t="n">
        <v>10</v>
      </c>
      <c r="D14" s="11"/>
      <c r="E14" s="9" t="s">
        <v>19</v>
      </c>
      <c r="F14" s="10" t="n">
        <v>10</v>
      </c>
      <c r="G14" s="11"/>
      <c r="H14" s="25"/>
      <c r="I14" s="26"/>
      <c r="J14" s="26"/>
      <c r="K14" s="9" t="s">
        <v>93</v>
      </c>
      <c r="L14" s="10" t="n">
        <v>35</v>
      </c>
      <c r="M14" s="11"/>
      <c r="N14" s="37"/>
      <c r="O14" s="38"/>
      <c r="P14" s="39"/>
      <c r="Q14" s="9" t="s">
        <v>94</v>
      </c>
      <c r="R14" s="10" t="n">
        <v>80</v>
      </c>
      <c r="S14" s="28"/>
      <c r="T14" s="9" t="s">
        <v>95</v>
      </c>
      <c r="U14" s="10" t="n">
        <v>140</v>
      </c>
      <c r="V14" s="11"/>
      <c r="W14" s="9" t="s">
        <v>96</v>
      </c>
      <c r="X14" s="10" t="n">
        <v>300</v>
      </c>
      <c r="Y14" s="19"/>
      <c r="Z14" s="12" t="s">
        <v>97</v>
      </c>
      <c r="AA14" s="13" t="n">
        <v>800</v>
      </c>
      <c r="AB14" s="21"/>
      <c r="AC14" s="33"/>
      <c r="AD14" s="34"/>
      <c r="AE14" s="35"/>
    </row>
    <row r="15" customFormat="false" ht="13.8" hidden="false" customHeight="false" outlineLevel="0" collapsed="false">
      <c r="B15" s="9" t="s">
        <v>98</v>
      </c>
      <c r="C15" s="10" t="n">
        <v>10</v>
      </c>
      <c r="D15" s="11"/>
      <c r="E15" s="25"/>
      <c r="F15" s="26"/>
      <c r="G15" s="27"/>
      <c r="H15" s="9" t="s">
        <v>99</v>
      </c>
      <c r="I15" s="26"/>
      <c r="J15" s="26"/>
      <c r="K15" s="9" t="s">
        <v>100</v>
      </c>
      <c r="L15" s="10" t="n">
        <v>35</v>
      </c>
      <c r="M15" s="11"/>
      <c r="N15" s="40" t="s">
        <v>101</v>
      </c>
      <c r="O15" s="40" t="n">
        <v>100</v>
      </c>
      <c r="P15" s="41"/>
      <c r="Q15" s="9" t="s">
        <v>102</v>
      </c>
      <c r="R15" s="10" t="n">
        <v>35</v>
      </c>
      <c r="S15" s="28"/>
      <c r="T15" s="9" t="s">
        <v>103</v>
      </c>
      <c r="U15" s="10" t="n">
        <v>140</v>
      </c>
      <c r="V15" s="11"/>
      <c r="W15" s="9" t="s">
        <v>104</v>
      </c>
      <c r="X15" s="10" t="n">
        <v>800</v>
      </c>
      <c r="Y15" s="19"/>
      <c r="Z15" s="14"/>
      <c r="AA15" s="15"/>
      <c r="AB15" s="16"/>
      <c r="AC15" s="9" t="s">
        <v>105</v>
      </c>
      <c r="AD15" s="10" t="s">
        <v>106</v>
      </c>
      <c r="AE15" s="21"/>
    </row>
    <row r="16" customFormat="false" ht="13.8" hidden="false" customHeight="false" outlineLevel="0" collapsed="false">
      <c r="B16" s="29" t="s">
        <v>107</v>
      </c>
      <c r="C16" s="30" t="n">
        <v>5</v>
      </c>
      <c r="D16" s="42"/>
      <c r="E16" s="37"/>
      <c r="F16" s="38"/>
      <c r="G16" s="39"/>
      <c r="H16" s="33" t="s">
        <v>108</v>
      </c>
      <c r="I16" s="38"/>
      <c r="J16" s="43"/>
      <c r="K16" s="33" t="s">
        <v>109</v>
      </c>
      <c r="L16" s="44" t="n">
        <v>35</v>
      </c>
      <c r="M16" s="42"/>
      <c r="N16" s="38"/>
      <c r="O16" s="38"/>
      <c r="P16" s="39"/>
      <c r="Q16" s="33" t="s">
        <v>110</v>
      </c>
      <c r="R16" s="34" t="n">
        <v>80</v>
      </c>
      <c r="S16" s="43"/>
      <c r="T16" s="33" t="s">
        <v>111</v>
      </c>
      <c r="U16" s="34" t="n">
        <v>140</v>
      </c>
      <c r="V16" s="42"/>
      <c r="W16" s="29" t="s">
        <v>112</v>
      </c>
      <c r="X16" s="30" t="n">
        <v>600</v>
      </c>
      <c r="Y16" s="45"/>
      <c r="Z16" s="46"/>
      <c r="AA16" s="47"/>
      <c r="AB16" s="35"/>
      <c r="AC16" s="33"/>
      <c r="AD16" s="34"/>
      <c r="AE16" s="35"/>
    </row>
    <row r="17" customFormat="false" ht="13.8" hidden="false" customHeight="false" outlineLevel="0" collapsed="false">
      <c r="K17" s="26"/>
      <c r="L17" s="26"/>
      <c r="M17" s="26"/>
      <c r="W17" s="48"/>
      <c r="X17" s="48"/>
      <c r="Y17" s="48"/>
      <c r="Z17" s="48"/>
      <c r="AA17" s="48"/>
      <c r="AB17" s="48"/>
      <c r="AC17" s="48"/>
      <c r="AD17" s="48"/>
      <c r="AE17" s="48"/>
    </row>
    <row r="18" customFormat="false" ht="13.8" hidden="false" customHeight="false" outlineLevel="0" collapsed="false">
      <c r="C18" s="49" t="s">
        <v>113</v>
      </c>
      <c r="D18" s="0" t="n">
        <f aca="false">SUM(D3:D16)</f>
        <v>0</v>
      </c>
      <c r="G18" s="0" t="n">
        <f aca="false">SUM(G3:G16)</f>
        <v>0</v>
      </c>
      <c r="J18" s="0" t="n">
        <f aca="false">SUM(J3:J16)</f>
        <v>0</v>
      </c>
      <c r="K18" s="26"/>
      <c r="L18" s="26"/>
      <c r="M18" s="0" t="n">
        <f aca="false">SUM(M3:M16)</f>
        <v>0</v>
      </c>
      <c r="P18" s="0" t="n">
        <f aca="false">SUM(P3:P16)</f>
        <v>0</v>
      </c>
      <c r="S18" s="0" t="n">
        <f aca="false">SUM(S3:S16)</f>
        <v>0</v>
      </c>
      <c r="V18" s="0" t="n">
        <f aca="false">SUM(V3:V16)</f>
        <v>0</v>
      </c>
      <c r="W18" s="48"/>
      <c r="X18" s="48"/>
      <c r="Y18" s="48" t="n">
        <f aca="false">SUM(Y4:Y16)</f>
        <v>0</v>
      </c>
      <c r="Z18" s="48"/>
      <c r="AA18" s="48"/>
      <c r="AB18" s="48" t="n">
        <f aca="false">SUM(AB3:AB16)</f>
        <v>0</v>
      </c>
      <c r="AC18" s="48"/>
      <c r="AD18" s="48"/>
      <c r="AE18" s="48" t="n">
        <f aca="false">SUM(AE3:AE16)</f>
        <v>0</v>
      </c>
    </row>
    <row r="19" customFormat="false" ht="13.8" hidden="false" customHeight="false" outlineLevel="0" collapsed="false">
      <c r="K19" s="26"/>
      <c r="L19" s="26"/>
      <c r="M19" s="26"/>
      <c r="W19" s="48" t="s">
        <v>114</v>
      </c>
      <c r="X19" s="48"/>
      <c r="Y19" s="48"/>
      <c r="Z19" s="48" t="s">
        <v>115</v>
      </c>
      <c r="AA19" s="48"/>
      <c r="AB19" s="48"/>
      <c r="AC19" s="48"/>
      <c r="AD19" s="48"/>
      <c r="AE19" s="48"/>
    </row>
    <row r="20" customFormat="false" ht="13.8" hidden="false" customHeight="false" outlineLevel="0" collapsed="false">
      <c r="B20" s="0" t="s">
        <v>116</v>
      </c>
      <c r="W20" s="48" t="s">
        <v>117</v>
      </c>
      <c r="X20" s="48"/>
      <c r="Y20" s="48"/>
      <c r="Z20" s="48" t="s">
        <v>118</v>
      </c>
      <c r="AA20" s="48"/>
      <c r="AB20" s="48"/>
      <c r="AC20" s="48"/>
      <c r="AD20" s="48"/>
      <c r="AE20" s="48"/>
    </row>
    <row r="21" customFormat="false" ht="13.8" hidden="false" customHeight="false" outlineLevel="0" collapsed="false">
      <c r="B21" s="50" t="s">
        <v>119</v>
      </c>
      <c r="W21" s="48"/>
      <c r="X21" s="48"/>
      <c r="Y21" s="48"/>
      <c r="Z21" s="48"/>
      <c r="AA21" s="48"/>
      <c r="AB21" s="48"/>
      <c r="AC21" s="48" t="s">
        <v>120</v>
      </c>
      <c r="AD21" s="48"/>
      <c r="AE21" s="48"/>
    </row>
    <row r="22" customFormat="false" ht="13.8" hidden="false" customHeight="false" outlineLevel="0" collapsed="false">
      <c r="W22" s="48"/>
      <c r="X22" s="48"/>
      <c r="Y22" s="48"/>
      <c r="Z22" s="48"/>
      <c r="AA22" s="48"/>
      <c r="AB22" s="48"/>
      <c r="AC22" s="48" t="s">
        <v>121</v>
      </c>
      <c r="AD22" s="48"/>
      <c r="AE22" s="48"/>
    </row>
    <row r="23" customFormat="false" ht="13.8" hidden="false" customHeight="false" outlineLevel="0" collapsed="false">
      <c r="B23" s="0" t="s">
        <v>122</v>
      </c>
      <c r="D23" s="51"/>
      <c r="H23" s="0" t="s">
        <v>123</v>
      </c>
      <c r="N23" s="0" t="s">
        <v>124</v>
      </c>
      <c r="T23" s="0" t="s">
        <v>125</v>
      </c>
      <c r="W23" s="48"/>
      <c r="X23" s="48"/>
      <c r="Y23" s="48"/>
      <c r="Z23" s="48"/>
      <c r="AA23" s="48"/>
      <c r="AB23" s="48"/>
      <c r="AC23" s="24" t="s">
        <v>126</v>
      </c>
      <c r="AD23" s="52"/>
      <c r="AE23" s="53"/>
    </row>
    <row r="24" customFormat="false" ht="13.8" hidden="false" customHeight="false" outlineLevel="0" collapsed="false">
      <c r="B24" s="0" t="s">
        <v>127</v>
      </c>
      <c r="D24" s="51" t="n">
        <v>43689</v>
      </c>
      <c r="H24" s="0" t="s">
        <v>127</v>
      </c>
      <c r="J24" s="51" t="n">
        <v>43759</v>
      </c>
      <c r="N24" s="0" t="s">
        <v>127</v>
      </c>
      <c r="P24" s="51" t="n">
        <v>43836</v>
      </c>
      <c r="Q24" s="51"/>
      <c r="R24" s="51"/>
      <c r="S24" s="51"/>
      <c r="T24" s="0" t="s">
        <v>127</v>
      </c>
      <c r="V24" s="51" t="n">
        <v>43913</v>
      </c>
      <c r="W24" s="48"/>
      <c r="X24" s="48"/>
      <c r="Y24" s="48"/>
      <c r="Z24" s="48"/>
      <c r="AA24" s="48"/>
      <c r="AB24" s="48"/>
      <c r="AC24" s="54" t="s">
        <v>128</v>
      </c>
      <c r="AD24" s="10" t="n">
        <v>20</v>
      </c>
      <c r="AE24" s="55"/>
    </row>
    <row r="25" customFormat="false" ht="13.8" hidden="false" customHeight="false" outlineLevel="0" collapsed="false">
      <c r="B25" s="0" t="s">
        <v>129</v>
      </c>
      <c r="D25" s="51" t="n">
        <f aca="true">TODAY()</f>
        <v>44010</v>
      </c>
      <c r="H25" s="0" t="s">
        <v>129</v>
      </c>
      <c r="J25" s="51" t="n">
        <f aca="true">TODAY()</f>
        <v>44010</v>
      </c>
      <c r="N25" s="0" t="s">
        <v>129</v>
      </c>
      <c r="P25" s="51" t="n">
        <f aca="true">TODAY()</f>
        <v>44010</v>
      </c>
      <c r="Q25" s="51"/>
      <c r="R25" s="51"/>
      <c r="S25" s="51"/>
      <c r="T25" s="0" t="s">
        <v>129</v>
      </c>
      <c r="V25" s="51" t="n">
        <f aca="true">TODAY()</f>
        <v>44010</v>
      </c>
      <c r="W25" s="48"/>
      <c r="X25" s="48"/>
      <c r="Y25" s="48"/>
      <c r="Z25" s="48"/>
      <c r="AA25" s="48"/>
      <c r="AB25" s="48"/>
      <c r="AC25" s="54" t="s">
        <v>130</v>
      </c>
      <c r="AD25" s="10" t="n">
        <v>10</v>
      </c>
      <c r="AE25" s="55"/>
    </row>
    <row r="26" customFormat="false" ht="13.8" hidden="false" customHeight="false" outlineLevel="0" collapsed="false">
      <c r="B26" s="0" t="s">
        <v>131</v>
      </c>
      <c r="D26" s="51" t="n">
        <v>43756</v>
      </c>
      <c r="H26" s="0" t="s">
        <v>131</v>
      </c>
      <c r="J26" s="51" t="n">
        <v>43812</v>
      </c>
      <c r="N26" s="0" t="s">
        <v>131</v>
      </c>
      <c r="P26" s="51" t="n">
        <v>43896</v>
      </c>
      <c r="Q26" s="51"/>
      <c r="R26" s="51"/>
      <c r="S26" s="51"/>
      <c r="T26" s="0" t="s">
        <v>131</v>
      </c>
      <c r="V26" s="51" t="n">
        <v>43965</v>
      </c>
      <c r="W26" s="48"/>
      <c r="X26" s="48"/>
      <c r="Y26" s="48"/>
      <c r="Z26" s="48"/>
      <c r="AA26" s="48"/>
      <c r="AB26" s="48"/>
      <c r="AC26" s="54" t="s">
        <v>132</v>
      </c>
      <c r="AD26" s="10" t="n">
        <v>10</v>
      </c>
      <c r="AE26" s="55"/>
    </row>
    <row r="27" customFormat="false" ht="13.8" hidden="false" customHeight="false" outlineLevel="0" collapsed="false">
      <c r="B27" s="0" t="s">
        <v>133</v>
      </c>
      <c r="D27" s="0" t="n">
        <f aca="false">=MAX(D26-D25,0)</f>
        <v>0</v>
      </c>
      <c r="E27" s="56" t="s">
        <v>134</v>
      </c>
      <c r="H27" s="0" t="s">
        <v>133</v>
      </c>
      <c r="J27" s="0" t="n">
        <f aca="false">=MAX(J26-J25,0)</f>
        <v>0</v>
      </c>
      <c r="N27" s="0" t="s">
        <v>133</v>
      </c>
      <c r="P27" s="0" t="n">
        <f aca="false">=MAX(P26-P25,0)</f>
        <v>0</v>
      </c>
      <c r="T27" s="0" t="s">
        <v>133</v>
      </c>
      <c r="V27" s="0" t="n">
        <f aca="false">=MAX(V26-V25,0)</f>
        <v>0</v>
      </c>
      <c r="W27" s="48"/>
      <c r="X27" s="48"/>
      <c r="Y27" s="48"/>
      <c r="Z27" s="48"/>
      <c r="AA27" s="48"/>
      <c r="AB27" s="48"/>
      <c r="AC27" s="54" t="s">
        <v>135</v>
      </c>
      <c r="AD27" s="10" t="n">
        <v>20</v>
      </c>
      <c r="AE27" s="55"/>
    </row>
    <row r="28" customFormat="false" ht="13.8" hidden="false" customHeight="false" outlineLevel="0" collapsed="false">
      <c r="B28" s="0" t="s">
        <v>136</v>
      </c>
      <c r="D28" s="0" t="n">
        <f aca="false">SUM(D18:AE18)</f>
        <v>0</v>
      </c>
      <c r="H28" s="0" t="s">
        <v>136</v>
      </c>
      <c r="J28" s="0" t="n">
        <f aca="false">SUM(D18:AE18)-D28</f>
        <v>0</v>
      </c>
      <c r="N28" s="0" t="s">
        <v>136</v>
      </c>
      <c r="P28" s="0" t="n">
        <f aca="false">SUM(D18:AE18)-(J28+D28)</f>
        <v>0</v>
      </c>
      <c r="T28" s="0" t="s">
        <v>136</v>
      </c>
      <c r="V28" s="0" t="n">
        <f aca="false">SUM(D18:AE18)-(P28+J28+D28)</f>
        <v>0</v>
      </c>
      <c r="AC28" s="54" t="s">
        <v>137</v>
      </c>
      <c r="AD28" s="10" t="n">
        <v>20</v>
      </c>
      <c r="AE28" s="57"/>
    </row>
    <row r="29" customFormat="false" ht="13.8" hidden="false" customHeight="false" outlineLevel="0" collapsed="false">
      <c r="B29" s="0" t="s">
        <v>138</v>
      </c>
      <c r="D29" s="0" t="n">
        <f aca="false">D28 / (D25-D24)</f>
        <v>0</v>
      </c>
      <c r="H29" s="0" t="s">
        <v>138</v>
      </c>
      <c r="J29" s="0" t="n">
        <f aca="false">J28 / (J25-J24)</f>
        <v>0</v>
      </c>
      <c r="N29" s="0" t="s">
        <v>138</v>
      </c>
      <c r="P29" s="0" t="n">
        <f aca="false">P28 /(P25-P24)</f>
        <v>0</v>
      </c>
      <c r="T29" s="0" t="s">
        <v>138</v>
      </c>
      <c r="V29" s="0" t="n">
        <f aca="false">V28 / (V25-V24)</f>
        <v>0</v>
      </c>
      <c r="AC29" s="54" t="s">
        <v>139</v>
      </c>
      <c r="AD29" s="10" t="s">
        <v>140</v>
      </c>
      <c r="AE29" s="57"/>
    </row>
    <row r="30" customFormat="false" ht="15" hidden="false" customHeight="true" outlineLevel="0" collapsed="false">
      <c r="B30" s="0" t="s">
        <v>141</v>
      </c>
      <c r="D30" s="0" t="n">
        <f aca="false">D28+D29*D27</f>
        <v>0</v>
      </c>
      <c r="E30" s="58" t="s">
        <v>142</v>
      </c>
      <c r="H30" s="0" t="s">
        <v>141</v>
      </c>
      <c r="J30" s="0" t="n">
        <f aca="false">J28+J29*J27</f>
        <v>0</v>
      </c>
      <c r="N30" s="0" t="s">
        <v>141</v>
      </c>
      <c r="P30" s="0" t="n">
        <f aca="false">P28+P29*P27</f>
        <v>0</v>
      </c>
      <c r="T30" s="0" t="s">
        <v>141</v>
      </c>
      <c r="V30" s="0" t="n">
        <f aca="false">V28+V29*V27</f>
        <v>0</v>
      </c>
      <c r="AC30" s="54" t="s">
        <v>143</v>
      </c>
      <c r="AD30" s="10" t="s">
        <v>144</v>
      </c>
      <c r="AE30" s="57"/>
    </row>
    <row r="31" customFormat="false" ht="13.8" hidden="false" customHeight="false" outlineLevel="0" collapsed="false">
      <c r="AC31" s="54" t="s">
        <v>145</v>
      </c>
      <c r="AD31" s="59" t="s">
        <v>146</v>
      </c>
      <c r="AE31" s="57"/>
    </row>
    <row r="32" customFormat="false" ht="13.8" hidden="false" customHeight="false" outlineLevel="0" collapsed="false">
      <c r="B32" s="0" t="s">
        <v>147</v>
      </c>
      <c r="H32" s="0" t="s">
        <v>147</v>
      </c>
      <c r="N32" s="0" t="s">
        <v>147</v>
      </c>
      <c r="T32" s="0" t="s">
        <v>147</v>
      </c>
      <c r="AC32" s="60"/>
      <c r="AD32" s="26"/>
      <c r="AE32" s="61"/>
    </row>
    <row r="33" customFormat="false" ht="13.8" hidden="false" customHeight="false" outlineLevel="0" collapsed="false">
      <c r="AC33" s="60"/>
      <c r="AD33" s="26"/>
      <c r="AE33" s="61"/>
    </row>
    <row r="34" customFormat="false" ht="13.8" hidden="false" customHeight="false" outlineLevel="0" collapsed="false">
      <c r="B34" s="0" t="s">
        <v>148</v>
      </c>
      <c r="D34" s="0" t="n">
        <f aca="false">0.2*D32+0.8*(D30/1000)</f>
        <v>0</v>
      </c>
      <c r="H34" s="0" t="s">
        <v>148</v>
      </c>
      <c r="J34" s="0" t="n">
        <f aca="false">0.2*J32+0.8*(J30/1000)</f>
        <v>0</v>
      </c>
      <c r="N34" s="0" t="s">
        <v>148</v>
      </c>
      <c r="P34" s="0" t="n">
        <f aca="false">0.2*P32+0.8*(P30/1000)</f>
        <v>0</v>
      </c>
      <c r="T34" s="0" t="s">
        <v>148</v>
      </c>
      <c r="V34" s="0" t="n">
        <f aca="false">0.2*V32+0.8*(V30/1000)</f>
        <v>0</v>
      </c>
      <c r="AC34" s="60"/>
      <c r="AD34" s="26"/>
      <c r="AE34" s="61"/>
    </row>
    <row r="35" customFormat="false" ht="13.8" hidden="false" customHeight="false" outlineLevel="0" collapsed="false">
      <c r="AC35" s="60"/>
      <c r="AD35" s="26"/>
      <c r="AE35" s="61"/>
    </row>
    <row r="36" customFormat="false" ht="13.8" hidden="false" customHeight="false" outlineLevel="0" collapsed="false">
      <c r="B36" s="0" t="s">
        <v>149</v>
      </c>
      <c r="D36" s="0" t="n">
        <f aca="false">0.2*D32+0.8*(D28/1000)</f>
        <v>0</v>
      </c>
      <c r="H36" s="0" t="s">
        <v>149</v>
      </c>
      <c r="J36" s="0" t="n">
        <f aca="false">0.2*J32+0.8*(J28/1000)</f>
        <v>0</v>
      </c>
      <c r="N36" s="0" t="s">
        <v>149</v>
      </c>
      <c r="P36" s="0" t="n">
        <f aca="false">0.2*P32+0.8*(P28/1000)</f>
        <v>0</v>
      </c>
      <c r="T36" s="0" t="s">
        <v>149</v>
      </c>
      <c r="V36" s="0" t="n">
        <f aca="false">0.2*V32+0.8*(V28/1000)</f>
        <v>0</v>
      </c>
      <c r="AC36" s="62"/>
      <c r="AD36" s="63"/>
      <c r="AE36" s="6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LibreOffice/6.3.6.2$Windows_X86_64 LibreOffice_project/2196df99b074d8a661f4036fca8fa0cbfa33a497</Application>
  <Company>Toshiba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2019-07-25T17:20:02Z</dcterms:created>
  <dc:creator>neal.holts@gmail.com</dc:creator>
  <dc:description/>
  <dc:language>en-US</dc:language>
  <cp:lastModifiedBy/>
  <dcterms:modified xsi:type="dcterms:W3CDTF">2020-06-28T10:11:40Z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Toshiba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