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22905"/>
  <workbookPr autoCompressPictures="0"/>
  <bookViews>
    <workbookView xWindow="7840" yWindow="-60" windowWidth="8000" windowHeight="7640" tabRatio="888" firstSheet="1" activeTab="2"/>
  </bookViews>
  <sheets>
    <sheet name="ssc v tp" sheetId="9" r:id="rId1"/>
    <sheet name="Sheet1" sheetId="8" r:id="rId2"/>
    <sheet name="CON" sheetId="1" r:id="rId3"/>
    <sheet name="DRI" sheetId="6" r:id="rId4"/>
    <sheet name="REF7" sheetId="4" r:id="rId5"/>
    <sheet name="URB" sheetId="3" r:id="rId6"/>
    <sheet name="ROA" sheetId="5" r:id="rId7"/>
    <sheet name="PWR" sheetId="2" r:id="rId8"/>
    <sheet name="FieldBlank" sheetId="10" r:id="rId9"/>
    <sheet name="REF" sheetId="7" r:id="rId10"/>
    <sheet name="Rain Garden" sheetId="11" r:id="rId1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42" i="2" l="1"/>
  <c r="O22" i="10"/>
  <c r="P42" i="5"/>
  <c r="P42" i="3"/>
  <c r="P40" i="4"/>
  <c r="T59" i="4"/>
  <c r="T60" i="4"/>
  <c r="T183" i="4"/>
  <c r="T184" i="4"/>
  <c r="P42" i="6"/>
  <c r="P40" i="1"/>
  <c r="P39" i="1"/>
  <c r="N54" i="2"/>
  <c r="N53" i="2"/>
  <c r="N189" i="1"/>
  <c r="N188" i="1"/>
  <c r="N59" i="1"/>
  <c r="N58" i="1"/>
  <c r="N62" i="3"/>
  <c r="N61" i="3"/>
  <c r="N61" i="5"/>
  <c r="N60" i="5"/>
  <c r="N62" i="6"/>
  <c r="N61" i="6"/>
  <c r="N191" i="6"/>
  <c r="N190" i="6"/>
  <c r="N184" i="4"/>
  <c r="N183" i="4"/>
  <c r="N60" i="4"/>
  <c r="N59" i="4"/>
  <c r="M190" i="6"/>
  <c r="T190" i="6"/>
  <c r="V190" i="6"/>
  <c r="W190" i="6"/>
  <c r="Z190" i="6"/>
  <c r="AA190" i="6"/>
  <c r="AB190" i="6"/>
  <c r="AC190" i="6"/>
  <c r="AK190" i="6"/>
  <c r="M183" i="5"/>
  <c r="AK61" i="5"/>
  <c r="AK60" i="5"/>
  <c r="AC61" i="5"/>
  <c r="AC60" i="5"/>
  <c r="AB61" i="5"/>
  <c r="AB60" i="5"/>
  <c r="AA61" i="5"/>
  <c r="AA60" i="5"/>
  <c r="Z61" i="5"/>
  <c r="Z60" i="5"/>
  <c r="W61" i="5"/>
  <c r="W60" i="5"/>
  <c r="V61" i="5"/>
  <c r="V60" i="5"/>
  <c r="T61" i="5"/>
  <c r="T60" i="5"/>
  <c r="AK197" i="3"/>
  <c r="AK196" i="3"/>
  <c r="AC197" i="3"/>
  <c r="AC196" i="3"/>
  <c r="AB197" i="3"/>
  <c r="AB196" i="3"/>
  <c r="AA197" i="3"/>
  <c r="AA196" i="3"/>
  <c r="Z197" i="3"/>
  <c r="Z196" i="3"/>
  <c r="W197" i="3"/>
  <c r="W196" i="3"/>
  <c r="V197" i="3"/>
  <c r="V196" i="3"/>
  <c r="T197" i="3"/>
  <c r="T196" i="3"/>
  <c r="N197" i="3"/>
  <c r="N196" i="3"/>
  <c r="M197" i="3"/>
  <c r="M196" i="3"/>
  <c r="M183" i="4"/>
  <c r="F60" i="4"/>
  <c r="F59" i="4"/>
  <c r="AK62" i="6"/>
  <c r="AK61" i="6"/>
  <c r="AC62" i="6"/>
  <c r="AC61" i="6"/>
  <c r="AB62" i="6"/>
  <c r="AB61" i="6"/>
  <c r="AA62" i="6"/>
  <c r="AA61" i="6"/>
  <c r="Z62" i="6"/>
  <c r="Z61" i="6"/>
  <c r="W62" i="6"/>
  <c r="W61" i="6"/>
  <c r="V62" i="6"/>
  <c r="V61" i="6"/>
  <c r="T62" i="6"/>
  <c r="T61" i="6"/>
  <c r="F61" i="6"/>
  <c r="M170" i="2"/>
  <c r="AJ54" i="2"/>
  <c r="AJ53" i="2"/>
  <c r="AB54" i="2"/>
  <c r="AB53" i="2"/>
  <c r="AA54" i="2"/>
  <c r="V54" i="2"/>
  <c r="V53" i="2"/>
  <c r="U54" i="2"/>
  <c r="U53" i="2"/>
  <c r="S54" i="2"/>
  <c r="S53" i="2"/>
  <c r="F54" i="2"/>
  <c r="F53" i="2"/>
  <c r="Y54" i="2"/>
  <c r="Y53" i="2"/>
  <c r="Z54" i="2"/>
  <c r="Z53" i="2"/>
  <c r="AA53" i="2"/>
  <c r="M188" i="1"/>
  <c r="M59" i="1"/>
  <c r="M58" i="1"/>
  <c r="K59" i="1"/>
  <c r="K58" i="1"/>
  <c r="J58" i="1"/>
  <c r="J59" i="1"/>
  <c r="T61" i="3"/>
  <c r="I61" i="6"/>
  <c r="I59" i="4"/>
  <c r="I61" i="3"/>
  <c r="I60" i="5"/>
  <c r="AK184" i="5"/>
  <c r="AK183" i="5"/>
  <c r="AC184" i="5"/>
  <c r="AC183" i="5"/>
  <c r="AB184" i="5"/>
  <c r="AB183" i="5"/>
  <c r="AA184" i="5"/>
  <c r="AA183" i="5"/>
  <c r="Z184" i="5"/>
  <c r="Z183" i="5"/>
  <c r="W184" i="5"/>
  <c r="W183" i="5"/>
  <c r="V184" i="5"/>
  <c r="V183" i="5"/>
  <c r="T184" i="5"/>
  <c r="T183" i="5"/>
  <c r="N184" i="5"/>
  <c r="N183" i="5"/>
  <c r="AK184" i="4"/>
  <c r="AK183" i="4"/>
  <c r="AC184" i="4"/>
  <c r="AC183" i="4"/>
  <c r="AB184" i="4"/>
  <c r="AB183" i="4"/>
  <c r="AA184" i="4"/>
  <c r="AA183" i="4"/>
  <c r="Z184" i="4"/>
  <c r="Z183" i="4"/>
  <c r="W184" i="4"/>
  <c r="W183" i="4"/>
  <c r="V184" i="4"/>
  <c r="V183" i="4"/>
  <c r="AK191" i="6"/>
  <c r="AC191" i="6"/>
  <c r="AB191" i="6"/>
  <c r="AA191" i="6"/>
  <c r="Z191" i="6"/>
  <c r="W191" i="6"/>
  <c r="V191" i="6"/>
  <c r="T191" i="6"/>
  <c r="AK189" i="1"/>
  <c r="AK188" i="1"/>
  <c r="AC189" i="1"/>
  <c r="AC188" i="1"/>
  <c r="AB189" i="1"/>
  <c r="AB188" i="1"/>
  <c r="AA189" i="1"/>
  <c r="AA188" i="1"/>
  <c r="Z189" i="1"/>
  <c r="Z188" i="1"/>
  <c r="W189" i="1"/>
  <c r="W188" i="1"/>
  <c r="V189" i="1"/>
  <c r="V188" i="1"/>
  <c r="T189" i="1"/>
  <c r="T188" i="1"/>
  <c r="AK59" i="1"/>
  <c r="AK58" i="1"/>
  <c r="AC59" i="1"/>
  <c r="AC58" i="1"/>
  <c r="AB59" i="1"/>
  <c r="AB58" i="1"/>
  <c r="AA59" i="1"/>
  <c r="AA58" i="1"/>
  <c r="Z59" i="1"/>
  <c r="Z58" i="1"/>
  <c r="W59" i="1"/>
  <c r="W58" i="1"/>
  <c r="V59" i="1"/>
  <c r="V58" i="1"/>
  <c r="T59" i="1"/>
  <c r="T58" i="1"/>
  <c r="AK60" i="4"/>
  <c r="AK59" i="4"/>
  <c r="AC60" i="4"/>
  <c r="AC59" i="4"/>
  <c r="AB60" i="4"/>
  <c r="AB59" i="4"/>
  <c r="AA60" i="4"/>
  <c r="AA59" i="4"/>
  <c r="Z60" i="4"/>
  <c r="Z59" i="4"/>
  <c r="W60" i="4"/>
  <c r="W59" i="4"/>
  <c r="V60" i="4"/>
  <c r="V59" i="4"/>
  <c r="M60" i="4"/>
  <c r="M59" i="4"/>
  <c r="G60" i="4"/>
  <c r="G59" i="4"/>
  <c r="H60" i="4"/>
  <c r="H59" i="4"/>
  <c r="I60" i="4"/>
  <c r="J60" i="4"/>
  <c r="J59" i="4"/>
  <c r="K60" i="4"/>
  <c r="K59" i="4"/>
  <c r="M184" i="5"/>
  <c r="M184" i="4"/>
  <c r="M191" i="6"/>
  <c r="AJ171" i="2"/>
  <c r="AJ170" i="2"/>
  <c r="AB171" i="2"/>
  <c r="AB170" i="2"/>
  <c r="AA171" i="2"/>
  <c r="AA170" i="2"/>
  <c r="Z171" i="2"/>
  <c r="Z170" i="2"/>
  <c r="Y171" i="2"/>
  <c r="Y170" i="2"/>
  <c r="V171" i="2"/>
  <c r="V170" i="2"/>
  <c r="U171" i="2"/>
  <c r="U170" i="2"/>
  <c r="S171" i="2"/>
  <c r="S170" i="2"/>
  <c r="N171" i="2"/>
  <c r="N170" i="2"/>
  <c r="M171" i="2"/>
  <c r="M189" i="1"/>
  <c r="AK62" i="3"/>
  <c r="AK61" i="3"/>
  <c r="AC62" i="3"/>
  <c r="AC61" i="3"/>
  <c r="AB62" i="3"/>
  <c r="AB61" i="3"/>
  <c r="AA62" i="3"/>
  <c r="AA61" i="3"/>
  <c r="Z62" i="3"/>
  <c r="Z61" i="3"/>
  <c r="W62" i="3"/>
  <c r="W61" i="3"/>
  <c r="V62" i="3"/>
  <c r="V61" i="3"/>
  <c r="T62" i="3"/>
  <c r="M62" i="3"/>
  <c r="M61" i="3"/>
  <c r="K62" i="3"/>
  <c r="K61" i="3"/>
  <c r="J62" i="3"/>
  <c r="J61" i="3"/>
  <c r="I62" i="3"/>
  <c r="H62" i="3"/>
  <c r="H61" i="3"/>
  <c r="G62" i="3"/>
  <c r="G61" i="3"/>
  <c r="F62" i="3"/>
  <c r="F61" i="3"/>
  <c r="R16" i="7"/>
  <c r="M17" i="7"/>
  <c r="M16" i="7"/>
  <c r="K17" i="7"/>
  <c r="K16" i="7"/>
  <c r="L17" i="7"/>
  <c r="L16" i="7"/>
  <c r="I17" i="7"/>
  <c r="I16" i="7"/>
  <c r="H17" i="7"/>
  <c r="H16" i="7"/>
  <c r="F17" i="7"/>
  <c r="F16" i="7"/>
  <c r="E17" i="7"/>
  <c r="E16" i="7"/>
  <c r="M61" i="5"/>
  <c r="M60" i="5"/>
  <c r="K61" i="5"/>
  <c r="K60" i="5"/>
  <c r="J61" i="5"/>
  <c r="J60" i="5"/>
  <c r="I61" i="5"/>
  <c r="H61" i="5"/>
  <c r="H60" i="5"/>
  <c r="G61" i="5"/>
  <c r="G60" i="5"/>
  <c r="F61" i="5"/>
  <c r="F60" i="5"/>
  <c r="I59" i="1"/>
  <c r="I58" i="1"/>
  <c r="H59" i="1"/>
  <c r="H58" i="1"/>
  <c r="G59" i="1"/>
  <c r="G58" i="1"/>
  <c r="F59" i="1"/>
  <c r="F58" i="1"/>
  <c r="M62" i="6"/>
  <c r="M61" i="6"/>
  <c r="K62" i="6"/>
  <c r="K61" i="6"/>
  <c r="J62" i="6"/>
  <c r="J61" i="6"/>
  <c r="I62" i="6"/>
  <c r="H62" i="6"/>
  <c r="H61" i="6"/>
  <c r="G62" i="6"/>
  <c r="G61" i="6"/>
  <c r="F62" i="6"/>
  <c r="M54" i="2"/>
  <c r="M53" i="2"/>
  <c r="K54" i="2"/>
  <c r="K53" i="2"/>
  <c r="J54" i="2"/>
  <c r="J53" i="2"/>
  <c r="I54" i="2"/>
  <c r="I53" i="2"/>
  <c r="H54" i="2"/>
  <c r="H53" i="2"/>
  <c r="G54" i="2"/>
  <c r="G53" i="2"/>
  <c r="AI16" i="7"/>
  <c r="AI17" i="7"/>
  <c r="AA16" i="7"/>
  <c r="AA17" i="7"/>
  <c r="Y16" i="7"/>
  <c r="Y17" i="7"/>
  <c r="X16" i="7"/>
  <c r="X17" i="7"/>
  <c r="T16" i="7"/>
  <c r="T17" i="7"/>
  <c r="R17" i="7"/>
  <c r="Z16" i="7"/>
  <c r="Z17" i="7"/>
  <c r="U16" i="7"/>
  <c r="U17" i="7"/>
</calcChain>
</file>

<file path=xl/comments1.xml><?xml version="1.0" encoding="utf-8"?>
<comments xmlns="http://schemas.openxmlformats.org/spreadsheetml/2006/main">
  <authors>
    <author>ORD</author>
  </authors>
  <commentList>
    <comment ref="O4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multiply by 0.2259 for conversion to mg N/L</t>
        </r>
      </text>
    </comment>
    <comment ref="P4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multiply by 0.3261 for conversion to mg P/L</t>
        </r>
      </text>
    </comment>
    <comment ref="W4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labeled on analysis sheet as Metals by ICP (Dissolved)</t>
        </r>
      </text>
    </comment>
    <comment ref="AF4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labeled on analysis sheet as Metals by ICP</t>
        </r>
      </text>
    </comment>
    <comment ref="F35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02:00</t>
        </r>
      </text>
    </comment>
    <comment ref="F37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12:00</t>
        </r>
      </text>
    </comment>
    <comment ref="G37" authorId="0">
      <text>
        <r>
          <rPr>
            <b/>
            <sz val="8"/>
            <color indexed="81"/>
            <rFont val="Tahoma"/>
            <family val="2"/>
          </rPr>
          <t>MM:
YSI data recorded at 9:13 a.m. (point sample only)</t>
        </r>
      </text>
    </comment>
    <comment ref="F3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41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21:00</t>
        </r>
      </text>
    </comment>
    <comment ref="F43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01:00</t>
        </r>
      </text>
    </comment>
    <comment ref="C44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52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F8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02:00</t>
        </r>
      </text>
    </comment>
    <comment ref="G90" authorId="0">
      <text>
        <r>
          <rPr>
            <b/>
            <sz val="8"/>
            <color indexed="81"/>
            <rFont val="Tahoma"/>
            <family val="2"/>
          </rPr>
          <t xml:space="preserve">MM:
YSI data was recorded at 10:39 a.m. (point sample only)
</t>
        </r>
      </text>
    </comment>
    <comment ref="F91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12:00</t>
        </r>
      </text>
    </comment>
    <comment ref="F94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95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21:00</t>
        </r>
      </text>
    </comment>
    <comment ref="F9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06:00</t>
        </r>
      </text>
    </comment>
    <comment ref="C100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109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50 NTU</t>
        </r>
      </text>
    </comment>
    <comment ref="F13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12:00</t>
        </r>
      </text>
    </comment>
    <comment ref="F143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145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21:00</t>
        </r>
      </text>
    </comment>
    <comment ref="F146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00:00</t>
        </r>
      </text>
    </comment>
    <comment ref="F148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06:00</t>
        </r>
      </text>
    </comment>
    <comment ref="C150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K151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reversed DOC/TOC from CRL results file… (??)</t>
        </r>
      </text>
    </comment>
    <comment ref="C158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F186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02:00</t>
        </r>
      </text>
    </comment>
    <comment ref="G187" authorId="0">
      <text>
        <r>
          <rPr>
            <b/>
            <sz val="8"/>
            <color indexed="81"/>
            <rFont val="Tahoma"/>
            <family val="2"/>
          </rPr>
          <t>MM:
YSI data recorded at 9:59 a.m. (point sample only)</t>
        </r>
      </text>
    </comment>
    <comment ref="F191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192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21:00</t>
        </r>
      </text>
    </comment>
    <comment ref="F194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00:00</t>
        </r>
      </text>
    </comment>
    <comment ref="F196" authorId="0">
      <text>
        <r>
          <rPr>
            <b/>
            <sz val="8"/>
            <color indexed="81"/>
            <rFont val="Tahoma"/>
            <family val="2"/>
          </rPr>
          <t xml:space="preserve">MM: </t>
        </r>
        <r>
          <rPr>
            <sz val="8"/>
            <color indexed="81"/>
            <rFont val="Tahoma"/>
            <family val="2"/>
          </rPr>
          <t xml:space="preserve">
8/31/05 06:00</t>
        </r>
      </text>
    </comment>
    <comment ref="C198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207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F237" authorId="0">
      <text>
        <r>
          <rPr>
            <b/>
            <sz val="8"/>
            <color indexed="81"/>
            <rFont val="Tahoma"/>
            <family val="2"/>
          </rPr>
          <t>MM: TNTC</t>
        </r>
      </text>
    </comment>
    <comment ref="F239" authorId="0">
      <text>
        <r>
          <rPr>
            <b/>
            <sz val="8"/>
            <color indexed="81"/>
            <rFont val="Tahoma"/>
            <family val="2"/>
          </rPr>
          <t>MM: TNTC</t>
        </r>
      </text>
    </comment>
    <comment ref="F243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02:00</t>
        </r>
      </text>
    </comment>
    <comment ref="F244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12:00</t>
        </r>
      </text>
    </comment>
    <comment ref="G244" authorId="0">
      <text>
        <r>
          <rPr>
            <b/>
            <sz val="8"/>
            <color indexed="81"/>
            <rFont val="Tahoma"/>
            <family val="2"/>
          </rPr>
          <t>MM:
YSI data recorded at 10:25 a.m. (point sample only)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F247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250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00:00</t>
        </r>
      </text>
    </comment>
    <comment ref="F253" authorId="0">
      <text>
        <r>
          <rPr>
            <b/>
            <sz val="8"/>
            <color indexed="81"/>
            <rFont val="Tahoma"/>
            <family val="2"/>
          </rPr>
          <t>MM: TNTC</t>
        </r>
        <r>
          <rPr>
            <sz val="8"/>
            <color indexed="81"/>
            <rFont val="Tahoma"/>
            <family val="2"/>
          </rPr>
          <t xml:space="preserve">
8/31/05 06:00</t>
        </r>
      </text>
    </comment>
    <comment ref="C254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K255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reversed DOC/TOC from CRL results file… (??)</t>
        </r>
      </text>
    </comment>
    <comment ref="C263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F28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02:00</t>
        </r>
      </text>
    </comment>
    <comment ref="F290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12:00</t>
        </r>
      </text>
    </comment>
    <comment ref="G290" authorId="0">
      <text>
        <r>
          <rPr>
            <b/>
            <sz val="8"/>
            <color indexed="81"/>
            <rFont val="Tahoma"/>
            <family val="2"/>
          </rPr>
          <t>MM:
YSI data recorded at 9:50 a.m. (point sample only)</t>
        </r>
      </text>
    </comment>
    <comment ref="F293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8/30/05 17:00</t>
        </r>
      </text>
    </comment>
    <comment ref="F296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00:00</t>
        </r>
      </text>
    </comment>
    <comment ref="F299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8/31/05 06:00</t>
        </r>
      </text>
    </comment>
    <comment ref="C301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K302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reversed DOC/TOC from CRL results file… (??)</t>
        </r>
      </text>
    </comment>
    <comment ref="C310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H312" authorId="0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@ 5 min intervals, the previous TURB=399 NTU and the next TURB=260 NTU</t>
        </r>
      </text>
    </comment>
  </commentList>
</comments>
</file>

<file path=xl/comments2.xml><?xml version="1.0" encoding="utf-8"?>
<comments xmlns="http://schemas.openxmlformats.org/spreadsheetml/2006/main">
  <authors>
    <author>ORD</author>
    <author>Arambewela, Mahendranath</author>
    <author>ctsuser</author>
    <author>Samantha Schaaf</author>
  </authors>
  <commentList>
    <comment ref="V3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multiply by 0.2259 for conversion to mg N/L</t>
        </r>
      </text>
    </comment>
    <comment ref="W3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multiply by 0.3261 for conversion to mg P/L</t>
        </r>
      </text>
    </comment>
    <comment ref="P38" authorId="1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R38" authorId="1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C39" authorId="2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File could not be uploaded to PC from handheld.  Manually entered values.  </t>
        </r>
      </text>
    </comment>
    <comment ref="P42" authorId="1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 on the same day</t>
        </r>
      </text>
    </comment>
    <comment ref="R42" authorId="1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 on the same day</t>
        </r>
      </text>
    </comment>
    <comment ref="P45" authorId="1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R45" authorId="1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E74" authorId="0">
      <text>
        <r>
          <rPr>
            <b/>
            <sz val="8"/>
            <color indexed="81"/>
            <rFont val="Tahoma"/>
            <family val="2"/>
          </rPr>
          <t>MM:
YSI data recorded at 9:13 a.m. (point sample only)</t>
        </r>
      </text>
    </comment>
    <comment ref="C81" authorId="0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89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C95" authorId="0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snowmelt...</t>
        </r>
      </text>
    </comment>
    <comment ref="C141" authorId="3">
      <text>
        <r>
          <rPr>
            <b/>
            <sz val="8"/>
            <color indexed="81"/>
            <rFont val="Tahoma"/>
            <family val="2"/>
          </rPr>
          <t>Samantha Schaaf:</t>
        </r>
        <r>
          <rPr>
            <sz val="8"/>
            <color indexed="81"/>
            <rFont val="Tahoma"/>
            <family val="2"/>
          </rPr>
          <t xml:space="preserve">
Sample 1 is baseflow, 
samples 2-5 are storm</t>
        </r>
      </text>
    </comment>
    <comment ref="P141" authorId="1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R141" authorId="1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P145" authorId="1">
      <text>
        <r>
          <rPr>
            <sz val="8"/>
            <color indexed="81"/>
            <rFont val="Tahoma"/>
            <family val="2"/>
          </rPr>
          <t xml:space="preserve">2 ppm  failed &gt;20%
3ppm failed &lt;20%
5ppm passed </t>
        </r>
        <r>
          <rPr>
            <sz val="8"/>
            <color indexed="81"/>
            <rFont val="Calibri"/>
            <family val="2"/>
          </rPr>
          <t>≤</t>
        </r>
        <r>
          <rPr>
            <sz val="8"/>
            <color indexed="81"/>
            <rFont val="Tahoma"/>
            <family val="2"/>
          </rPr>
          <t>10%
- Could indicate slight high bias.</t>
        </r>
      </text>
    </comment>
    <comment ref="R145" authorId="1">
      <text>
        <r>
          <rPr>
            <sz val="8"/>
            <color indexed="81"/>
            <rFont val="Tahoma"/>
            <family val="2"/>
          </rPr>
          <t>2 ppm  failed &gt;20%
3ppm failed &lt;20%
5ppm passed ≤10%
- Could indicate slight high bias.</t>
        </r>
      </text>
    </comment>
    <comment ref="P160" authorId="1">
      <text>
        <r>
          <rPr>
            <sz val="8"/>
            <color indexed="81"/>
            <rFont val="Tahoma"/>
            <family val="2"/>
          </rPr>
          <t>2ppm failed &lt;20%
5ppm passed &lt;10%
- Could indicate slight low bias</t>
        </r>
      </text>
    </comment>
    <comment ref="R160" authorId="1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</commentList>
</comments>
</file>

<file path=xl/comments3.xml><?xml version="1.0" encoding="utf-8"?>
<comments xmlns="http://schemas.openxmlformats.org/spreadsheetml/2006/main">
  <authors>
    <author>Arambewela, Mahendranath</author>
    <author>ORD</author>
    <author>Samantha Smith</author>
  </authors>
  <commentList>
    <comment ref="P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R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P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R45" authorId="0">
      <text>
        <r>
          <rPr>
            <sz val="8"/>
            <color indexed="81"/>
            <rFont val="Tahoma"/>
            <family val="2"/>
          </rPr>
          <t xml:space="preserve">-No controls.
However, 5ppm control from the previous run was passed with &lt;10% error  on the same day.
</t>
        </r>
      </text>
    </comment>
    <comment ref="P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R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E66" authorId="1">
      <text>
        <r>
          <rPr>
            <b/>
            <sz val="8"/>
            <color indexed="81"/>
            <rFont val="Tahoma"/>
            <family val="2"/>
          </rPr>
          <t>MM:
YSI data recorded at 9:42 a.m. (point sample only)</t>
        </r>
      </text>
    </comment>
    <comment ref="C77" authorId="1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85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C91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snowmelt...</t>
        </r>
      </text>
    </comment>
    <comment ref="Q95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>R5 listed this sample as "1A".  Not sure what this means.</t>
        </r>
      </text>
    </comment>
    <comment ref="Q96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"2A".  Not sure what this means.</t>
        </r>
      </text>
    </comment>
    <comment ref="P142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R142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P146" authorId="0">
      <text>
        <r>
          <rPr>
            <sz val="8"/>
            <color indexed="81"/>
            <rFont val="Tahoma"/>
            <family val="2"/>
          </rPr>
          <t xml:space="preserve">2 ppm  failed &gt;20%
3ppm failed &lt;20%
5ppm passed ≤10%
- Could indicate slight high bias.
</t>
        </r>
      </text>
    </comment>
    <comment ref="R146" authorId="0">
      <text>
        <r>
          <rPr>
            <sz val="8"/>
            <color indexed="81"/>
            <rFont val="Tahoma"/>
            <family val="2"/>
          </rPr>
          <t>2 ppm  failed &gt;20%
3ppm failed &lt;20%
5ppm passed ≤10%
- Could indicate slight high bias.</t>
        </r>
      </text>
    </comment>
    <comment ref="P161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  <comment ref="R161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</commentList>
</comments>
</file>

<file path=xl/comments4.xml><?xml version="1.0" encoding="utf-8"?>
<comments xmlns="http://schemas.openxmlformats.org/spreadsheetml/2006/main">
  <authors>
    <author>Arambewela, Mahendranath</author>
    <author>ctsuser</author>
    <author>Samantha Schaaf</author>
    <author>ORD</author>
  </authors>
  <commentList>
    <comment ref="P39" authorId="0">
      <text>
        <r>
          <rPr>
            <sz val="8"/>
            <color indexed="81"/>
            <rFont val="Tahoma"/>
            <family val="2"/>
          </rPr>
          <t>No controls</t>
        </r>
      </text>
    </comment>
    <comment ref="R39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P43" authorId="0">
      <text>
        <r>
          <rPr>
            <sz val="8"/>
            <color indexed="81"/>
            <rFont val="Tahoma"/>
            <family val="2"/>
          </rPr>
          <t xml:space="preserve">-No controls.
However, 5ppm control from the previous run was passed with &lt;10% error on the same day.
</t>
        </r>
      </text>
    </comment>
    <comment ref="R43" authorId="0">
      <text>
        <r>
          <rPr>
            <sz val="8"/>
            <color indexed="81"/>
            <rFont val="Tahoma"/>
            <family val="2"/>
          </rPr>
          <t xml:space="preserve">-No controls.
However, 5ppm control from the previous run was passed with &lt;10% error on the same day.
</t>
        </r>
      </text>
    </comment>
    <comment ref="P46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R46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K48" authorId="1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adam's boot kicked up sediment</t>
        </r>
      </text>
    </comment>
    <comment ref="K52" authorId="1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biased by storm disturbance</t>
        </r>
      </text>
    </comment>
    <comment ref="K54" authorId="2">
      <text>
        <r>
          <rPr>
            <b/>
            <sz val="8"/>
            <color indexed="81"/>
            <rFont val="Tahoma"/>
            <family val="2"/>
          </rPr>
          <t>Samantha Schaaf:</t>
        </r>
        <r>
          <rPr>
            <sz val="8"/>
            <color indexed="81"/>
            <rFont val="Tahoma"/>
            <family val="2"/>
          </rPr>
          <t xml:space="preserve">
sediment was disturbed while readings were taken</t>
        </r>
      </text>
    </comment>
    <comment ref="I55" authorId="2">
      <text>
        <r>
          <rPr>
            <b/>
            <sz val="8"/>
            <color indexed="81"/>
            <rFont val="Tahoma"/>
            <family val="2"/>
          </rPr>
          <t>Samantha Schaaf:</t>
        </r>
        <r>
          <rPr>
            <sz val="8"/>
            <color indexed="81"/>
            <rFont val="Tahoma"/>
            <family val="2"/>
          </rPr>
          <t xml:space="preserve">
Readings were jumpy, some probes above water level</t>
        </r>
      </text>
    </comment>
    <comment ref="J55" authorId="2">
      <text>
        <r>
          <rPr>
            <b/>
            <sz val="8"/>
            <color indexed="81"/>
            <rFont val="Tahoma"/>
            <family val="2"/>
          </rPr>
          <t>Samantha Schaaf:</t>
        </r>
        <r>
          <rPr>
            <sz val="8"/>
            <color indexed="81"/>
            <rFont val="Tahoma"/>
            <family val="2"/>
          </rPr>
          <t xml:space="preserve">
Readings were jumpy, some probes above water level</t>
        </r>
      </text>
    </comment>
    <comment ref="E64" authorId="3">
      <text>
        <r>
          <rPr>
            <b/>
            <sz val="8"/>
            <color indexed="81"/>
            <rFont val="Tahoma"/>
            <family val="2"/>
          </rPr>
          <t>MM:
YSI data recorded at 9:50 a.m. (point sample only)</t>
        </r>
      </text>
    </comment>
    <comment ref="C75" authorId="3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O76" authorId="3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reversed DOC/TOC from CRL results file… (??)</t>
        </r>
      </text>
    </comment>
    <comment ref="C84" authorId="3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K86" authorId="3">
      <text>
        <r>
          <rPr>
            <b/>
            <sz val="8"/>
            <color indexed="81"/>
            <rFont val="Tahoma"/>
            <family val="2"/>
          </rPr>
          <t>MM:</t>
        </r>
        <r>
          <rPr>
            <sz val="8"/>
            <color indexed="81"/>
            <rFont val="Tahoma"/>
            <family val="2"/>
          </rPr>
          <t xml:space="preserve">
@ 5 min intervals, the previous TURB=399 NTU and the next TURB=260 NTU</t>
        </r>
      </text>
    </comment>
    <comment ref="C89" authorId="3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snowmelt...</t>
        </r>
      </text>
    </comment>
    <comment ref="P138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R138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P142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R142" authorId="0">
      <text>
        <r>
          <rPr>
            <sz val="8"/>
            <color indexed="81"/>
            <rFont val="Tahoma"/>
            <family val="2"/>
          </rPr>
          <t xml:space="preserve">2 ppm  failed &gt;20%
3ppm failed &lt;20%
5ppm passed ≤10%
</t>
        </r>
        <r>
          <rPr>
            <b/>
            <sz val="8"/>
            <color indexed="81"/>
            <rFont val="Tahoma"/>
            <family val="2"/>
          </rPr>
          <t xml:space="preserve">
-</t>
        </r>
        <r>
          <rPr>
            <sz val="8"/>
            <color indexed="81"/>
            <rFont val="Tahoma"/>
            <family val="2"/>
          </rPr>
          <t>Could indicate slight high bias.</t>
        </r>
      </text>
    </comment>
    <comment ref="P157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  <comment ref="R157" authorId="0">
      <text>
        <r>
          <rPr>
            <sz val="8"/>
            <color indexed="81"/>
            <rFont val="Tahoma"/>
            <family val="2"/>
          </rPr>
          <t>2ppm failed &lt;20%
5ppm passed &lt;10%
- Could indicate slight low bias</t>
        </r>
      </text>
    </comment>
  </commentList>
</comments>
</file>

<file path=xl/comments5.xml><?xml version="1.0" encoding="utf-8"?>
<comments xmlns="http://schemas.openxmlformats.org/spreadsheetml/2006/main">
  <authors>
    <author>Arambewela, Mahendranath</author>
    <author>Samantha Schaaf</author>
    <author>ORD</author>
    <author>Samantha Smith</author>
  </authors>
  <commentList>
    <comment ref="P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R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P45" authorId="0">
      <text>
        <r>
          <rPr>
            <sz val="8"/>
            <color indexed="81"/>
            <rFont val="Tahoma"/>
            <family val="2"/>
          </rPr>
          <t xml:space="preserve">-No controls.
However, 5ppm control from the previous run was passed with &lt;10% error on the same day.
</t>
        </r>
      </text>
    </comment>
    <comment ref="R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P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R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C56" authorId="1">
      <text>
        <r>
          <rPr>
            <b/>
            <sz val="8"/>
            <color indexed="81"/>
            <rFont val="Tahoma"/>
            <family val="2"/>
          </rPr>
          <t>Samantha Schaaf:</t>
        </r>
        <r>
          <rPr>
            <sz val="8"/>
            <color indexed="81"/>
            <rFont val="Tahoma"/>
            <family val="2"/>
          </rPr>
          <t xml:space="preserve">
samples taken below weir due to flood damage</t>
        </r>
      </text>
    </comment>
    <comment ref="E75" authorId="2">
      <text>
        <r>
          <rPr>
            <b/>
            <sz val="8"/>
            <color indexed="81"/>
            <rFont val="Tahoma"/>
            <family val="2"/>
          </rPr>
          <t>MM:
YSI data recorded at 10:25 a.m. (point sample only)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C85" authorId="2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94" authorId="2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C100" authorId="2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snowmelt...</t>
        </r>
      </text>
    </comment>
    <comment ref="Q104" authorId="3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"1A".  Not sure what this means.</t>
        </r>
      </text>
    </comment>
    <comment ref="P148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R148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P152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R152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P167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  <comment ref="R167" authorId="0">
      <text>
        <r>
          <rPr>
            <sz val="8"/>
            <color indexed="81"/>
            <rFont val="Tahoma"/>
            <family val="2"/>
          </rPr>
          <t>2ppm failed &lt;20%
5ppm passed &lt;10%
- Could indicate slight low bias</t>
        </r>
      </text>
    </comment>
  </commentList>
</comments>
</file>

<file path=xl/comments6.xml><?xml version="1.0" encoding="utf-8"?>
<comments xmlns="http://schemas.openxmlformats.org/spreadsheetml/2006/main">
  <authors>
    <author>Arambewela, Mahendranath</author>
    <author>ORD</author>
    <author>ctsuser</author>
  </authors>
  <commentList>
    <comment ref="P41" authorId="0">
      <text>
        <r>
          <rPr>
            <sz val="8"/>
            <color indexed="81"/>
            <rFont val="Tahoma"/>
            <family val="2"/>
          </rPr>
          <t>No controls</t>
        </r>
      </text>
    </comment>
    <comment ref="R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P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R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P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R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E65" authorId="1">
      <text>
        <r>
          <rPr>
            <b/>
            <sz val="8"/>
            <color indexed="81"/>
            <rFont val="Tahoma"/>
            <family val="2"/>
          </rPr>
          <t>MM:
YSI data recorded at 9:59 a.m. (point sample only)</t>
        </r>
      </text>
    </comment>
    <comment ref="C76" authorId="1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85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100 NTU</t>
        </r>
      </text>
    </comment>
    <comment ref="C91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snowmelt...</t>
        </r>
      </text>
    </comment>
    <comment ref="P137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R137" authorId="0">
      <text>
        <r>
          <rPr>
            <sz val="8"/>
            <color indexed="81"/>
            <rFont val="Tahoma"/>
            <family val="2"/>
          </rPr>
          <t xml:space="preserve">-No controls.
</t>
        </r>
      </text>
    </comment>
    <comment ref="P141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R141" authorId="0">
      <text>
        <r>
          <rPr>
            <sz val="8"/>
            <color indexed="81"/>
            <rFont val="Tahoma"/>
            <family val="2"/>
          </rPr>
          <t xml:space="preserve">2 ppm  failed &gt;20%
3ppm failed &lt;20%
5ppm passed ≤10%
</t>
        </r>
        <r>
          <rPr>
            <b/>
            <sz val="8"/>
            <color indexed="81"/>
            <rFont val="Tahoma"/>
            <family val="2"/>
          </rPr>
          <t xml:space="preserve">
-</t>
        </r>
        <r>
          <rPr>
            <sz val="8"/>
            <color indexed="81"/>
            <rFont val="Tahoma"/>
            <family val="2"/>
          </rPr>
          <t>Could indicate slight high bias.</t>
        </r>
      </text>
    </comment>
    <comment ref="D154" authorId="2">
      <text>
        <r>
          <rPr>
            <b/>
            <sz val="8"/>
            <color indexed="81"/>
            <rFont val="Tahoma"/>
            <family val="2"/>
          </rPr>
          <t>ctsuser:</t>
        </r>
        <r>
          <rPr>
            <sz val="8"/>
            <color indexed="81"/>
            <rFont val="Tahoma"/>
            <family val="2"/>
          </rPr>
          <t xml:space="preserve">
Matt chose samples 17-18 for this site.  All others used samples 15-16 for rep 4.  </t>
        </r>
      </text>
    </comment>
    <comment ref="P156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  <comment ref="R156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</commentList>
</comments>
</file>

<file path=xl/comments7.xml><?xml version="1.0" encoding="utf-8"?>
<comments xmlns="http://schemas.openxmlformats.org/spreadsheetml/2006/main">
  <authors>
    <author>Arambewela, Mahendranath</author>
    <author>ORD</author>
    <author>Samantha Smith</author>
  </authors>
  <commentList>
    <comment ref="P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R41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P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R4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P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R4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E66" authorId="1">
      <text>
        <r>
          <rPr>
            <b/>
            <sz val="8"/>
            <color indexed="81"/>
            <rFont val="Tahoma"/>
            <family val="2"/>
          </rPr>
          <t xml:space="preserve">MM:
YSI data was recorded at 10:39 a.m. (point sample only)
</t>
        </r>
      </text>
    </comment>
    <comment ref="C76" authorId="1">
      <text>
        <r>
          <rPr>
            <b/>
            <sz val="8"/>
            <color indexed="81"/>
            <rFont val="Tahoma"/>
            <family val="2"/>
          </rPr>
          <t>MM: recession-limb stormflow sample taken instead of baseflow for april 06</t>
        </r>
      </text>
    </comment>
    <comment ref="C85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AS event trigger; TURB &gt; 50 NTU</t>
        </r>
      </text>
    </comment>
    <comment ref="C91" authorId="1">
      <text>
        <r>
          <rPr>
            <b/>
            <sz val="8"/>
            <color indexed="81"/>
            <rFont val="Tahoma"/>
            <family val="2"/>
          </rPr>
          <t>ORD:</t>
        </r>
        <r>
          <rPr>
            <sz val="8"/>
            <color indexed="81"/>
            <rFont val="Tahoma"/>
            <family val="2"/>
          </rPr>
          <t xml:space="preserve">
snowmelt…</t>
        </r>
      </text>
    </comment>
    <comment ref="Q95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"1A".  Not sure what this means.</t>
        </r>
      </text>
    </comment>
    <comment ref="Q96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"2A".  Not sure what this means.</t>
        </r>
      </text>
    </comment>
    <comment ref="Q97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"3B".  Not sure what this means.</t>
        </r>
      </text>
    </comment>
    <comment ref="Q98" authorId="2">
      <text>
        <r>
          <rPr>
            <b/>
            <sz val="8"/>
            <color indexed="81"/>
            <rFont val="Tahoma"/>
            <family val="2"/>
          </rPr>
          <t>Samantha Smith:</t>
        </r>
        <r>
          <rPr>
            <sz val="8"/>
            <color indexed="81"/>
            <rFont val="Tahoma"/>
            <family val="2"/>
          </rPr>
          <t xml:space="preserve">
R5 listed this sample as "4B".  Not sure what this means.</t>
        </r>
      </text>
    </comment>
    <comment ref="P138" authorId="0">
      <text>
        <r>
          <rPr>
            <sz val="8"/>
            <color indexed="81"/>
            <rFont val="Tahoma"/>
            <family val="2"/>
          </rPr>
          <t xml:space="preserve">No controls
</t>
        </r>
      </text>
    </comment>
    <comment ref="R138" authorId="0">
      <text>
        <r>
          <rPr>
            <sz val="8"/>
            <color indexed="81"/>
            <rFont val="Tahoma"/>
            <family val="2"/>
          </rPr>
          <t>No controls</t>
        </r>
      </text>
    </comment>
    <comment ref="P142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R142" authorId="0">
      <text>
        <r>
          <rPr>
            <sz val="8"/>
            <color indexed="81"/>
            <rFont val="Tahoma"/>
            <family val="2"/>
          </rPr>
          <t>2 ppm  failed &gt;20%
3ppm failed &lt;20%
5ppm passed ≤10%</t>
        </r>
        <r>
          <rPr>
            <b/>
            <sz val="8"/>
            <color indexed="81"/>
            <rFont val="Tahoma"/>
            <family val="2"/>
          </rPr>
          <t xml:space="preserve">
</t>
        </r>
        <r>
          <rPr>
            <sz val="8"/>
            <color indexed="81"/>
            <rFont val="Tahoma"/>
            <family val="2"/>
          </rPr>
          <t xml:space="preserve">
-Could indicate slight high bias.</t>
        </r>
      </text>
    </comment>
    <comment ref="P157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  <comment ref="R157" authorId="0">
      <text>
        <r>
          <rPr>
            <sz val="8"/>
            <color indexed="81"/>
            <rFont val="Tahoma"/>
            <family val="2"/>
          </rPr>
          <t xml:space="preserve">2ppm failed &lt;20%
5ppm passed &lt;10%
- Could indicate slight low bias
</t>
        </r>
      </text>
    </comment>
  </commentList>
</comments>
</file>

<file path=xl/comments8.xml><?xml version="1.0" encoding="utf-8"?>
<comments xmlns="http://schemas.openxmlformats.org/spreadsheetml/2006/main">
  <authors>
    <author>Arambewela, Mahendranath</author>
  </authors>
  <commentList>
    <comment ref="O21" authorId="0">
      <text>
        <r>
          <rPr>
            <sz val="8"/>
            <color indexed="81"/>
            <rFont val="Tahoma"/>
            <family val="2"/>
          </rPr>
          <t>-No controls
- Since one ISCO sample was used as base flow, there was no field blank samples.</t>
        </r>
      </text>
    </comment>
    <comment ref="Q21" authorId="0">
      <text>
        <r>
          <rPr>
            <sz val="8"/>
            <color indexed="81"/>
            <rFont val="Tahoma"/>
            <family val="2"/>
          </rPr>
          <t>-No controls
--No controls
- Since one ISCO sample was used as base flow, there was no field blank samples.</t>
        </r>
      </text>
    </comment>
    <comment ref="O2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Q25" authorId="0">
      <text>
        <r>
          <rPr>
            <sz val="8"/>
            <color indexed="81"/>
            <rFont val="Tahoma"/>
            <family val="2"/>
          </rPr>
          <t>-No controls.
However, 5ppm control from the previous run was passed with &lt;10% error on the same day.</t>
        </r>
      </text>
    </comment>
    <comment ref="O2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  <comment ref="Q28" authorId="0">
      <text>
        <r>
          <rPr>
            <sz val="8"/>
            <color indexed="81"/>
            <rFont val="Tahoma"/>
            <family val="2"/>
          </rPr>
          <t xml:space="preserve">3ppm failed &lt;20% (=111%). 
Note:
Since acceptable limit is &lt;10%  could indicate slight high bias
</t>
        </r>
      </text>
    </comment>
  </commentList>
</comments>
</file>

<file path=xl/comments9.xml><?xml version="1.0" encoding="utf-8"?>
<comments xmlns="http://schemas.openxmlformats.org/spreadsheetml/2006/main">
  <authors>
    <author>ORD</author>
  </authors>
  <commentList>
    <comment ref="C13" authorId="0">
      <text>
        <r>
          <rPr>
            <b/>
            <sz val="8"/>
            <color indexed="81"/>
            <rFont val="Tahoma"/>
            <family val="2"/>
          </rPr>
          <t>MM: this was a recession-limb stormflow sample, not baseflow.</t>
        </r>
      </text>
    </comment>
  </commentList>
</comments>
</file>

<file path=xl/sharedStrings.xml><?xml version="1.0" encoding="utf-8"?>
<sst xmlns="http://schemas.openxmlformats.org/spreadsheetml/2006/main" count="6112" uniqueCount="117">
  <si>
    <t>Time</t>
  </si>
  <si>
    <t>Site ID</t>
  </si>
  <si>
    <t>Temp ( C)</t>
  </si>
  <si>
    <t>Sp. Cond (mS)</t>
  </si>
  <si>
    <t>DO (% sat)</t>
  </si>
  <si>
    <t>DO (mg/L)</t>
  </si>
  <si>
    <t>pH</t>
  </si>
  <si>
    <t>ORP</t>
  </si>
  <si>
    <t>Turb (NTU)</t>
  </si>
  <si>
    <t>CON</t>
  </si>
  <si>
    <t>SSC (mg/L)</t>
  </si>
  <si>
    <t>DOC (mg/L)</t>
  </si>
  <si>
    <t>TOC (mg/L)</t>
  </si>
  <si>
    <t>Cl (mg/L)</t>
  </si>
  <si>
    <t>Br (mg/L)</t>
  </si>
  <si>
    <r>
      <t>SO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(mg/L)</t>
    </r>
  </si>
  <si>
    <r>
      <t>o-PO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(mg/L)</t>
    </r>
  </si>
  <si>
    <r>
      <t>NO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 xml:space="preserve"> (mg/L)</t>
    </r>
  </si>
  <si>
    <r>
      <t>Alk (mg CaCO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>/L)</t>
    </r>
  </si>
  <si>
    <r>
      <t>NH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>-N (mg/L)</t>
    </r>
  </si>
  <si>
    <t>DIN (mg/L)</t>
  </si>
  <si>
    <t>TKN (mg/L)</t>
  </si>
  <si>
    <t>TDP (mg/L)</t>
  </si>
  <si>
    <t>TP (mg/L)</t>
  </si>
  <si>
    <t>Na (mg/L)</t>
  </si>
  <si>
    <t>Mg (mg/L)</t>
  </si>
  <si>
    <t>K (mg/L)</t>
  </si>
  <si>
    <t>Ca (mg/L)</t>
  </si>
  <si>
    <t>Al, Diss (mg/L)</t>
  </si>
  <si>
    <t>Al, TR (mg/L)</t>
  </si>
  <si>
    <t>Fe, Diss (mg/L)</t>
  </si>
  <si>
    <t>Fe, TR (mg/L)</t>
  </si>
  <si>
    <t>Mn, Diss (mg/L)</t>
  </si>
  <si>
    <t>Mn, TR (mg/L)</t>
  </si>
  <si>
    <t>notes…</t>
  </si>
  <si>
    <t>aluminum</t>
  </si>
  <si>
    <t>iron</t>
  </si>
  <si>
    <t>copper</t>
  </si>
  <si>
    <t>zinc</t>
  </si>
  <si>
    <t>manganese</t>
  </si>
  <si>
    <t>sodium</t>
  </si>
  <si>
    <t>magnesium</t>
  </si>
  <si>
    <t>potassium</t>
  </si>
  <si>
    <t>calcium</t>
  </si>
  <si>
    <t>Anions</t>
  </si>
  <si>
    <t>Sampling Date</t>
  </si>
  <si>
    <t>REF 7</t>
  </si>
  <si>
    <t>ROA</t>
  </si>
  <si>
    <t>DRI</t>
  </si>
  <si>
    <t>REF</t>
  </si>
  <si>
    <t>PWR</t>
  </si>
  <si>
    <t>URB</t>
  </si>
  <si>
    <t>Zn, Diss (ug/L)</t>
  </si>
  <si>
    <t>Cu, Diss (ug/L)</t>
  </si>
  <si>
    <t>Zn, TR (ug/L)</t>
  </si>
  <si>
    <t>Cu, TR (ug/L)</t>
  </si>
  <si>
    <t>base avg</t>
  </si>
  <si>
    <t>base std</t>
  </si>
  <si>
    <t>storm avg</t>
  </si>
  <si>
    <t>storm std</t>
  </si>
  <si>
    <t>Storm samples</t>
  </si>
  <si>
    <t>REF7</t>
  </si>
  <si>
    <t>nd</t>
  </si>
  <si>
    <t>DO      (% sat)</t>
  </si>
  <si>
    <t>Date</t>
  </si>
  <si>
    <t>Site</t>
  </si>
  <si>
    <t>E. Coli (CFU/100)</t>
  </si>
  <si>
    <t>Base</t>
  </si>
  <si>
    <t>Storm</t>
  </si>
  <si>
    <t>.</t>
  </si>
  <si>
    <t>Flow condition</t>
  </si>
  <si>
    <t>Data entered by SRK</t>
  </si>
  <si>
    <t>U - Not detected</t>
  </si>
  <si>
    <r>
      <t>Alk (mg CaCO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>/L)</t>
    </r>
  </si>
  <si>
    <r>
      <t>NO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 xml:space="preserve"> (mg/L)</t>
    </r>
  </si>
  <si>
    <r>
      <t>o-PO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(mg/L)</t>
    </r>
  </si>
  <si>
    <r>
      <t>SO</t>
    </r>
    <r>
      <rPr>
        <b/>
        <vertAlign val="subscript"/>
        <sz val="11"/>
        <rFont val="Arial"/>
        <family val="2"/>
      </rPr>
      <t>4</t>
    </r>
    <r>
      <rPr>
        <b/>
        <sz val="11"/>
        <rFont val="Arial"/>
        <family val="2"/>
      </rPr>
      <t xml:space="preserve"> (mg/L)</t>
    </r>
  </si>
  <si>
    <r>
      <t>NH</t>
    </r>
    <r>
      <rPr>
        <b/>
        <vertAlign val="subscript"/>
        <sz val="11"/>
        <rFont val="Arial"/>
        <family val="2"/>
      </rPr>
      <t>3</t>
    </r>
    <r>
      <rPr>
        <b/>
        <sz val="11"/>
        <rFont val="Arial"/>
        <family val="2"/>
      </rPr>
      <t>-N (mg/L)</t>
    </r>
  </si>
  <si>
    <t xml:space="preserve">not in </t>
  </si>
  <si>
    <t>book</t>
  </si>
  <si>
    <t>BLANK</t>
  </si>
  <si>
    <t>BASEFLOW</t>
  </si>
  <si>
    <t>STORM</t>
  </si>
  <si>
    <t>FB</t>
  </si>
  <si>
    <t>u</t>
  </si>
  <si>
    <t>Blank</t>
  </si>
  <si>
    <t>n</t>
  </si>
  <si>
    <t>Metals by ICP</t>
  </si>
  <si>
    <t>DISSOLVED Metals by ICP</t>
  </si>
  <si>
    <t>.09.8</t>
  </si>
  <si>
    <t>dry</t>
  </si>
  <si>
    <t>Chlor (ug/L)</t>
  </si>
  <si>
    <t>did not sample</t>
  </si>
  <si>
    <t>missing sonde file</t>
  </si>
  <si>
    <t>have sonde data file, but need times</t>
  </si>
  <si>
    <t>missing date</t>
  </si>
  <si>
    <t>SSC/Chlor switched?</t>
  </si>
  <si>
    <t>measurement error?</t>
  </si>
  <si>
    <t xml:space="preserve"> </t>
  </si>
  <si>
    <t>Raingarden</t>
  </si>
  <si>
    <t>Rain Garden</t>
  </si>
  <si>
    <t>1..2</t>
  </si>
  <si>
    <t>Not detected</t>
  </si>
  <si>
    <t>ndote</t>
  </si>
  <si>
    <t>F    (mg/L)</t>
  </si>
  <si>
    <t>F     (mg/L)</t>
  </si>
  <si>
    <t>F   (mg/L)</t>
  </si>
  <si>
    <t>fail &gt;10%, &lt;20%</t>
  </si>
  <si>
    <t>fail &gt;20%</t>
  </si>
  <si>
    <t>no post cal data</t>
  </si>
  <si>
    <t>DOC     R5 (mg/L)</t>
  </si>
  <si>
    <t xml:space="preserve">DOC  (Awberc) (mg/L) </t>
  </si>
  <si>
    <t>TOC      R5 (mg/L)</t>
  </si>
  <si>
    <t xml:space="preserve">TOC  (Awberc) (mg/L) </t>
  </si>
  <si>
    <t>DOC (AWBERC) (mg/L)</t>
  </si>
  <si>
    <t>TOC (AWBERC) (mg/L)</t>
  </si>
  <si>
    <t>No Controls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</si>
</sst>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"/>
    <numFmt numFmtId="165" formatCode="h:mm;@"/>
    <numFmt numFmtId="166" formatCode="mm/dd/yy;@"/>
    <numFmt numFmtId="167" formatCode="0.00000"/>
    <numFmt numFmtId="168" formatCode="0.0000"/>
  </numFmts>
  <fonts count="18" x14ac:knownFonts="1">
    <font>
      <sz val="10"/>
      <name val="Arial"/>
    </font>
    <font>
      <sz val="10"/>
      <name val="Arial"/>
      <family val="2"/>
    </font>
    <font>
      <b/>
      <sz val="11"/>
      <name val="Arial"/>
      <family val="2"/>
    </font>
    <font>
      <b/>
      <i/>
      <sz val="11"/>
      <name val="Arial"/>
      <family val="2"/>
    </font>
    <font>
      <sz val="8"/>
      <name val="Arial"/>
      <family val="2"/>
    </font>
    <font>
      <b/>
      <vertAlign val="subscript"/>
      <sz val="11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0"/>
      <name val="Arial"/>
      <family val="2"/>
    </font>
    <font>
      <sz val="10"/>
      <color indexed="10"/>
      <name val="Arial"/>
      <family val="2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1"/>
      <name val="Arial"/>
      <family val="2"/>
    </font>
    <font>
      <b/>
      <i/>
      <sz val="11"/>
      <name val="Arial"/>
      <family val="2"/>
    </font>
    <font>
      <sz val="10"/>
      <color rgb="FFFF0000"/>
      <name val="Arial"/>
      <family val="2"/>
    </font>
    <font>
      <sz val="8"/>
      <color indexed="81"/>
      <name val="Calibri"/>
      <family val="2"/>
    </font>
  </fonts>
  <fills count="19">
    <fill>
      <patternFill patternType="none"/>
    </fill>
    <fill>
      <patternFill patternType="gray125"/>
    </fill>
    <fill>
      <patternFill patternType="solid">
        <fgColor indexed="14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9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indexed="8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03">
    <xf numFmtId="0" fontId="0" fillId="0" borderId="0" xfId="0"/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14" fontId="0" fillId="0" borderId="0" xfId="0" applyNumberFormat="1"/>
    <xf numFmtId="0" fontId="0" fillId="2" borderId="0" xfId="0" applyFill="1" applyAlignment="1">
      <alignment horizontal="center"/>
    </xf>
    <xf numFmtId="0" fontId="0" fillId="0" borderId="1" xfId="0" applyBorder="1"/>
    <xf numFmtId="0" fontId="0" fillId="0" borderId="2" xfId="0" applyBorder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0" xfId="0" applyFill="1"/>
    <xf numFmtId="0" fontId="0" fillId="0" borderId="0" xfId="0" applyFill="1" applyAlignment="1">
      <alignment horizontal="center"/>
    </xf>
    <xf numFmtId="0" fontId="0" fillId="0" borderId="0" xfId="0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4" fontId="0" fillId="0" borderId="0" xfId="0" applyNumberFormat="1" applyFill="1" applyAlignment="1">
      <alignment horizontal="center"/>
    </xf>
    <xf numFmtId="20" fontId="0" fillId="0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20" fontId="0" fillId="0" borderId="0" xfId="0" applyNumberFormat="1" applyAlignment="1">
      <alignment horizontal="center"/>
    </xf>
    <xf numFmtId="0" fontId="0" fillId="3" borderId="0" xfId="0" applyFill="1" applyAlignment="1">
      <alignment horizontal="center"/>
    </xf>
    <xf numFmtId="0" fontId="0" fillId="0" borderId="0" xfId="0" applyFill="1" applyBorder="1" applyAlignment="1">
      <alignment horizontal="center"/>
    </xf>
    <xf numFmtId="2" fontId="0" fillId="0" borderId="0" xfId="0" applyNumberFormat="1" applyAlignment="1">
      <alignment horizontal="center"/>
    </xf>
    <xf numFmtId="0" fontId="9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0" fillId="4" borderId="0" xfId="0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2" borderId="0" xfId="0" applyFill="1" applyBorder="1" applyAlignment="1">
      <alignment horizontal="center"/>
    </xf>
    <xf numFmtId="165" fontId="0" fillId="0" borderId="0" xfId="0" applyNumberFormat="1" applyAlignment="1">
      <alignment horizontal="center"/>
    </xf>
    <xf numFmtId="14" fontId="10" fillId="0" borderId="0" xfId="0" applyNumberFormat="1" applyFont="1" applyAlignment="1">
      <alignment horizontal="right" vertical="center" wrapText="1"/>
    </xf>
    <xf numFmtId="14" fontId="10" fillId="0" borderId="0" xfId="0" applyNumberFormat="1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8" fillId="5" borderId="0" xfId="0" applyFont="1" applyFill="1"/>
    <xf numFmtId="1" fontId="8" fillId="5" borderId="0" xfId="0" applyNumberFormat="1" applyFont="1" applyFill="1" applyAlignment="1">
      <alignment horizontal="right"/>
    </xf>
    <xf numFmtId="1" fontId="11" fillId="5" borderId="0" xfId="0" applyNumberFormat="1" applyFont="1" applyFill="1"/>
    <xf numFmtId="1" fontId="8" fillId="5" borderId="0" xfId="0" applyNumberFormat="1" applyFont="1" applyFill="1"/>
    <xf numFmtId="0" fontId="8" fillId="6" borderId="0" xfId="0" applyFont="1" applyFill="1"/>
    <xf numFmtId="1" fontId="8" fillId="6" borderId="0" xfId="0" applyNumberFormat="1" applyFont="1" applyFill="1" applyAlignment="1">
      <alignment horizontal="right"/>
    </xf>
    <xf numFmtId="1" fontId="11" fillId="6" borderId="0" xfId="0" applyNumberFormat="1" applyFont="1" applyFill="1"/>
    <xf numFmtId="1" fontId="8" fillId="6" borderId="0" xfId="0" applyNumberFormat="1" applyFont="1" applyFill="1"/>
    <xf numFmtId="0" fontId="8" fillId="7" borderId="0" xfId="0" applyFont="1" applyFill="1"/>
    <xf numFmtId="1" fontId="8" fillId="7" borderId="0" xfId="0" applyNumberFormat="1" applyFont="1" applyFill="1" applyAlignment="1">
      <alignment horizontal="right"/>
    </xf>
    <xf numFmtId="1" fontId="8" fillId="7" borderId="0" xfId="0" applyNumberFormat="1" applyFont="1" applyFill="1"/>
    <xf numFmtId="0" fontId="8" fillId="8" borderId="0" xfId="0" applyFont="1" applyFill="1"/>
    <xf numFmtId="1" fontId="8" fillId="8" borderId="0" xfId="0" applyNumberFormat="1" applyFont="1" applyFill="1" applyAlignment="1">
      <alignment horizontal="right"/>
    </xf>
    <xf numFmtId="1" fontId="8" fillId="8" borderId="0" xfId="0" applyNumberFormat="1" applyFont="1" applyFill="1"/>
    <xf numFmtId="1" fontId="11" fillId="8" borderId="0" xfId="0" applyNumberFormat="1" applyFont="1" applyFill="1"/>
    <xf numFmtId="1" fontId="8" fillId="8" borderId="0" xfId="0" applyNumberFormat="1" applyFont="1" applyFill="1" applyBorder="1" applyAlignment="1">
      <alignment horizontal="right"/>
    </xf>
    <xf numFmtId="0" fontId="8" fillId="9" borderId="0" xfId="0" applyFont="1" applyFill="1"/>
    <xf numFmtId="1" fontId="8" fillId="9" borderId="0" xfId="0" applyNumberFormat="1" applyFont="1" applyFill="1" applyAlignment="1">
      <alignment horizontal="right"/>
    </xf>
    <xf numFmtId="1" fontId="11" fillId="9" borderId="0" xfId="0" applyNumberFormat="1" applyFont="1" applyFill="1"/>
    <xf numFmtId="1" fontId="8" fillId="9" borderId="0" xfId="0" applyNumberFormat="1" applyFont="1" applyFill="1"/>
    <xf numFmtId="0" fontId="8" fillId="10" borderId="0" xfId="0" applyFont="1" applyFill="1"/>
    <xf numFmtId="1" fontId="8" fillId="10" borderId="0" xfId="0" applyNumberFormat="1" applyFont="1" applyFill="1" applyAlignment="1">
      <alignment horizontal="right"/>
    </xf>
    <xf numFmtId="1" fontId="8" fillId="10" borderId="0" xfId="0" applyNumberFormat="1" applyFont="1" applyFill="1" applyBorder="1" applyAlignment="1">
      <alignment horizontal="right"/>
    </xf>
    <xf numFmtId="1" fontId="11" fillId="10" borderId="0" xfId="0" applyNumberFormat="1" applyFont="1" applyFill="1"/>
    <xf numFmtId="1" fontId="8" fillId="10" borderId="0" xfId="0" applyNumberFormat="1" applyFont="1" applyFill="1"/>
    <xf numFmtId="0" fontId="0" fillId="5" borderId="0" xfId="0" applyFill="1"/>
    <xf numFmtId="0" fontId="12" fillId="0" borderId="0" xfId="0" applyFont="1" applyAlignment="1">
      <alignment horizontal="center" vertical="center" wrapText="1"/>
    </xf>
    <xf numFmtId="14" fontId="12" fillId="0" borderId="0" xfId="0" applyNumberFormat="1" applyFont="1" applyAlignment="1">
      <alignment horizontal="center" vertical="center" wrapText="1"/>
    </xf>
    <xf numFmtId="0" fontId="0" fillId="8" borderId="0" xfId="0" applyFill="1" applyAlignment="1">
      <alignment horizontal="center"/>
    </xf>
    <xf numFmtId="166" fontId="12" fillId="0" borderId="0" xfId="0" applyNumberFormat="1" applyFont="1" applyAlignment="1">
      <alignment horizontal="center" vertical="center" wrapText="1"/>
    </xf>
    <xf numFmtId="166" fontId="0" fillId="0" borderId="0" xfId="0" applyNumberFormat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0" borderId="0" xfId="0" applyNumberFormat="1"/>
    <xf numFmtId="166" fontId="0" fillId="0" borderId="0" xfId="0" applyNumberFormat="1" applyFill="1"/>
    <xf numFmtId="166" fontId="0" fillId="0" borderId="0" xfId="0" applyNumberFormat="1" applyAlignment="1">
      <alignment horizontal="right"/>
    </xf>
    <xf numFmtId="0" fontId="1" fillId="11" borderId="0" xfId="0" applyFont="1" applyFill="1" applyAlignment="1">
      <alignment horizontal="center"/>
    </xf>
    <xf numFmtId="0" fontId="13" fillId="11" borderId="0" xfId="0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0" fontId="0" fillId="11" borderId="0" xfId="0" applyFill="1" applyAlignment="1">
      <alignment horizontal="center"/>
    </xf>
    <xf numFmtId="0" fontId="10" fillId="2" borderId="0" xfId="0" applyFont="1" applyFill="1" applyAlignment="1">
      <alignment horizontal="center"/>
    </xf>
    <xf numFmtId="0" fontId="15" fillId="0" borderId="0" xfId="0" applyFont="1" applyAlignment="1">
      <alignment horizontal="center" vertical="center" wrapText="1"/>
    </xf>
    <xf numFmtId="20" fontId="0" fillId="4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Fill="1"/>
    <xf numFmtId="1" fontId="8" fillId="0" borderId="0" xfId="0" applyNumberFormat="1" applyFont="1" applyFill="1" applyAlignment="1">
      <alignment horizontal="right"/>
    </xf>
    <xf numFmtId="1" fontId="8" fillId="0" borderId="0" xfId="0" applyNumberFormat="1" applyFont="1" applyFill="1"/>
    <xf numFmtId="1" fontId="8" fillId="0" borderId="0" xfId="0" applyNumberFormat="1" applyFont="1" applyFill="1" applyBorder="1" applyAlignment="1">
      <alignment horizontal="right"/>
    </xf>
    <xf numFmtId="0" fontId="9" fillId="0" borderId="0" xfId="0" applyFont="1"/>
    <xf numFmtId="0" fontId="1" fillId="0" borderId="0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4" borderId="7" xfId="0" applyFont="1" applyFill="1" applyBorder="1" applyAlignment="1">
      <alignment horizontal="center" vertical="center" wrapText="1"/>
    </xf>
    <xf numFmtId="0" fontId="2" fillId="4" borderId="8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12" borderId="0" xfId="0" applyFill="1" applyAlignment="1">
      <alignment horizontal="center"/>
    </xf>
    <xf numFmtId="0" fontId="0" fillId="12" borderId="0" xfId="0" applyFill="1" applyAlignment="1">
      <alignment horizontal="left"/>
    </xf>
    <xf numFmtId="14" fontId="0" fillId="12" borderId="0" xfId="0" applyNumberFormat="1" applyFill="1" applyAlignment="1">
      <alignment horizontal="center"/>
    </xf>
    <xf numFmtId="20" fontId="0" fillId="12" borderId="0" xfId="0" applyNumberFormat="1" applyFill="1" applyAlignment="1">
      <alignment horizontal="center"/>
    </xf>
    <xf numFmtId="0" fontId="0" fillId="12" borderId="0" xfId="0" applyFill="1"/>
    <xf numFmtId="0" fontId="0" fillId="12" borderId="0" xfId="0" applyFill="1" applyBorder="1" applyAlignment="1">
      <alignment horizontal="center"/>
    </xf>
    <xf numFmtId="14" fontId="0" fillId="12" borderId="0" xfId="0" applyNumberFormat="1" applyFill="1" applyAlignment="1">
      <alignment horizontal="right"/>
    </xf>
    <xf numFmtId="0" fontId="1" fillId="12" borderId="0" xfId="0" applyFont="1" applyFill="1" applyAlignment="1">
      <alignment horizontal="center"/>
    </xf>
    <xf numFmtId="0" fontId="9" fillId="12" borderId="0" xfId="0" applyFont="1" applyFill="1" applyAlignment="1">
      <alignment horizontal="center"/>
    </xf>
    <xf numFmtId="0" fontId="0" fillId="0" borderId="0" xfId="0" applyNumberFormat="1" applyAlignment="1">
      <alignment horizontal="center"/>
    </xf>
    <xf numFmtId="0" fontId="0" fillId="0" borderId="0" xfId="0" applyNumberFormat="1" applyFill="1" applyAlignment="1">
      <alignment horizontal="center"/>
    </xf>
    <xf numFmtId="0" fontId="0" fillId="0" borderId="0" xfId="0" applyNumberFormat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  <xf numFmtId="20" fontId="0" fillId="5" borderId="0" xfId="0" applyNumberFormat="1" applyFill="1" applyAlignment="1">
      <alignment horizontal="center"/>
    </xf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horizontal="center"/>
    </xf>
    <xf numFmtId="0" fontId="1" fillId="5" borderId="0" xfId="0" applyFont="1" applyFill="1" applyAlignment="1">
      <alignment horizontal="center"/>
    </xf>
    <xf numFmtId="0" fontId="0" fillId="5" borderId="0" xfId="0" applyFill="1" applyAlignment="1">
      <alignment horizontal="center" vertical="center"/>
    </xf>
    <xf numFmtId="164" fontId="0" fillId="5" borderId="0" xfId="0" applyNumberFormat="1" applyFill="1" applyAlignment="1">
      <alignment horizontal="center"/>
    </xf>
    <xf numFmtId="0" fontId="0" fillId="5" borderId="0" xfId="0" applyFont="1" applyFill="1" applyAlignment="1">
      <alignment horizontal="center"/>
    </xf>
    <xf numFmtId="0" fontId="0" fillId="5" borderId="0" xfId="0" applyFill="1" applyAlignment="1">
      <alignment horizontal="left"/>
    </xf>
    <xf numFmtId="0" fontId="0" fillId="4" borderId="0" xfId="0" applyFill="1" applyAlignment="1">
      <alignment horizontal="left"/>
    </xf>
    <xf numFmtId="168" fontId="0" fillId="0" borderId="0" xfId="0" applyNumberFormat="1" applyFill="1" applyAlignment="1">
      <alignment horizontal="center"/>
    </xf>
    <xf numFmtId="168" fontId="0" fillId="0" borderId="0" xfId="0" applyNumberFormat="1" applyFill="1" applyBorder="1" applyAlignment="1">
      <alignment horizontal="center"/>
    </xf>
    <xf numFmtId="168" fontId="0" fillId="0" borderId="0" xfId="0" applyNumberFormat="1" applyFont="1" applyFill="1" applyAlignment="1">
      <alignment horizontal="center"/>
    </xf>
    <xf numFmtId="20" fontId="0" fillId="5" borderId="0" xfId="0" applyNumberFormat="1" applyFill="1" applyAlignment="1">
      <alignment horizontal="center" vertical="center"/>
    </xf>
    <xf numFmtId="165" fontId="0" fillId="5" borderId="0" xfId="0" applyNumberFormat="1" applyFill="1" applyAlignment="1">
      <alignment horizontal="center"/>
    </xf>
    <xf numFmtId="168" fontId="0" fillId="5" borderId="0" xfId="0" applyNumberFormat="1" applyFill="1" applyAlignment="1">
      <alignment horizontal="center"/>
    </xf>
    <xf numFmtId="0" fontId="0" fillId="13" borderId="0" xfId="0" applyFill="1" applyAlignment="1">
      <alignment horizontal="left"/>
    </xf>
    <xf numFmtId="0" fontId="0" fillId="2" borderId="0" xfId="0" applyFill="1" applyAlignment="1">
      <alignment horizontal="left"/>
    </xf>
    <xf numFmtId="0" fontId="0" fillId="8" borderId="0" xfId="0" applyFill="1" applyAlignment="1">
      <alignment horizontal="left"/>
    </xf>
    <xf numFmtId="0" fontId="0" fillId="10" borderId="0" xfId="0" applyFill="1" applyAlignment="1">
      <alignment horizontal="left"/>
    </xf>
    <xf numFmtId="0" fontId="0" fillId="9" borderId="0" xfId="0" applyFill="1" applyAlignment="1">
      <alignment horizontal="left"/>
    </xf>
    <xf numFmtId="167" fontId="0" fillId="0" borderId="0" xfId="0" applyNumberFormat="1" applyFill="1" applyAlignment="1">
      <alignment horizontal="center"/>
    </xf>
    <xf numFmtId="168" fontId="0" fillId="0" borderId="0" xfId="0" applyNumberFormat="1" applyFill="1" applyAlignment="1">
      <alignment horizontal="left"/>
    </xf>
    <xf numFmtId="14" fontId="0" fillId="0" borderId="0" xfId="0" applyNumberFormat="1" applyFill="1" applyBorder="1" applyAlignment="1">
      <alignment horizontal="center"/>
    </xf>
    <xf numFmtId="0" fontId="2" fillId="0" borderId="0" xfId="0" applyFont="1" applyFill="1" applyAlignment="1">
      <alignment horizontal="center" vertical="center" wrapText="1"/>
    </xf>
    <xf numFmtId="167" fontId="0" fillId="0" borderId="0" xfId="0" applyNumberFormat="1" applyAlignment="1">
      <alignment horizontal="center"/>
    </xf>
    <xf numFmtId="167" fontId="2" fillId="0" borderId="0" xfId="0" applyNumberFormat="1" applyFont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4" borderId="10" xfId="0" applyFont="1" applyFill="1" applyBorder="1" applyAlignment="1">
      <alignment horizontal="center" vertical="center" wrapText="1"/>
    </xf>
    <xf numFmtId="0" fontId="2" fillId="4" borderId="11" xfId="0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/>
    </xf>
    <xf numFmtId="0" fontId="9" fillId="0" borderId="0" xfId="0" applyFont="1" applyFill="1" applyBorder="1" applyAlignment="1">
      <alignment horizontal="center" vertical="center"/>
    </xf>
    <xf numFmtId="167" fontId="0" fillId="5" borderId="0" xfId="0" applyNumberFormat="1" applyFill="1" applyAlignment="1">
      <alignment horizontal="center"/>
    </xf>
    <xf numFmtId="0" fontId="13" fillId="0" borderId="0" xfId="0" applyFont="1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10" fillId="0" borderId="0" xfId="0" applyFont="1" applyFill="1" applyAlignment="1">
      <alignment horizontal="center"/>
    </xf>
    <xf numFmtId="0" fontId="9" fillId="0" borderId="0" xfId="0" applyFont="1" applyFill="1" applyBorder="1" applyAlignment="1">
      <alignment horizontal="center"/>
    </xf>
    <xf numFmtId="167" fontId="0" fillId="0" borderId="0" xfId="0" applyNumberFormat="1" applyFill="1" applyAlignment="1">
      <alignment horizontal="center" vertical="center"/>
    </xf>
    <xf numFmtId="0" fontId="9" fillId="5" borderId="0" xfId="0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6" fillId="0" borderId="0" xfId="0" applyFont="1" applyFill="1" applyAlignment="1">
      <alignment horizontal="center"/>
    </xf>
    <xf numFmtId="0" fontId="14" fillId="0" borderId="0" xfId="0" applyFont="1" applyAlignment="1">
      <alignment horizontal="center"/>
    </xf>
    <xf numFmtId="0" fontId="14" fillId="0" borderId="3" xfId="0" applyFont="1" applyBorder="1" applyAlignment="1">
      <alignment horizontal="center"/>
    </xf>
    <xf numFmtId="0" fontId="14" fillId="0" borderId="4" xfId="0" applyFont="1" applyBorder="1" applyAlignment="1">
      <alignment horizontal="center"/>
    </xf>
    <xf numFmtId="0" fontId="14" fillId="0" borderId="5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0" fillId="14" borderId="0" xfId="0" applyFill="1" applyAlignment="1">
      <alignment horizontal="center"/>
    </xf>
    <xf numFmtId="20" fontId="0" fillId="14" borderId="0" xfId="0" applyNumberFormat="1" applyFill="1" applyAlignment="1">
      <alignment horizontal="center"/>
    </xf>
    <xf numFmtId="0" fontId="0" fillId="14" borderId="0" xfId="0" applyFill="1" applyAlignment="1">
      <alignment horizontal="center" vertical="center"/>
    </xf>
    <xf numFmtId="0" fontId="0" fillId="14" borderId="0" xfId="0" applyFill="1" applyBorder="1" applyAlignment="1">
      <alignment horizontal="center"/>
    </xf>
    <xf numFmtId="167" fontId="0" fillId="14" borderId="0" xfId="0" quotePrefix="1" applyNumberFormat="1" applyFill="1" applyAlignment="1">
      <alignment horizontal="center"/>
    </xf>
    <xf numFmtId="167" fontId="1" fillId="0" borderId="0" xfId="0" applyNumberFormat="1" applyFont="1" applyFill="1" applyAlignment="1">
      <alignment horizontal="center"/>
    </xf>
    <xf numFmtId="0" fontId="0" fillId="14" borderId="0" xfId="0" applyFont="1" applyFill="1" applyAlignment="1">
      <alignment horizontal="center"/>
    </xf>
    <xf numFmtId="167" fontId="16" fillId="0" borderId="0" xfId="0" applyNumberFormat="1" applyFont="1" applyFill="1" applyAlignment="1">
      <alignment horizontal="center"/>
    </xf>
    <xf numFmtId="167" fontId="1" fillId="0" borderId="0" xfId="0" applyNumberFormat="1" applyFont="1" applyFill="1" applyBorder="1" applyAlignment="1">
      <alignment horizontal="center" vertical="center"/>
    </xf>
    <xf numFmtId="167" fontId="16" fillId="0" borderId="0" xfId="0" applyNumberFormat="1" applyFont="1" applyFill="1" applyBorder="1" applyAlignment="1">
      <alignment horizontal="center" vertical="center"/>
    </xf>
    <xf numFmtId="0" fontId="1" fillId="14" borderId="0" xfId="0" applyFont="1" applyFill="1" applyBorder="1" applyAlignment="1">
      <alignment horizontal="center" vertical="center"/>
    </xf>
    <xf numFmtId="167" fontId="0" fillId="14" borderId="0" xfId="0" applyNumberFormat="1" applyFill="1" applyAlignment="1">
      <alignment horizontal="center"/>
    </xf>
    <xf numFmtId="167" fontId="10" fillId="5" borderId="0" xfId="0" applyNumberFormat="1" applyFont="1" applyFill="1" applyAlignment="1">
      <alignment horizontal="left"/>
    </xf>
    <xf numFmtId="0" fontId="1" fillId="14" borderId="0" xfId="0" applyFont="1" applyFill="1" applyAlignment="1">
      <alignment horizontal="center"/>
    </xf>
    <xf numFmtId="0" fontId="0" fillId="15" borderId="0" xfId="0" applyFill="1" applyAlignment="1">
      <alignment horizontal="center"/>
    </xf>
    <xf numFmtId="0" fontId="0" fillId="16" borderId="0" xfId="0" applyFill="1" applyAlignment="1">
      <alignment horizontal="center"/>
    </xf>
    <xf numFmtId="0" fontId="0" fillId="16" borderId="0" xfId="0" applyFill="1" applyBorder="1" applyAlignment="1">
      <alignment horizontal="center"/>
    </xf>
    <xf numFmtId="0" fontId="0" fillId="0" borderId="0" xfId="0" applyFill="1" applyAlignment="1"/>
    <xf numFmtId="0" fontId="0" fillId="8" borderId="0" xfId="0" applyFill="1" applyAlignment="1"/>
    <xf numFmtId="0" fontId="0" fillId="5" borderId="0" xfId="0" applyFill="1" applyAlignment="1"/>
    <xf numFmtId="0" fontId="0" fillId="16" borderId="0" xfId="0" applyFill="1" applyAlignment="1">
      <alignment horizontal="center" vertical="center"/>
    </xf>
    <xf numFmtId="0" fontId="1" fillId="17" borderId="0" xfId="0" applyFont="1" applyFill="1" applyAlignment="1">
      <alignment horizontal="center"/>
    </xf>
    <xf numFmtId="0" fontId="1" fillId="17" borderId="0" xfId="0" applyFont="1" applyFill="1" applyBorder="1" applyAlignment="1">
      <alignment horizontal="center"/>
    </xf>
    <xf numFmtId="0" fontId="0" fillId="17" borderId="0" xfId="0" applyFill="1" applyAlignment="1">
      <alignment horizontal="center"/>
    </xf>
    <xf numFmtId="0" fontId="0" fillId="17" borderId="0" xfId="0" applyFill="1" applyBorder="1" applyAlignment="1">
      <alignment horizontal="center"/>
    </xf>
    <xf numFmtId="0" fontId="1" fillId="15" borderId="0" xfId="0" applyFont="1" applyFill="1" applyAlignment="1">
      <alignment horizontal="center"/>
    </xf>
    <xf numFmtId="0" fontId="1" fillId="15" borderId="0" xfId="0" applyFont="1" applyFill="1" applyBorder="1" applyAlignment="1">
      <alignment horizontal="center"/>
    </xf>
    <xf numFmtId="0" fontId="0" fillId="15" borderId="0" xfId="0" applyFill="1" applyBorder="1" applyAlignment="1">
      <alignment horizontal="center"/>
    </xf>
    <xf numFmtId="0" fontId="1" fillId="17" borderId="0" xfId="0" applyFont="1" applyFill="1" applyAlignment="1">
      <alignment horizontal="center" vertical="center"/>
    </xf>
    <xf numFmtId="0" fontId="1" fillId="15" borderId="0" xfId="0" applyFont="1" applyFill="1" applyAlignment="1">
      <alignment horizontal="center" vertical="center"/>
    </xf>
    <xf numFmtId="0" fontId="0" fillId="0" borderId="0" xfId="0" applyAlignment="1"/>
    <xf numFmtId="0" fontId="0" fillId="18" borderId="0" xfId="0" applyFill="1" applyAlignment="1">
      <alignment horizontal="center"/>
    </xf>
    <xf numFmtId="0" fontId="0" fillId="18" borderId="0" xfId="0" applyFill="1" applyAlignment="1"/>
    <xf numFmtId="0" fontId="1" fillId="0" borderId="0" xfId="0" applyFont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8" fillId="0" borderId="12" xfId="0" applyFont="1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4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FF99"/>
    </mruColors>
  </colors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0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chartsheet" Target="chartsheets/sheet1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1198668146504"/>
          <c:y val="0.0375203915171289"/>
          <c:w val="0.796892341842396"/>
          <c:h val="0.838499184339315"/>
        </c:manualLayout>
      </c:layout>
      <c:scatterChart>
        <c:scatterStyle val="lineMarker"/>
        <c:varyColors val="0"/>
        <c:ser>
          <c:idx val="1"/>
          <c:order val="0"/>
          <c:tx>
            <c:strRef>
              <c:f>Sheet1!$B$59</c:f>
              <c:strCache>
                <c:ptCount val="1"/>
                <c:pt idx="0">
                  <c:v>PWR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xVal>
            <c:numRef>
              <c:f>Sheet1!$V$59:$V$114</c:f>
              <c:numCache>
                <c:formatCode>General</c:formatCode>
                <c:ptCount val="56"/>
                <c:pt idx="0">
                  <c:v>0.12</c:v>
                </c:pt>
                <c:pt idx="1">
                  <c:v>0.18</c:v>
                </c:pt>
                <c:pt idx="2">
                  <c:v>0.18</c:v>
                </c:pt>
                <c:pt idx="3">
                  <c:v>0.16</c:v>
                </c:pt>
                <c:pt idx="4">
                  <c:v>0.2</c:v>
                </c:pt>
                <c:pt idx="5">
                  <c:v>0.21</c:v>
                </c:pt>
                <c:pt idx="6">
                  <c:v>0.46</c:v>
                </c:pt>
                <c:pt idx="7">
                  <c:v>0.13</c:v>
                </c:pt>
                <c:pt idx="8">
                  <c:v>0.1</c:v>
                </c:pt>
                <c:pt idx="9">
                  <c:v>0.22</c:v>
                </c:pt>
                <c:pt idx="10">
                  <c:v>0.18</c:v>
                </c:pt>
                <c:pt idx="11">
                  <c:v>0.2</c:v>
                </c:pt>
                <c:pt idx="12">
                  <c:v>0.48</c:v>
                </c:pt>
                <c:pt idx="14">
                  <c:v>0.18</c:v>
                </c:pt>
                <c:pt idx="15">
                  <c:v>0.22</c:v>
                </c:pt>
                <c:pt idx="16">
                  <c:v>0.19</c:v>
                </c:pt>
                <c:pt idx="17">
                  <c:v>0.21</c:v>
                </c:pt>
                <c:pt idx="22">
                  <c:v>0.1</c:v>
                </c:pt>
                <c:pt idx="23">
                  <c:v>0.1</c:v>
                </c:pt>
                <c:pt idx="24">
                  <c:v>0.14</c:v>
                </c:pt>
                <c:pt idx="25">
                  <c:v>0.18</c:v>
                </c:pt>
                <c:pt idx="26">
                  <c:v>0.38</c:v>
                </c:pt>
                <c:pt idx="27">
                  <c:v>0.31</c:v>
                </c:pt>
                <c:pt idx="28">
                  <c:v>0.35</c:v>
                </c:pt>
                <c:pt idx="29">
                  <c:v>0.3</c:v>
                </c:pt>
                <c:pt idx="30">
                  <c:v>0.12</c:v>
                </c:pt>
                <c:pt idx="31">
                  <c:v>0.44</c:v>
                </c:pt>
                <c:pt idx="32">
                  <c:v>1.02</c:v>
                </c:pt>
                <c:pt idx="33">
                  <c:v>0.45</c:v>
                </c:pt>
                <c:pt idx="34">
                  <c:v>0.5</c:v>
                </c:pt>
                <c:pt idx="35">
                  <c:v>0.37</c:v>
                </c:pt>
                <c:pt idx="36">
                  <c:v>0.35</c:v>
                </c:pt>
                <c:pt idx="37">
                  <c:v>0.39</c:v>
                </c:pt>
                <c:pt idx="38">
                  <c:v>0.36</c:v>
                </c:pt>
                <c:pt idx="39">
                  <c:v>0.3</c:v>
                </c:pt>
                <c:pt idx="40">
                  <c:v>0.39</c:v>
                </c:pt>
                <c:pt idx="41">
                  <c:v>0.3</c:v>
                </c:pt>
                <c:pt idx="42">
                  <c:v>0.12</c:v>
                </c:pt>
                <c:pt idx="43">
                  <c:v>0.15</c:v>
                </c:pt>
                <c:pt idx="44">
                  <c:v>0.14</c:v>
                </c:pt>
                <c:pt idx="45">
                  <c:v>0.11</c:v>
                </c:pt>
                <c:pt idx="46">
                  <c:v>0.11</c:v>
                </c:pt>
                <c:pt idx="47">
                  <c:v>0.14</c:v>
                </c:pt>
                <c:pt idx="48">
                  <c:v>0.11</c:v>
                </c:pt>
                <c:pt idx="49">
                  <c:v>0.53</c:v>
                </c:pt>
                <c:pt idx="50">
                  <c:v>0.91</c:v>
                </c:pt>
                <c:pt idx="51">
                  <c:v>0.32</c:v>
                </c:pt>
                <c:pt idx="52">
                  <c:v>0.11</c:v>
                </c:pt>
                <c:pt idx="53">
                  <c:v>0.24</c:v>
                </c:pt>
                <c:pt idx="54">
                  <c:v>0.75</c:v>
                </c:pt>
                <c:pt idx="55">
                  <c:v>0.41</c:v>
                </c:pt>
              </c:numCache>
            </c:numRef>
          </c:xVal>
          <c:yVal>
            <c:numRef>
              <c:f>Sheet1!$I$59:$I$114</c:f>
              <c:numCache>
                <c:formatCode>General</c:formatCode>
                <c:ptCount val="56"/>
                <c:pt idx="0">
                  <c:v>14.0</c:v>
                </c:pt>
                <c:pt idx="1">
                  <c:v>1.67</c:v>
                </c:pt>
                <c:pt idx="2">
                  <c:v>8.8</c:v>
                </c:pt>
                <c:pt idx="3">
                  <c:v>10.8</c:v>
                </c:pt>
                <c:pt idx="4">
                  <c:v>9.0</c:v>
                </c:pt>
                <c:pt idx="5">
                  <c:v>13.8</c:v>
                </c:pt>
                <c:pt idx="6">
                  <c:v>1.67</c:v>
                </c:pt>
                <c:pt idx="7">
                  <c:v>1.67</c:v>
                </c:pt>
                <c:pt idx="8">
                  <c:v>7.8</c:v>
                </c:pt>
                <c:pt idx="9">
                  <c:v>18.6</c:v>
                </c:pt>
                <c:pt idx="10">
                  <c:v>1.67</c:v>
                </c:pt>
                <c:pt idx="11">
                  <c:v>7.3</c:v>
                </c:pt>
                <c:pt idx="12">
                  <c:v>7.3</c:v>
                </c:pt>
                <c:pt idx="14">
                  <c:v>1.67</c:v>
                </c:pt>
                <c:pt idx="15">
                  <c:v>3.13</c:v>
                </c:pt>
                <c:pt idx="16">
                  <c:v>1.67</c:v>
                </c:pt>
                <c:pt idx="17">
                  <c:v>18.76</c:v>
                </c:pt>
                <c:pt idx="18">
                  <c:v>22.54</c:v>
                </c:pt>
                <c:pt idx="19">
                  <c:v>49.46</c:v>
                </c:pt>
                <c:pt idx="20">
                  <c:v>26.57</c:v>
                </c:pt>
                <c:pt idx="22">
                  <c:v>1.67</c:v>
                </c:pt>
                <c:pt idx="23">
                  <c:v>1.67</c:v>
                </c:pt>
                <c:pt idx="24">
                  <c:v>30.4</c:v>
                </c:pt>
                <c:pt idx="25">
                  <c:v>40.0</c:v>
                </c:pt>
                <c:pt idx="26">
                  <c:v>79.2</c:v>
                </c:pt>
                <c:pt idx="27">
                  <c:v>71.8</c:v>
                </c:pt>
                <c:pt idx="28">
                  <c:v>68.2</c:v>
                </c:pt>
                <c:pt idx="29">
                  <c:v>54.0</c:v>
                </c:pt>
                <c:pt idx="30">
                  <c:v>16.5</c:v>
                </c:pt>
                <c:pt idx="31">
                  <c:v>111.0</c:v>
                </c:pt>
                <c:pt idx="32">
                  <c:v>43.5</c:v>
                </c:pt>
                <c:pt idx="33">
                  <c:v>94.6</c:v>
                </c:pt>
                <c:pt idx="34">
                  <c:v>104.0</c:v>
                </c:pt>
                <c:pt idx="35">
                  <c:v>63.8</c:v>
                </c:pt>
                <c:pt idx="36">
                  <c:v>40.0</c:v>
                </c:pt>
                <c:pt idx="37">
                  <c:v>28.4</c:v>
                </c:pt>
                <c:pt idx="38">
                  <c:v>28.9</c:v>
                </c:pt>
                <c:pt idx="39">
                  <c:v>28.7</c:v>
                </c:pt>
                <c:pt idx="40">
                  <c:v>81.5</c:v>
                </c:pt>
                <c:pt idx="41">
                  <c:v>24.8</c:v>
                </c:pt>
                <c:pt idx="42">
                  <c:v>10.2</c:v>
                </c:pt>
                <c:pt idx="43">
                  <c:v>24.9</c:v>
                </c:pt>
                <c:pt idx="44">
                  <c:v>16.7</c:v>
                </c:pt>
                <c:pt idx="45">
                  <c:v>7.1</c:v>
                </c:pt>
                <c:pt idx="46">
                  <c:v>1.67</c:v>
                </c:pt>
                <c:pt idx="47">
                  <c:v>32.7</c:v>
                </c:pt>
                <c:pt idx="48">
                  <c:v>1.67</c:v>
                </c:pt>
                <c:pt idx="49">
                  <c:v>195.0</c:v>
                </c:pt>
                <c:pt idx="50">
                  <c:v>114.0</c:v>
                </c:pt>
                <c:pt idx="51">
                  <c:v>14.1</c:v>
                </c:pt>
                <c:pt idx="52">
                  <c:v>11.6</c:v>
                </c:pt>
                <c:pt idx="53">
                  <c:v>30.0</c:v>
                </c:pt>
                <c:pt idx="54">
                  <c:v>108.0</c:v>
                </c:pt>
                <c:pt idx="55">
                  <c:v>23.2</c:v>
                </c:pt>
              </c:numCache>
            </c:numRef>
          </c:yVal>
          <c:smooth val="0"/>
        </c:ser>
        <c:ser>
          <c:idx val="2"/>
          <c:order val="1"/>
          <c:tx>
            <c:strRef>
              <c:f>Sheet1!$B$116</c:f>
              <c:strCache>
                <c:ptCount val="1"/>
                <c:pt idx="0">
                  <c:v>DRI</c:v>
                </c:pt>
              </c:strCache>
            </c:strRef>
          </c:tx>
          <c:spPr>
            <a:ln w="28575">
              <a:noFill/>
            </a:ln>
          </c:spPr>
          <c:marker>
            <c:symbol val="triangle"/>
            <c:size val="7"/>
            <c:spPr>
              <a:solidFill>
                <a:srgbClr val="FF0000"/>
              </a:solidFill>
              <a:ln>
                <a:solidFill>
                  <a:srgbClr val="FF99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Sheet1!$V$116:$V$164</c:f>
              <c:numCache>
                <c:formatCode>General</c:formatCode>
                <c:ptCount val="49"/>
                <c:pt idx="0">
                  <c:v>0.15</c:v>
                </c:pt>
                <c:pt idx="1">
                  <c:v>1.01</c:v>
                </c:pt>
                <c:pt idx="2">
                  <c:v>0.31</c:v>
                </c:pt>
                <c:pt idx="3">
                  <c:v>0.22</c:v>
                </c:pt>
                <c:pt idx="4">
                  <c:v>0.4</c:v>
                </c:pt>
                <c:pt idx="5">
                  <c:v>0.48</c:v>
                </c:pt>
                <c:pt idx="6">
                  <c:v>0.35</c:v>
                </c:pt>
                <c:pt idx="7">
                  <c:v>0.09</c:v>
                </c:pt>
                <c:pt idx="8">
                  <c:v>0.09</c:v>
                </c:pt>
                <c:pt idx="9">
                  <c:v>0.22</c:v>
                </c:pt>
                <c:pt idx="10">
                  <c:v>0.37</c:v>
                </c:pt>
                <c:pt idx="11">
                  <c:v>0.51</c:v>
                </c:pt>
                <c:pt idx="12">
                  <c:v>0.72</c:v>
                </c:pt>
                <c:pt idx="14">
                  <c:v>0.47</c:v>
                </c:pt>
                <c:pt idx="15">
                  <c:v>0.34</c:v>
                </c:pt>
                <c:pt idx="16">
                  <c:v>0.2</c:v>
                </c:pt>
                <c:pt idx="17">
                  <c:v>0.25</c:v>
                </c:pt>
                <c:pt idx="22">
                  <c:v>2.25</c:v>
                </c:pt>
                <c:pt idx="23">
                  <c:v>1.26</c:v>
                </c:pt>
                <c:pt idx="24">
                  <c:v>0.97</c:v>
                </c:pt>
                <c:pt idx="25">
                  <c:v>1.48</c:v>
                </c:pt>
                <c:pt idx="26">
                  <c:v>2.28</c:v>
                </c:pt>
                <c:pt idx="27">
                  <c:v>0.85</c:v>
                </c:pt>
                <c:pt idx="28">
                  <c:v>0.58</c:v>
                </c:pt>
                <c:pt idx="29">
                  <c:v>0.48</c:v>
                </c:pt>
                <c:pt idx="30">
                  <c:v>0.43</c:v>
                </c:pt>
                <c:pt idx="31">
                  <c:v>0.41</c:v>
                </c:pt>
                <c:pt idx="32">
                  <c:v>1.33</c:v>
                </c:pt>
                <c:pt idx="33">
                  <c:v>0.49</c:v>
                </c:pt>
                <c:pt idx="34">
                  <c:v>0.32</c:v>
                </c:pt>
                <c:pt idx="35">
                  <c:v>0.47</c:v>
                </c:pt>
                <c:pt idx="36">
                  <c:v>0.67</c:v>
                </c:pt>
                <c:pt idx="37">
                  <c:v>0.66</c:v>
                </c:pt>
                <c:pt idx="38">
                  <c:v>0.31</c:v>
                </c:pt>
                <c:pt idx="39">
                  <c:v>0.3</c:v>
                </c:pt>
                <c:pt idx="40">
                  <c:v>0.29</c:v>
                </c:pt>
                <c:pt idx="41">
                  <c:v>0.3</c:v>
                </c:pt>
                <c:pt idx="42">
                  <c:v>0.83</c:v>
                </c:pt>
                <c:pt idx="43">
                  <c:v>1.57</c:v>
                </c:pt>
                <c:pt idx="44">
                  <c:v>1.72</c:v>
                </c:pt>
                <c:pt idx="45">
                  <c:v>0.95</c:v>
                </c:pt>
                <c:pt idx="46">
                  <c:v>0.41</c:v>
                </c:pt>
                <c:pt idx="47">
                  <c:v>0.35</c:v>
                </c:pt>
              </c:numCache>
            </c:numRef>
          </c:xVal>
          <c:yVal>
            <c:numRef>
              <c:f>Sheet1!$I$116:$I$164</c:f>
              <c:numCache>
                <c:formatCode>General</c:formatCode>
                <c:ptCount val="49"/>
                <c:pt idx="0">
                  <c:v>16.0</c:v>
                </c:pt>
                <c:pt idx="1">
                  <c:v>6.1</c:v>
                </c:pt>
                <c:pt idx="2">
                  <c:v>12.0</c:v>
                </c:pt>
                <c:pt idx="3">
                  <c:v>10.6</c:v>
                </c:pt>
                <c:pt idx="4">
                  <c:v>9.6</c:v>
                </c:pt>
                <c:pt idx="5">
                  <c:v>28.8</c:v>
                </c:pt>
                <c:pt idx="6">
                  <c:v>5.0</c:v>
                </c:pt>
                <c:pt idx="7">
                  <c:v>1.67</c:v>
                </c:pt>
                <c:pt idx="8">
                  <c:v>6.4</c:v>
                </c:pt>
                <c:pt idx="9">
                  <c:v>8.6</c:v>
                </c:pt>
                <c:pt idx="10">
                  <c:v>15.5</c:v>
                </c:pt>
                <c:pt idx="11">
                  <c:v>5.6</c:v>
                </c:pt>
                <c:pt idx="12">
                  <c:v>1.67</c:v>
                </c:pt>
                <c:pt idx="14">
                  <c:v>1.67</c:v>
                </c:pt>
                <c:pt idx="15">
                  <c:v>2.78</c:v>
                </c:pt>
                <c:pt idx="16">
                  <c:v>0.746</c:v>
                </c:pt>
                <c:pt idx="17">
                  <c:v>15.91</c:v>
                </c:pt>
                <c:pt idx="18">
                  <c:v>6.55</c:v>
                </c:pt>
                <c:pt idx="19">
                  <c:v>36.6</c:v>
                </c:pt>
                <c:pt idx="20">
                  <c:v>198.9</c:v>
                </c:pt>
                <c:pt idx="22">
                  <c:v>543.0</c:v>
                </c:pt>
                <c:pt idx="23">
                  <c:v>283.0</c:v>
                </c:pt>
                <c:pt idx="24">
                  <c:v>172.0</c:v>
                </c:pt>
                <c:pt idx="25">
                  <c:v>294.0</c:v>
                </c:pt>
                <c:pt idx="26">
                  <c:v>568.0</c:v>
                </c:pt>
                <c:pt idx="27">
                  <c:v>158.0</c:v>
                </c:pt>
                <c:pt idx="28">
                  <c:v>78.6</c:v>
                </c:pt>
                <c:pt idx="29">
                  <c:v>49.0</c:v>
                </c:pt>
                <c:pt idx="30">
                  <c:v>36.4</c:v>
                </c:pt>
                <c:pt idx="31">
                  <c:v>34.9</c:v>
                </c:pt>
                <c:pt idx="32">
                  <c:v>327.0</c:v>
                </c:pt>
                <c:pt idx="33">
                  <c:v>50.9</c:v>
                </c:pt>
                <c:pt idx="34">
                  <c:v>24.9</c:v>
                </c:pt>
                <c:pt idx="35">
                  <c:v>1.67</c:v>
                </c:pt>
                <c:pt idx="36">
                  <c:v>162.0</c:v>
                </c:pt>
                <c:pt idx="37">
                  <c:v>153.0</c:v>
                </c:pt>
                <c:pt idx="38">
                  <c:v>24.9</c:v>
                </c:pt>
                <c:pt idx="39">
                  <c:v>12.8</c:v>
                </c:pt>
                <c:pt idx="40">
                  <c:v>8.5</c:v>
                </c:pt>
                <c:pt idx="41">
                  <c:v>5.3</c:v>
                </c:pt>
                <c:pt idx="42">
                  <c:v>139.0</c:v>
                </c:pt>
                <c:pt idx="43">
                  <c:v>386.0</c:v>
                </c:pt>
                <c:pt idx="44">
                  <c:v>356.0</c:v>
                </c:pt>
                <c:pt idx="45">
                  <c:v>127.0</c:v>
                </c:pt>
                <c:pt idx="46">
                  <c:v>26.5</c:v>
                </c:pt>
                <c:pt idx="47">
                  <c:v>17.8</c:v>
                </c:pt>
              </c:numCache>
            </c:numRef>
          </c:yVal>
          <c:smooth val="0"/>
        </c:ser>
        <c:ser>
          <c:idx val="3"/>
          <c:order val="2"/>
          <c:tx>
            <c:strRef>
              <c:f>Sheet1!$B$270</c:f>
              <c:strCache>
                <c:ptCount val="1"/>
                <c:pt idx="0">
                  <c:v>REF 7</c:v>
                </c:pt>
              </c:strCache>
            </c:strRef>
          </c:tx>
          <c:spPr>
            <a:ln w="28575">
              <a:noFill/>
            </a:ln>
          </c:spPr>
          <c:marker>
            <c:symbol val="circle"/>
            <c:size val="7"/>
            <c:spPr>
              <a:solidFill>
                <a:srgbClr val="00FFFF"/>
              </a:solidFill>
              <a:ln>
                <a:solidFill>
                  <a:srgbClr val="3366FF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Sheet1!$V$270:$V$315</c:f>
              <c:numCache>
                <c:formatCode>General</c:formatCode>
                <c:ptCount val="46"/>
                <c:pt idx="0">
                  <c:v>0.18</c:v>
                </c:pt>
                <c:pt idx="1">
                  <c:v>0.17</c:v>
                </c:pt>
                <c:pt idx="2">
                  <c:v>0.2</c:v>
                </c:pt>
                <c:pt idx="3">
                  <c:v>0.23</c:v>
                </c:pt>
                <c:pt idx="4">
                  <c:v>0.14</c:v>
                </c:pt>
                <c:pt idx="5">
                  <c:v>0.15</c:v>
                </c:pt>
                <c:pt idx="6">
                  <c:v>0.1</c:v>
                </c:pt>
                <c:pt idx="7">
                  <c:v>0.18</c:v>
                </c:pt>
                <c:pt idx="8">
                  <c:v>0.17</c:v>
                </c:pt>
                <c:pt idx="9">
                  <c:v>0.23</c:v>
                </c:pt>
                <c:pt idx="10">
                  <c:v>0.26</c:v>
                </c:pt>
                <c:pt idx="12">
                  <c:v>0.17</c:v>
                </c:pt>
                <c:pt idx="13">
                  <c:v>0.16</c:v>
                </c:pt>
                <c:pt idx="14">
                  <c:v>0.14</c:v>
                </c:pt>
                <c:pt idx="15">
                  <c:v>0.11</c:v>
                </c:pt>
                <c:pt idx="19">
                  <c:v>0.2</c:v>
                </c:pt>
                <c:pt idx="20">
                  <c:v>0.37</c:v>
                </c:pt>
                <c:pt idx="21">
                  <c:v>2.02</c:v>
                </c:pt>
                <c:pt idx="22">
                  <c:v>1.86</c:v>
                </c:pt>
                <c:pt idx="23">
                  <c:v>2.27</c:v>
                </c:pt>
                <c:pt idx="24">
                  <c:v>1.16</c:v>
                </c:pt>
                <c:pt idx="25">
                  <c:v>0.69</c:v>
                </c:pt>
                <c:pt idx="26">
                  <c:v>0.37</c:v>
                </c:pt>
                <c:pt idx="27">
                  <c:v>0.27</c:v>
                </c:pt>
                <c:pt idx="28">
                  <c:v>0.26</c:v>
                </c:pt>
                <c:pt idx="29">
                  <c:v>0.97</c:v>
                </c:pt>
                <c:pt idx="30">
                  <c:v>0.42</c:v>
                </c:pt>
                <c:pt idx="31">
                  <c:v>0.17</c:v>
                </c:pt>
                <c:pt idx="32">
                  <c:v>0.29</c:v>
                </c:pt>
                <c:pt idx="33">
                  <c:v>0.29</c:v>
                </c:pt>
                <c:pt idx="34">
                  <c:v>0.3</c:v>
                </c:pt>
                <c:pt idx="35">
                  <c:v>0.29</c:v>
                </c:pt>
                <c:pt idx="36">
                  <c:v>0.26</c:v>
                </c:pt>
                <c:pt idx="37">
                  <c:v>0.26</c:v>
                </c:pt>
                <c:pt idx="38">
                  <c:v>0.2</c:v>
                </c:pt>
                <c:pt idx="39">
                  <c:v>0.31</c:v>
                </c:pt>
                <c:pt idx="40">
                  <c:v>0.7</c:v>
                </c:pt>
                <c:pt idx="41">
                  <c:v>2.09</c:v>
                </c:pt>
                <c:pt idx="42">
                  <c:v>1.15</c:v>
                </c:pt>
                <c:pt idx="43">
                  <c:v>0.34</c:v>
                </c:pt>
                <c:pt idx="44">
                  <c:v>0.29</c:v>
                </c:pt>
              </c:numCache>
            </c:numRef>
          </c:xVal>
          <c:yVal>
            <c:numRef>
              <c:f>Sheet1!$I$270:$I$315</c:f>
              <c:numCache>
                <c:formatCode>General</c:formatCode>
                <c:ptCount val="46"/>
                <c:pt idx="0">
                  <c:v>26.8</c:v>
                </c:pt>
                <c:pt idx="1">
                  <c:v>15.6</c:v>
                </c:pt>
                <c:pt idx="2">
                  <c:v>1.67</c:v>
                </c:pt>
                <c:pt idx="3">
                  <c:v>31.3</c:v>
                </c:pt>
                <c:pt idx="4">
                  <c:v>8.6</c:v>
                </c:pt>
                <c:pt idx="5">
                  <c:v>1.67</c:v>
                </c:pt>
                <c:pt idx="6">
                  <c:v>12.9</c:v>
                </c:pt>
                <c:pt idx="7">
                  <c:v>9.3</c:v>
                </c:pt>
                <c:pt idx="8">
                  <c:v>15.2</c:v>
                </c:pt>
                <c:pt idx="9">
                  <c:v>11.8</c:v>
                </c:pt>
                <c:pt idx="10">
                  <c:v>5.0</c:v>
                </c:pt>
                <c:pt idx="12">
                  <c:v>6.1</c:v>
                </c:pt>
                <c:pt idx="13">
                  <c:v>9.07</c:v>
                </c:pt>
                <c:pt idx="14">
                  <c:v>2.58</c:v>
                </c:pt>
                <c:pt idx="15">
                  <c:v>18.79</c:v>
                </c:pt>
                <c:pt idx="16">
                  <c:v>31.76</c:v>
                </c:pt>
                <c:pt idx="17">
                  <c:v>493.7</c:v>
                </c:pt>
                <c:pt idx="19">
                  <c:v>10.0</c:v>
                </c:pt>
                <c:pt idx="20">
                  <c:v>70.8</c:v>
                </c:pt>
                <c:pt idx="21">
                  <c:v>569.0</c:v>
                </c:pt>
                <c:pt idx="22">
                  <c:v>528.0</c:v>
                </c:pt>
                <c:pt idx="23">
                  <c:v>614.0</c:v>
                </c:pt>
                <c:pt idx="24">
                  <c:v>351.0</c:v>
                </c:pt>
                <c:pt idx="25">
                  <c:v>216.0</c:v>
                </c:pt>
                <c:pt idx="26">
                  <c:v>92.9</c:v>
                </c:pt>
                <c:pt idx="27">
                  <c:v>55.8</c:v>
                </c:pt>
                <c:pt idx="28">
                  <c:v>48.9</c:v>
                </c:pt>
                <c:pt idx="29">
                  <c:v>292.0</c:v>
                </c:pt>
                <c:pt idx="30">
                  <c:v>97.4</c:v>
                </c:pt>
                <c:pt idx="31">
                  <c:v>16.4</c:v>
                </c:pt>
                <c:pt idx="32">
                  <c:v>10.5</c:v>
                </c:pt>
                <c:pt idx="33">
                  <c:v>15.4</c:v>
                </c:pt>
                <c:pt idx="34">
                  <c:v>15.8</c:v>
                </c:pt>
                <c:pt idx="35">
                  <c:v>17.0</c:v>
                </c:pt>
                <c:pt idx="36">
                  <c:v>20.3</c:v>
                </c:pt>
                <c:pt idx="37">
                  <c:v>16.8</c:v>
                </c:pt>
                <c:pt idx="38">
                  <c:v>16.6</c:v>
                </c:pt>
                <c:pt idx="39">
                  <c:v>62.9</c:v>
                </c:pt>
                <c:pt idx="40">
                  <c:v>113.0</c:v>
                </c:pt>
                <c:pt idx="41">
                  <c:v>584.0</c:v>
                </c:pt>
                <c:pt idx="42">
                  <c:v>296.0</c:v>
                </c:pt>
                <c:pt idx="43">
                  <c:v>59.1</c:v>
                </c:pt>
                <c:pt idx="44">
                  <c:v>40.2</c:v>
                </c:pt>
              </c:numCache>
            </c:numRef>
          </c:yVal>
          <c:smooth val="0"/>
        </c:ser>
        <c:ser>
          <c:idx val="4"/>
          <c:order val="3"/>
          <c:tx>
            <c:strRef>
              <c:f>Sheet1!$B$165</c:f>
              <c:strCache>
                <c:ptCount val="1"/>
                <c:pt idx="0">
                  <c:v>ROA</c:v>
                </c:pt>
              </c:strCache>
            </c:strRef>
          </c:tx>
          <c:spPr>
            <a:ln w="28575">
              <a:noFill/>
            </a:ln>
          </c:spPr>
          <c:marker>
            <c:symbol val="square"/>
            <c:size val="7"/>
            <c:spPr>
              <a:noFill/>
              <a:ln>
                <a:solidFill>
                  <a:srgbClr val="80008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Sheet1!$V$165:$V$212</c:f>
              <c:numCache>
                <c:formatCode>General</c:formatCode>
                <c:ptCount val="48"/>
                <c:pt idx="0">
                  <c:v>0.11</c:v>
                </c:pt>
                <c:pt idx="1">
                  <c:v>0.21</c:v>
                </c:pt>
                <c:pt idx="2">
                  <c:v>0.2</c:v>
                </c:pt>
                <c:pt idx="3">
                  <c:v>0.17</c:v>
                </c:pt>
                <c:pt idx="4">
                  <c:v>0.14</c:v>
                </c:pt>
                <c:pt idx="5">
                  <c:v>0.2</c:v>
                </c:pt>
                <c:pt idx="6">
                  <c:v>0.17</c:v>
                </c:pt>
                <c:pt idx="7">
                  <c:v>0.09</c:v>
                </c:pt>
                <c:pt idx="8">
                  <c:v>0.09</c:v>
                </c:pt>
                <c:pt idx="9">
                  <c:v>0.18</c:v>
                </c:pt>
                <c:pt idx="10">
                  <c:v>0.21</c:v>
                </c:pt>
                <c:pt idx="11">
                  <c:v>0.27</c:v>
                </c:pt>
                <c:pt idx="12">
                  <c:v>0.36</c:v>
                </c:pt>
                <c:pt idx="13">
                  <c:v>0.17</c:v>
                </c:pt>
                <c:pt idx="14">
                  <c:v>0.3</c:v>
                </c:pt>
                <c:pt idx="15">
                  <c:v>0.21</c:v>
                </c:pt>
                <c:pt idx="16">
                  <c:v>0.17</c:v>
                </c:pt>
                <c:pt idx="17">
                  <c:v>0.13</c:v>
                </c:pt>
                <c:pt idx="21">
                  <c:v>0.22</c:v>
                </c:pt>
                <c:pt idx="22">
                  <c:v>0.51</c:v>
                </c:pt>
                <c:pt idx="23">
                  <c:v>0.34</c:v>
                </c:pt>
                <c:pt idx="24">
                  <c:v>0.87</c:v>
                </c:pt>
                <c:pt idx="25">
                  <c:v>0.65</c:v>
                </c:pt>
                <c:pt idx="26">
                  <c:v>0.41</c:v>
                </c:pt>
                <c:pt idx="27">
                  <c:v>0.38</c:v>
                </c:pt>
                <c:pt idx="28">
                  <c:v>0.26</c:v>
                </c:pt>
                <c:pt idx="29">
                  <c:v>0.25</c:v>
                </c:pt>
                <c:pt idx="30">
                  <c:v>0.25</c:v>
                </c:pt>
                <c:pt idx="31">
                  <c:v>0.6</c:v>
                </c:pt>
                <c:pt idx="32">
                  <c:v>0.28</c:v>
                </c:pt>
                <c:pt idx="33">
                  <c:v>0.23</c:v>
                </c:pt>
                <c:pt idx="34">
                  <c:v>0.4</c:v>
                </c:pt>
                <c:pt idx="35">
                  <c:v>0.43</c:v>
                </c:pt>
                <c:pt idx="36">
                  <c:v>0.51</c:v>
                </c:pt>
                <c:pt idx="37">
                  <c:v>0.25</c:v>
                </c:pt>
                <c:pt idx="38">
                  <c:v>0.21</c:v>
                </c:pt>
                <c:pt idx="39">
                  <c:v>0.2</c:v>
                </c:pt>
                <c:pt idx="40">
                  <c:v>0.19</c:v>
                </c:pt>
                <c:pt idx="41">
                  <c:v>0.67</c:v>
                </c:pt>
                <c:pt idx="42">
                  <c:v>0.64</c:v>
                </c:pt>
                <c:pt idx="43">
                  <c:v>1.56</c:v>
                </c:pt>
                <c:pt idx="44">
                  <c:v>0.46</c:v>
                </c:pt>
                <c:pt idx="45">
                  <c:v>0.25</c:v>
                </c:pt>
                <c:pt idx="46">
                  <c:v>0.22</c:v>
                </c:pt>
                <c:pt idx="47">
                  <c:v>0.31</c:v>
                </c:pt>
              </c:numCache>
            </c:numRef>
          </c:xVal>
          <c:yVal>
            <c:numRef>
              <c:f>Sheet1!$I$165:$I$212</c:f>
              <c:numCache>
                <c:formatCode>General</c:formatCode>
                <c:ptCount val="48"/>
                <c:pt idx="0">
                  <c:v>3.0</c:v>
                </c:pt>
                <c:pt idx="1">
                  <c:v>17.9</c:v>
                </c:pt>
                <c:pt idx="2">
                  <c:v>14.3</c:v>
                </c:pt>
                <c:pt idx="3">
                  <c:v>1.67</c:v>
                </c:pt>
                <c:pt idx="4">
                  <c:v>1.67</c:v>
                </c:pt>
                <c:pt idx="5">
                  <c:v>6.9</c:v>
                </c:pt>
                <c:pt idx="6">
                  <c:v>1.67</c:v>
                </c:pt>
                <c:pt idx="7">
                  <c:v>1.67</c:v>
                </c:pt>
                <c:pt idx="8">
                  <c:v>5.4</c:v>
                </c:pt>
                <c:pt idx="9">
                  <c:v>1.67</c:v>
                </c:pt>
                <c:pt idx="10">
                  <c:v>9.7</c:v>
                </c:pt>
                <c:pt idx="11">
                  <c:v>1.67</c:v>
                </c:pt>
                <c:pt idx="12">
                  <c:v>1.67</c:v>
                </c:pt>
                <c:pt idx="13">
                  <c:v>1.67</c:v>
                </c:pt>
                <c:pt idx="14">
                  <c:v>1.67</c:v>
                </c:pt>
                <c:pt idx="15">
                  <c:v>0.7</c:v>
                </c:pt>
                <c:pt idx="16">
                  <c:v>3.31</c:v>
                </c:pt>
                <c:pt idx="17">
                  <c:v>17.08</c:v>
                </c:pt>
                <c:pt idx="18">
                  <c:v>6.769999999999999</c:v>
                </c:pt>
                <c:pt idx="19">
                  <c:v>53.94</c:v>
                </c:pt>
                <c:pt idx="21">
                  <c:v>9.8</c:v>
                </c:pt>
                <c:pt idx="22">
                  <c:v>120.0</c:v>
                </c:pt>
                <c:pt idx="23">
                  <c:v>55.6</c:v>
                </c:pt>
                <c:pt idx="24">
                  <c:v>251.0</c:v>
                </c:pt>
                <c:pt idx="25">
                  <c:v>183.0</c:v>
                </c:pt>
                <c:pt idx="26">
                  <c:v>59.2</c:v>
                </c:pt>
                <c:pt idx="27">
                  <c:v>58.5</c:v>
                </c:pt>
                <c:pt idx="28">
                  <c:v>39.8</c:v>
                </c:pt>
                <c:pt idx="29">
                  <c:v>23.3</c:v>
                </c:pt>
                <c:pt idx="30">
                  <c:v>18.9</c:v>
                </c:pt>
                <c:pt idx="31">
                  <c:v>139.0</c:v>
                </c:pt>
                <c:pt idx="32">
                  <c:v>40.3</c:v>
                </c:pt>
                <c:pt idx="33">
                  <c:v>12.2</c:v>
                </c:pt>
                <c:pt idx="34">
                  <c:v>29.0</c:v>
                </c:pt>
                <c:pt idx="35">
                  <c:v>18.6</c:v>
                </c:pt>
                <c:pt idx="36">
                  <c:v>50.4</c:v>
                </c:pt>
                <c:pt idx="37">
                  <c:v>15.7</c:v>
                </c:pt>
                <c:pt idx="38">
                  <c:v>12.3</c:v>
                </c:pt>
                <c:pt idx="39">
                  <c:v>6.9</c:v>
                </c:pt>
                <c:pt idx="40">
                  <c:v>6.9</c:v>
                </c:pt>
                <c:pt idx="41">
                  <c:v>178.0</c:v>
                </c:pt>
                <c:pt idx="42">
                  <c:v>149.0</c:v>
                </c:pt>
                <c:pt idx="43">
                  <c:v>444.0</c:v>
                </c:pt>
                <c:pt idx="44">
                  <c:v>108.0</c:v>
                </c:pt>
                <c:pt idx="45">
                  <c:v>23.4</c:v>
                </c:pt>
                <c:pt idx="46">
                  <c:v>12.1</c:v>
                </c:pt>
                <c:pt idx="47">
                  <c:v>45.4</c:v>
                </c:pt>
              </c:numCache>
            </c:numRef>
          </c:yVal>
          <c:smooth val="0"/>
        </c:ser>
        <c:ser>
          <c:idx val="5"/>
          <c:order val="4"/>
          <c:tx>
            <c:strRef>
              <c:f>Sheet1!$B$214</c:f>
              <c:strCache>
                <c:ptCount val="1"/>
                <c:pt idx="0">
                  <c:v>URB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7"/>
            <c:spPr>
              <a:solidFill>
                <a:srgbClr val="FFFF00"/>
              </a:solidFill>
              <a:ln>
                <a:solidFill>
                  <a:srgbClr val="800000"/>
                </a:solidFill>
                <a:prstDash val="solid"/>
              </a:ln>
              <a:effectLst>
                <a:outerShdw dist="35921" dir="2700000" algn="br">
                  <a:srgbClr val="000000"/>
                </a:outerShdw>
              </a:effectLst>
            </c:spPr>
          </c:marker>
          <c:xVal>
            <c:numRef>
              <c:f>Sheet1!$V$214:$V$269</c:f>
              <c:numCache>
                <c:formatCode>General</c:formatCode>
                <c:ptCount val="56"/>
                <c:pt idx="1">
                  <c:v>0.18</c:v>
                </c:pt>
                <c:pt idx="2">
                  <c:v>0.21</c:v>
                </c:pt>
                <c:pt idx="3">
                  <c:v>0.22</c:v>
                </c:pt>
                <c:pt idx="4">
                  <c:v>0.22</c:v>
                </c:pt>
                <c:pt idx="5">
                  <c:v>0.35</c:v>
                </c:pt>
                <c:pt idx="6">
                  <c:v>0.26</c:v>
                </c:pt>
                <c:pt idx="7">
                  <c:v>0.09</c:v>
                </c:pt>
                <c:pt idx="8">
                  <c:v>0.14</c:v>
                </c:pt>
                <c:pt idx="9">
                  <c:v>0.24</c:v>
                </c:pt>
                <c:pt idx="10">
                  <c:v>0.26</c:v>
                </c:pt>
                <c:pt idx="11">
                  <c:v>0.26</c:v>
                </c:pt>
                <c:pt idx="12">
                  <c:v>0.63</c:v>
                </c:pt>
                <c:pt idx="14">
                  <c:v>0.3</c:v>
                </c:pt>
                <c:pt idx="15">
                  <c:v>0.21</c:v>
                </c:pt>
                <c:pt idx="16">
                  <c:v>0.35</c:v>
                </c:pt>
                <c:pt idx="17">
                  <c:v>0.5</c:v>
                </c:pt>
                <c:pt idx="21">
                  <c:v>0.26</c:v>
                </c:pt>
                <c:pt idx="22">
                  <c:v>0.23</c:v>
                </c:pt>
                <c:pt idx="23">
                  <c:v>0.25</c:v>
                </c:pt>
                <c:pt idx="24">
                  <c:v>0.81</c:v>
                </c:pt>
                <c:pt idx="25">
                  <c:v>0.97</c:v>
                </c:pt>
                <c:pt idx="26">
                  <c:v>0.6</c:v>
                </c:pt>
                <c:pt idx="27">
                  <c:v>0.36</c:v>
                </c:pt>
                <c:pt idx="28">
                  <c:v>0.33</c:v>
                </c:pt>
                <c:pt idx="29">
                  <c:v>0.43</c:v>
                </c:pt>
                <c:pt idx="30">
                  <c:v>0.62</c:v>
                </c:pt>
                <c:pt idx="31">
                  <c:v>0.44</c:v>
                </c:pt>
                <c:pt idx="32">
                  <c:v>0.47</c:v>
                </c:pt>
                <c:pt idx="33">
                  <c:v>0.64</c:v>
                </c:pt>
                <c:pt idx="34">
                  <c:v>0.38</c:v>
                </c:pt>
                <c:pt idx="35">
                  <c:v>0.35</c:v>
                </c:pt>
                <c:pt idx="36">
                  <c:v>0.28</c:v>
                </c:pt>
                <c:pt idx="37">
                  <c:v>0.26</c:v>
                </c:pt>
                <c:pt idx="38">
                  <c:v>0.26</c:v>
                </c:pt>
                <c:pt idx="39">
                  <c:v>0.63</c:v>
                </c:pt>
                <c:pt idx="40">
                  <c:v>0.23</c:v>
                </c:pt>
                <c:pt idx="41">
                  <c:v>0.3</c:v>
                </c:pt>
                <c:pt idx="42">
                  <c:v>0.37</c:v>
                </c:pt>
                <c:pt idx="43">
                  <c:v>0.32</c:v>
                </c:pt>
                <c:pt idx="44">
                  <c:v>0.27</c:v>
                </c:pt>
                <c:pt idx="45">
                  <c:v>0.25</c:v>
                </c:pt>
                <c:pt idx="46">
                  <c:v>0.61</c:v>
                </c:pt>
                <c:pt idx="47">
                  <c:v>0.26</c:v>
                </c:pt>
                <c:pt idx="48">
                  <c:v>0.44</c:v>
                </c:pt>
                <c:pt idx="49">
                  <c:v>0.53</c:v>
                </c:pt>
                <c:pt idx="50">
                  <c:v>0.39</c:v>
                </c:pt>
                <c:pt idx="51">
                  <c:v>0.95</c:v>
                </c:pt>
                <c:pt idx="52">
                  <c:v>0.44</c:v>
                </c:pt>
                <c:pt idx="53">
                  <c:v>0.25</c:v>
                </c:pt>
                <c:pt idx="54">
                  <c:v>0.21</c:v>
                </c:pt>
              </c:numCache>
            </c:numRef>
          </c:xVal>
          <c:yVal>
            <c:numRef>
              <c:f>Sheet1!$I$214:$I$269</c:f>
              <c:numCache>
                <c:formatCode>General</c:formatCode>
                <c:ptCount val="56"/>
                <c:pt idx="0">
                  <c:v>8.0</c:v>
                </c:pt>
                <c:pt idx="1">
                  <c:v>1.67</c:v>
                </c:pt>
                <c:pt idx="2">
                  <c:v>6.0</c:v>
                </c:pt>
                <c:pt idx="3">
                  <c:v>12.8</c:v>
                </c:pt>
                <c:pt idx="4">
                  <c:v>1.67</c:v>
                </c:pt>
                <c:pt idx="5">
                  <c:v>1.67</c:v>
                </c:pt>
                <c:pt idx="6">
                  <c:v>1.67</c:v>
                </c:pt>
                <c:pt idx="7">
                  <c:v>1.67</c:v>
                </c:pt>
                <c:pt idx="8">
                  <c:v>1.67</c:v>
                </c:pt>
                <c:pt idx="9">
                  <c:v>1.67</c:v>
                </c:pt>
                <c:pt idx="10">
                  <c:v>15.6</c:v>
                </c:pt>
                <c:pt idx="11">
                  <c:v>1.67</c:v>
                </c:pt>
                <c:pt idx="12">
                  <c:v>1.67</c:v>
                </c:pt>
                <c:pt idx="14">
                  <c:v>5.4</c:v>
                </c:pt>
                <c:pt idx="15">
                  <c:v>1.67</c:v>
                </c:pt>
                <c:pt idx="16">
                  <c:v>1.67</c:v>
                </c:pt>
                <c:pt idx="17">
                  <c:v>10.611</c:v>
                </c:pt>
                <c:pt idx="18">
                  <c:v>34.72</c:v>
                </c:pt>
                <c:pt idx="19">
                  <c:v>17.83</c:v>
                </c:pt>
                <c:pt idx="21">
                  <c:v>7.5</c:v>
                </c:pt>
                <c:pt idx="22">
                  <c:v>7.5</c:v>
                </c:pt>
                <c:pt idx="23">
                  <c:v>11.2</c:v>
                </c:pt>
                <c:pt idx="24">
                  <c:v>248.0</c:v>
                </c:pt>
                <c:pt idx="25">
                  <c:v>178.0</c:v>
                </c:pt>
                <c:pt idx="26">
                  <c:v>160.0</c:v>
                </c:pt>
                <c:pt idx="27">
                  <c:v>47.9</c:v>
                </c:pt>
                <c:pt idx="28">
                  <c:v>45.2</c:v>
                </c:pt>
                <c:pt idx="29">
                  <c:v>15.8</c:v>
                </c:pt>
                <c:pt idx="30">
                  <c:v>131.0</c:v>
                </c:pt>
                <c:pt idx="31">
                  <c:v>96.7</c:v>
                </c:pt>
                <c:pt idx="32">
                  <c:v>128.0</c:v>
                </c:pt>
                <c:pt idx="33">
                  <c:v>218.0</c:v>
                </c:pt>
                <c:pt idx="34">
                  <c:v>74.5</c:v>
                </c:pt>
                <c:pt idx="35">
                  <c:v>64.4</c:v>
                </c:pt>
                <c:pt idx="36">
                  <c:v>33.0</c:v>
                </c:pt>
                <c:pt idx="37">
                  <c:v>16.5</c:v>
                </c:pt>
                <c:pt idx="38">
                  <c:v>14.4</c:v>
                </c:pt>
                <c:pt idx="39">
                  <c:v>206.0</c:v>
                </c:pt>
                <c:pt idx="40">
                  <c:v>1.67</c:v>
                </c:pt>
                <c:pt idx="41">
                  <c:v>1.67</c:v>
                </c:pt>
                <c:pt idx="42">
                  <c:v>57.8</c:v>
                </c:pt>
                <c:pt idx="43">
                  <c:v>38.5</c:v>
                </c:pt>
                <c:pt idx="44">
                  <c:v>24.5</c:v>
                </c:pt>
                <c:pt idx="45">
                  <c:v>9.6</c:v>
                </c:pt>
                <c:pt idx="46">
                  <c:v>5.8</c:v>
                </c:pt>
                <c:pt idx="47">
                  <c:v>10.4</c:v>
                </c:pt>
                <c:pt idx="48">
                  <c:v>131.0</c:v>
                </c:pt>
                <c:pt idx="49">
                  <c:v>116.0</c:v>
                </c:pt>
                <c:pt idx="50">
                  <c:v>67.4</c:v>
                </c:pt>
                <c:pt idx="51">
                  <c:v>300.0</c:v>
                </c:pt>
                <c:pt idx="52">
                  <c:v>96.5</c:v>
                </c:pt>
                <c:pt idx="53">
                  <c:v>18.7</c:v>
                </c:pt>
                <c:pt idx="54">
                  <c:v>8.8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0591592"/>
        <c:axId val="2110608712"/>
      </c:scatterChart>
      <c:valAx>
        <c:axId val="21105915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TP (mg/L)</a:t>
                </a:r>
              </a:p>
            </c:rich>
          </c:tx>
          <c:layout>
            <c:manualLayout>
              <c:xMode val="edge"/>
              <c:yMode val="edge"/>
              <c:x val="0.447280799112099"/>
              <c:y val="0.934747145187601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608712"/>
        <c:crosses val="autoZero"/>
        <c:crossBetween val="midCat"/>
      </c:valAx>
      <c:valAx>
        <c:axId val="2110608712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7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SSC (mg/L)</a:t>
                </a:r>
              </a:p>
            </c:rich>
          </c:tx>
          <c:layout>
            <c:manualLayout>
              <c:xMode val="edge"/>
              <c:yMode val="edge"/>
              <c:x val="0.0122086570477247"/>
              <c:y val="0.38172920065252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2110591592"/>
        <c:crosses val="autoZero"/>
        <c:crossBetween val="midCat"/>
      </c:valAx>
      <c:spPr>
        <a:noFill/>
        <a:ln w="25400">
          <a:noFill/>
        </a:ln>
      </c:spPr>
    </c:plotArea>
    <c:legend>
      <c:legendPos val="r"/>
      <c:layout>
        <c:manualLayout>
          <c:xMode val="edge"/>
          <c:yMode val="edge"/>
          <c:x val="0.916759156492788"/>
          <c:y val="0.358890701468189"/>
          <c:w val="0.0788013318534965"/>
          <c:h val="0.197389885807504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108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>
      <a:noFill/>
    </a:ln>
  </c:spPr>
  <c:txPr>
    <a:bodyPr/>
    <a:lstStyle/>
    <a:p>
      <a:pPr>
        <a:defRPr sz="1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/>
  </sheetViews>
  <pageMargins left="0.75" right="0.75" top="1" bottom="1" header="0.5" footer="0.5"/>
  <headerFooter alignWithMargins="0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4.vml"/><Relationship Id="rId2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N314"/>
  <sheetViews>
    <sheetView zoomScale="85" workbookViewId="0">
      <pane ySplit="4" topLeftCell="A291" activePane="bottomLeft" state="frozen"/>
      <selection pane="bottomLeft" activeCell="C290" sqref="C290"/>
    </sheetView>
  </sheetViews>
  <sheetFormatPr baseColWidth="10" defaultColWidth="8.83203125" defaultRowHeight="12" x14ac:dyDescent="0"/>
  <cols>
    <col min="3" max="3" width="10.1640625" style="66" customWidth="1"/>
    <col min="5" max="5" width="13.33203125" customWidth="1"/>
    <col min="6" max="6" width="15.83203125" customWidth="1"/>
    <col min="7" max="8" width="15.83203125" style="10" customWidth="1"/>
    <col min="10" max="10" width="11" customWidth="1"/>
  </cols>
  <sheetData>
    <row r="4" spans="1:36" ht="28">
      <c r="A4" s="60"/>
      <c r="B4" s="61" t="s">
        <v>65</v>
      </c>
      <c r="C4" s="63" t="s">
        <v>64</v>
      </c>
      <c r="D4" s="60" t="s">
        <v>0</v>
      </c>
      <c r="E4" s="60" t="s">
        <v>70</v>
      </c>
      <c r="F4" s="60" t="s">
        <v>66</v>
      </c>
      <c r="G4" s="2" t="s">
        <v>2</v>
      </c>
      <c r="H4" s="2" t="s">
        <v>8</v>
      </c>
      <c r="I4" s="1" t="s">
        <v>10</v>
      </c>
      <c r="J4" s="1" t="s">
        <v>18</v>
      </c>
      <c r="K4" s="1" t="s">
        <v>11</v>
      </c>
      <c r="L4" s="1" t="s">
        <v>12</v>
      </c>
      <c r="M4" s="7" t="s">
        <v>13</v>
      </c>
      <c r="N4" s="8" t="s">
        <v>14</v>
      </c>
      <c r="O4" s="8" t="s">
        <v>17</v>
      </c>
      <c r="P4" s="8" t="s">
        <v>16</v>
      </c>
      <c r="Q4" s="9" t="s">
        <v>15</v>
      </c>
      <c r="R4" s="1" t="s">
        <v>19</v>
      </c>
      <c r="S4" s="1" t="s">
        <v>20</v>
      </c>
      <c r="T4" s="1" t="s">
        <v>21</v>
      </c>
      <c r="U4" s="1" t="s">
        <v>22</v>
      </c>
      <c r="V4" s="1" t="s">
        <v>23</v>
      </c>
      <c r="W4" s="1" t="s">
        <v>28</v>
      </c>
      <c r="X4" s="1" t="s">
        <v>27</v>
      </c>
      <c r="Y4" s="1" t="s">
        <v>53</v>
      </c>
      <c r="Z4" s="1" t="s">
        <v>30</v>
      </c>
      <c r="AA4" s="1" t="s">
        <v>25</v>
      </c>
      <c r="AB4" s="1" t="s">
        <v>32</v>
      </c>
      <c r="AC4" s="1" t="s">
        <v>26</v>
      </c>
      <c r="AD4" s="1" t="s">
        <v>24</v>
      </c>
      <c r="AE4" s="1" t="s">
        <v>52</v>
      </c>
      <c r="AF4" s="1" t="s">
        <v>29</v>
      </c>
      <c r="AG4" s="1" t="s">
        <v>55</v>
      </c>
      <c r="AH4" s="1" t="s">
        <v>31</v>
      </c>
      <c r="AI4" s="1" t="s">
        <v>33</v>
      </c>
      <c r="AJ4" s="1" t="s">
        <v>54</v>
      </c>
    </row>
    <row r="5" spans="1:36">
      <c r="B5" s="23" t="s">
        <v>9</v>
      </c>
      <c r="C5" s="64">
        <v>38461</v>
      </c>
      <c r="D5" s="18">
        <v>0.3611111111111111</v>
      </c>
      <c r="E5" s="14" t="s">
        <v>67</v>
      </c>
      <c r="F5" s="59"/>
      <c r="G5" s="16">
        <v>14.2</v>
      </c>
      <c r="H5" s="16">
        <v>13.9</v>
      </c>
      <c r="I5" s="16">
        <v>31</v>
      </c>
      <c r="J5" s="16">
        <v>260</v>
      </c>
      <c r="K5" s="16">
        <v>2.61</v>
      </c>
      <c r="L5" s="16">
        <v>4.2</v>
      </c>
      <c r="M5" s="16">
        <v>144</v>
      </c>
      <c r="N5" s="16">
        <v>0.1</v>
      </c>
      <c r="O5" s="16">
        <v>0.95</v>
      </c>
      <c r="P5" s="16">
        <v>0.38</v>
      </c>
      <c r="Q5" s="16">
        <v>112</v>
      </c>
      <c r="R5" s="4" t="s">
        <v>62</v>
      </c>
      <c r="S5" s="16">
        <v>0.21</v>
      </c>
      <c r="T5" s="16">
        <v>0.34</v>
      </c>
      <c r="U5" s="16">
        <v>0.12</v>
      </c>
      <c r="V5" s="16">
        <v>0.16</v>
      </c>
      <c r="W5" s="4" t="s">
        <v>62</v>
      </c>
      <c r="X5" s="16">
        <v>129</v>
      </c>
      <c r="Y5" s="4" t="s">
        <v>62</v>
      </c>
      <c r="Z5" s="16">
        <v>5.4100000000000002E-2</v>
      </c>
      <c r="AA5" s="16">
        <v>22.6</v>
      </c>
      <c r="AB5" s="16">
        <v>6.1500000000000001E-3</v>
      </c>
      <c r="AC5" s="16">
        <v>4.13</v>
      </c>
      <c r="AD5" s="16">
        <v>73.2</v>
      </c>
      <c r="AE5" s="4" t="s">
        <v>62</v>
      </c>
      <c r="AF5" s="16">
        <v>0.88700000000000001</v>
      </c>
      <c r="AG5" s="4" t="s">
        <v>62</v>
      </c>
      <c r="AH5" s="16">
        <v>0.84699999999999998</v>
      </c>
      <c r="AI5" s="16">
        <v>3.9E-2</v>
      </c>
      <c r="AJ5" s="4" t="s">
        <v>62</v>
      </c>
    </row>
    <row r="6" spans="1:36">
      <c r="B6" s="23" t="s">
        <v>9</v>
      </c>
      <c r="C6" s="64">
        <v>38498</v>
      </c>
      <c r="D6" s="18">
        <v>0.39166666666666666</v>
      </c>
      <c r="E6" s="14" t="s">
        <v>67</v>
      </c>
      <c r="F6" s="59"/>
      <c r="G6" s="16">
        <v>13.3</v>
      </c>
      <c r="H6" s="16">
        <v>19.600000000000001</v>
      </c>
      <c r="I6" s="16">
        <v>29.3</v>
      </c>
      <c r="J6" s="16">
        <v>270</v>
      </c>
      <c r="K6" s="16">
        <v>17</v>
      </c>
      <c r="L6" s="16">
        <v>20</v>
      </c>
      <c r="M6" s="16">
        <v>124</v>
      </c>
      <c r="N6" s="16">
        <v>0.1</v>
      </c>
      <c r="O6" s="16">
        <v>2.2400000000000002</v>
      </c>
      <c r="P6" s="16">
        <v>0.56000000000000005</v>
      </c>
      <c r="Q6" s="16">
        <v>100</v>
      </c>
      <c r="R6" s="4" t="s">
        <v>62</v>
      </c>
      <c r="S6" s="16">
        <v>0.54</v>
      </c>
      <c r="T6" s="16">
        <v>0.55000000000000004</v>
      </c>
      <c r="U6" s="16">
        <v>0.17</v>
      </c>
      <c r="V6" s="16">
        <v>0.22</v>
      </c>
      <c r="W6" s="4" t="s">
        <v>62</v>
      </c>
      <c r="X6" s="16">
        <v>127</v>
      </c>
      <c r="Y6" s="4" t="s">
        <v>62</v>
      </c>
      <c r="Z6" s="4" t="s">
        <v>62</v>
      </c>
      <c r="AA6" s="16">
        <v>22.2</v>
      </c>
      <c r="AB6" s="11">
        <v>2.5200000000000001E-3</v>
      </c>
      <c r="AC6" s="16">
        <v>3.9</v>
      </c>
      <c r="AD6" s="16">
        <v>66.599999999999994</v>
      </c>
      <c r="AE6" s="4" t="s">
        <v>62</v>
      </c>
      <c r="AF6" s="16">
        <v>1.33</v>
      </c>
      <c r="AG6" s="4" t="s">
        <v>62</v>
      </c>
      <c r="AH6" s="16">
        <v>1.21</v>
      </c>
      <c r="AI6" s="16">
        <v>5.8200000000000002E-2</v>
      </c>
      <c r="AJ6" s="4" t="s">
        <v>62</v>
      </c>
    </row>
    <row r="7" spans="1:36">
      <c r="B7" s="24" t="s">
        <v>9</v>
      </c>
      <c r="C7" s="65">
        <v>38524</v>
      </c>
      <c r="D7" s="15">
        <v>0.33124999999999999</v>
      </c>
      <c r="E7" s="14" t="s">
        <v>67</v>
      </c>
      <c r="F7" s="34">
        <v>185</v>
      </c>
      <c r="G7" s="11">
        <v>16.989999999999998</v>
      </c>
      <c r="H7" s="11">
        <v>13.5</v>
      </c>
      <c r="I7" s="11">
        <v>39.799999999999997</v>
      </c>
      <c r="J7" s="11">
        <v>240</v>
      </c>
      <c r="K7" s="11">
        <v>3.5</v>
      </c>
      <c r="L7" s="11">
        <v>3.7</v>
      </c>
      <c r="M7" s="11">
        <v>120</v>
      </c>
      <c r="N7" s="11">
        <v>0.11</v>
      </c>
      <c r="O7" s="11">
        <v>1.42</v>
      </c>
      <c r="P7" s="11">
        <v>0.69</v>
      </c>
      <c r="Q7" s="11">
        <v>80.400000000000006</v>
      </c>
      <c r="R7" s="4" t="s">
        <v>62</v>
      </c>
      <c r="S7" s="11">
        <v>0.19</v>
      </c>
      <c r="T7" s="11">
        <v>0.37</v>
      </c>
      <c r="U7" s="11">
        <v>0.2</v>
      </c>
      <c r="V7" s="11">
        <v>0.27</v>
      </c>
      <c r="W7" s="4" t="s">
        <v>62</v>
      </c>
      <c r="X7" s="11">
        <v>111</v>
      </c>
      <c r="Y7" s="4" t="s">
        <v>62</v>
      </c>
      <c r="Z7" s="4" t="s">
        <v>62</v>
      </c>
      <c r="AA7" s="11">
        <v>18.399999999999999</v>
      </c>
      <c r="AB7" s="11">
        <v>4.47E-3</v>
      </c>
      <c r="AC7" s="11">
        <v>4.25</v>
      </c>
      <c r="AD7" s="11">
        <v>61.4</v>
      </c>
      <c r="AE7" s="4" t="s">
        <v>62</v>
      </c>
      <c r="AF7" s="11">
        <v>1.04</v>
      </c>
      <c r="AG7" s="4" t="s">
        <v>62</v>
      </c>
      <c r="AH7" s="11">
        <v>0.91400000000000003</v>
      </c>
      <c r="AI7" s="11">
        <v>4.2200000000000001E-2</v>
      </c>
      <c r="AJ7" s="4" t="s">
        <v>62</v>
      </c>
    </row>
    <row r="8" spans="1:36">
      <c r="B8" s="24" t="s">
        <v>9</v>
      </c>
      <c r="C8" s="65">
        <v>38559</v>
      </c>
      <c r="D8" s="15">
        <v>0.3430555555555555</v>
      </c>
      <c r="E8" s="14" t="s">
        <v>67</v>
      </c>
      <c r="F8" s="34">
        <v>500</v>
      </c>
      <c r="G8" s="11">
        <v>24.6</v>
      </c>
      <c r="H8" s="11">
        <v>8</v>
      </c>
      <c r="I8" s="11">
        <v>14.1</v>
      </c>
      <c r="J8" s="11">
        <v>220</v>
      </c>
      <c r="K8" s="11">
        <v>10</v>
      </c>
      <c r="L8" s="20">
        <v>15</v>
      </c>
      <c r="M8" s="20">
        <v>105</v>
      </c>
      <c r="N8" s="11">
        <v>0.12</v>
      </c>
      <c r="O8" s="20">
        <v>0.9</v>
      </c>
      <c r="P8" s="20">
        <v>0.7</v>
      </c>
      <c r="Q8" s="20">
        <v>58</v>
      </c>
      <c r="R8" s="4" t="s">
        <v>62</v>
      </c>
      <c r="S8" s="11">
        <v>0.17</v>
      </c>
      <c r="T8" s="11">
        <v>0.56999999999999995</v>
      </c>
      <c r="U8" s="11">
        <v>0.19</v>
      </c>
      <c r="V8" s="11">
        <v>0.2</v>
      </c>
      <c r="W8" s="4" t="s">
        <v>62</v>
      </c>
      <c r="X8" s="11">
        <v>90</v>
      </c>
      <c r="Y8" s="4" t="s">
        <v>62</v>
      </c>
      <c r="Z8" s="4" t="s">
        <v>62</v>
      </c>
      <c r="AA8" s="11">
        <v>15.4</v>
      </c>
      <c r="AB8" s="11">
        <v>3.39E-2</v>
      </c>
      <c r="AC8" s="11">
        <v>4.8099999999999996</v>
      </c>
      <c r="AD8" s="11">
        <v>59.3</v>
      </c>
      <c r="AE8" s="4" t="s">
        <v>62</v>
      </c>
      <c r="AF8" s="11">
        <v>0.41399999999999998</v>
      </c>
      <c r="AG8" s="4" t="s">
        <v>62</v>
      </c>
      <c r="AH8" s="11">
        <v>0.47299999999999998</v>
      </c>
      <c r="AI8" s="11">
        <v>4.1799999999999997E-2</v>
      </c>
      <c r="AJ8" s="4" t="s">
        <v>62</v>
      </c>
    </row>
    <row r="9" spans="1:36">
      <c r="B9" s="24" t="s">
        <v>9</v>
      </c>
      <c r="C9" s="65">
        <v>38580</v>
      </c>
      <c r="D9" s="15">
        <v>0.3347222222222222</v>
      </c>
      <c r="E9" s="14" t="s">
        <v>67</v>
      </c>
      <c r="F9" s="34"/>
      <c r="G9" s="11">
        <v>21.92</v>
      </c>
      <c r="H9" s="11">
        <v>19.399999999999999</v>
      </c>
      <c r="I9" s="11">
        <v>6.4</v>
      </c>
      <c r="J9" s="11">
        <v>230</v>
      </c>
      <c r="K9" s="11">
        <v>18</v>
      </c>
      <c r="L9" s="20">
        <v>18</v>
      </c>
      <c r="M9" s="20">
        <v>118</v>
      </c>
      <c r="N9" s="20">
        <v>0.12</v>
      </c>
      <c r="O9" s="20">
        <v>0.45</v>
      </c>
      <c r="P9" s="20">
        <v>0.62</v>
      </c>
      <c r="Q9" s="20">
        <v>62.4</v>
      </c>
      <c r="R9" s="4" t="s">
        <v>62</v>
      </c>
      <c r="S9" s="20">
        <v>0.12</v>
      </c>
      <c r="T9" s="11">
        <v>0.4</v>
      </c>
      <c r="U9" s="11">
        <v>0.17</v>
      </c>
      <c r="V9" s="11">
        <v>0.19</v>
      </c>
      <c r="W9" s="4" t="s">
        <v>62</v>
      </c>
      <c r="X9" s="11">
        <v>94.6</v>
      </c>
      <c r="Y9" s="4" t="s">
        <v>62</v>
      </c>
      <c r="Z9" s="4" t="s">
        <v>62</v>
      </c>
      <c r="AA9" s="11">
        <v>16.5</v>
      </c>
      <c r="AB9" s="22">
        <v>0.19</v>
      </c>
      <c r="AC9" s="11">
        <v>4.67</v>
      </c>
      <c r="AD9" s="11">
        <v>67.8</v>
      </c>
      <c r="AE9" s="4" t="s">
        <v>62</v>
      </c>
      <c r="AF9" s="11">
        <v>0.22600000000000001</v>
      </c>
      <c r="AG9" s="4" t="s">
        <v>62</v>
      </c>
      <c r="AH9" s="11">
        <v>0.23599999999999999</v>
      </c>
      <c r="AI9" s="11">
        <v>9.2299999999999993E-2</v>
      </c>
      <c r="AJ9" s="4" t="s">
        <v>62</v>
      </c>
    </row>
    <row r="10" spans="1:36">
      <c r="B10" s="24" t="s">
        <v>9</v>
      </c>
      <c r="C10" s="64">
        <v>38617</v>
      </c>
      <c r="D10" s="18">
        <v>0.3972222222222222</v>
      </c>
      <c r="E10" s="14" t="s">
        <v>67</v>
      </c>
      <c r="F10" s="34">
        <v>1050</v>
      </c>
      <c r="G10" s="16">
        <v>18.93</v>
      </c>
      <c r="H10" s="16">
        <v>13.3</v>
      </c>
      <c r="I10" s="16">
        <v>14.8</v>
      </c>
      <c r="J10" s="16">
        <v>200</v>
      </c>
      <c r="K10" s="16">
        <v>10</v>
      </c>
      <c r="L10" s="16">
        <v>14</v>
      </c>
      <c r="M10" s="16">
        <v>120</v>
      </c>
      <c r="N10" s="16">
        <v>7.0000000000000007E-2</v>
      </c>
      <c r="O10" s="16">
        <v>0.46</v>
      </c>
      <c r="P10" s="16">
        <v>0.74</v>
      </c>
      <c r="Q10" s="16">
        <v>56.3</v>
      </c>
      <c r="R10" s="4" t="s">
        <v>62</v>
      </c>
      <c r="S10" s="16">
        <v>0.15</v>
      </c>
      <c r="T10" s="16">
        <v>0.34</v>
      </c>
      <c r="U10" s="16">
        <v>0.23</v>
      </c>
      <c r="V10" s="16">
        <v>0.24</v>
      </c>
      <c r="W10" s="4" t="s">
        <v>62</v>
      </c>
      <c r="X10" s="16">
        <v>80.400000000000006</v>
      </c>
      <c r="Y10" s="11">
        <v>2.78</v>
      </c>
      <c r="Z10" s="4" t="s">
        <v>62</v>
      </c>
      <c r="AA10" s="16">
        <v>13.4</v>
      </c>
      <c r="AB10" s="16">
        <v>1.89E-2</v>
      </c>
      <c r="AC10" s="16">
        <v>4.45</v>
      </c>
      <c r="AD10" s="16">
        <v>68.099999999999994</v>
      </c>
      <c r="AE10" s="11">
        <v>12.6</v>
      </c>
      <c r="AF10" s="16">
        <v>0.69699999999999995</v>
      </c>
      <c r="AG10" s="11">
        <v>3.88</v>
      </c>
      <c r="AH10" s="16">
        <v>0.625</v>
      </c>
      <c r="AI10" s="16">
        <v>3.8699999999999998E-2</v>
      </c>
      <c r="AJ10" s="11">
        <v>15.7</v>
      </c>
    </row>
    <row r="11" spans="1:36">
      <c r="B11" s="24" t="s">
        <v>9</v>
      </c>
      <c r="C11" s="64">
        <v>38656</v>
      </c>
      <c r="D11" s="18">
        <v>0.35347222222222219</v>
      </c>
      <c r="E11" s="14" t="s">
        <v>67</v>
      </c>
      <c r="F11" s="34">
        <v>350</v>
      </c>
      <c r="G11" s="16">
        <v>7.72</v>
      </c>
      <c r="H11" s="16">
        <v>5.5</v>
      </c>
      <c r="I11" s="4">
        <v>1.67</v>
      </c>
      <c r="J11" s="16">
        <v>220</v>
      </c>
      <c r="K11" s="16">
        <v>12</v>
      </c>
      <c r="L11" s="16">
        <v>23</v>
      </c>
      <c r="M11" s="16">
        <v>112</v>
      </c>
      <c r="N11" s="16">
        <v>7.0000000000000007E-2</v>
      </c>
      <c r="O11" s="16">
        <v>0.91</v>
      </c>
      <c r="P11" s="16">
        <v>0.73</v>
      </c>
      <c r="Q11" s="16">
        <v>65.5</v>
      </c>
      <c r="R11" s="4" t="s">
        <v>62</v>
      </c>
      <c r="S11" s="16">
        <v>0.2</v>
      </c>
      <c r="T11" s="16">
        <v>0.14000000000000001</v>
      </c>
      <c r="U11" s="16">
        <v>0.17</v>
      </c>
      <c r="V11" s="16">
        <v>0.28999999999999998</v>
      </c>
      <c r="W11" s="16">
        <v>1.5900000000000001E-2</v>
      </c>
      <c r="X11" s="16">
        <v>95.4</v>
      </c>
      <c r="Y11" s="4" t="s">
        <v>62</v>
      </c>
      <c r="Z11" s="4" t="s">
        <v>62</v>
      </c>
      <c r="AA11" s="16">
        <v>16.100000000000001</v>
      </c>
      <c r="AB11" s="16">
        <v>1.2800000000000001E-2</v>
      </c>
      <c r="AC11" s="16">
        <v>4.57</v>
      </c>
      <c r="AD11" s="16">
        <v>74.7</v>
      </c>
      <c r="AE11" s="11">
        <v>9.33</v>
      </c>
      <c r="AF11" s="16">
        <v>0.20799999999999999</v>
      </c>
      <c r="AG11" s="4" t="s">
        <v>62</v>
      </c>
      <c r="AH11" s="11">
        <v>0.13300000000000001</v>
      </c>
      <c r="AI11" s="16">
        <v>1.5299999999999999E-2</v>
      </c>
      <c r="AJ11" s="16">
        <v>13.9</v>
      </c>
    </row>
    <row r="12" spans="1:36">
      <c r="B12" s="24" t="s">
        <v>9</v>
      </c>
      <c r="C12" s="64">
        <v>38757</v>
      </c>
      <c r="D12" s="18">
        <v>0.48402777777777778</v>
      </c>
      <c r="E12" s="14" t="s">
        <v>67</v>
      </c>
      <c r="F12" s="34">
        <v>250</v>
      </c>
      <c r="G12" s="62">
        <v>0.78</v>
      </c>
      <c r="H12" s="62">
        <v>3.3</v>
      </c>
      <c r="I12" s="4">
        <v>1.67</v>
      </c>
      <c r="J12" s="16">
        <v>250</v>
      </c>
      <c r="K12" s="16">
        <v>4.5</v>
      </c>
      <c r="L12" s="16">
        <v>12</v>
      </c>
      <c r="M12" s="16">
        <v>120</v>
      </c>
      <c r="N12" s="16">
        <v>0.06</v>
      </c>
      <c r="O12" s="16">
        <v>3.09</v>
      </c>
      <c r="P12" s="16">
        <v>0.32</v>
      </c>
      <c r="Q12" s="16">
        <v>86.4</v>
      </c>
      <c r="R12" s="4" t="s">
        <v>62</v>
      </c>
      <c r="S12" s="16">
        <v>0.7</v>
      </c>
      <c r="T12" s="16">
        <v>0.19</v>
      </c>
      <c r="U12" s="16">
        <v>0.09</v>
      </c>
      <c r="V12" s="16">
        <v>0.13</v>
      </c>
      <c r="W12" s="4" t="s">
        <v>62</v>
      </c>
      <c r="X12" s="16">
        <v>123</v>
      </c>
      <c r="Y12" s="11">
        <v>1.55</v>
      </c>
      <c r="Z12" s="4" t="s">
        <v>62</v>
      </c>
      <c r="AA12" s="16">
        <v>20.5</v>
      </c>
      <c r="AB12" s="16">
        <v>2.6199999999999999E-3</v>
      </c>
      <c r="AC12" s="16">
        <v>2.4500000000000002</v>
      </c>
      <c r="AD12" s="16">
        <v>70.400000000000006</v>
      </c>
      <c r="AE12" s="11">
        <v>8.41</v>
      </c>
      <c r="AF12" s="16">
        <v>7.2999999999999995E-2</v>
      </c>
      <c r="AG12" s="16">
        <v>2.02</v>
      </c>
      <c r="AH12" s="11">
        <v>8.5900000000000004E-2</v>
      </c>
      <c r="AI12" s="16">
        <v>5.7499999999999999E-3</v>
      </c>
      <c r="AJ12" s="16">
        <v>8.27</v>
      </c>
    </row>
    <row r="13" spans="1:36">
      <c r="B13" s="24" t="s">
        <v>9</v>
      </c>
      <c r="C13" s="64">
        <v>38796</v>
      </c>
      <c r="D13" s="18">
        <v>0.45416666666666666</v>
      </c>
      <c r="E13" s="14" t="s">
        <v>67</v>
      </c>
      <c r="F13" s="34"/>
      <c r="G13" s="16">
        <v>4.57</v>
      </c>
      <c r="H13" s="16">
        <v>7.2</v>
      </c>
      <c r="I13" s="11">
        <v>7.9</v>
      </c>
      <c r="J13" s="16">
        <v>250</v>
      </c>
      <c r="K13" s="16">
        <v>3.7</v>
      </c>
      <c r="L13" s="16">
        <v>4.5</v>
      </c>
      <c r="M13" s="16">
        <v>87.8</v>
      </c>
      <c r="N13" s="16">
        <v>0.06</v>
      </c>
      <c r="O13" s="16">
        <v>2.4500000000000002</v>
      </c>
      <c r="P13" s="16">
        <v>0.42</v>
      </c>
      <c r="Q13" s="16">
        <v>89</v>
      </c>
      <c r="R13" s="11">
        <v>0.44</v>
      </c>
      <c r="S13" s="16">
        <v>0.57999999999999996</v>
      </c>
      <c r="T13" s="16">
        <v>0.32</v>
      </c>
      <c r="U13" s="16">
        <v>0.08</v>
      </c>
      <c r="V13" s="16">
        <v>0.1</v>
      </c>
      <c r="W13" s="4" t="s">
        <v>62</v>
      </c>
      <c r="X13" s="16">
        <v>112</v>
      </c>
      <c r="Y13" s="11">
        <v>2.56</v>
      </c>
      <c r="Z13" s="4" t="s">
        <v>62</v>
      </c>
      <c r="AA13" s="16">
        <v>18.600000000000001</v>
      </c>
      <c r="AB13" s="16">
        <v>3.14E-3</v>
      </c>
      <c r="AC13" s="16">
        <v>2.66</v>
      </c>
      <c r="AD13" s="16">
        <v>49.1</v>
      </c>
      <c r="AE13" s="11">
        <v>14.6</v>
      </c>
      <c r="AF13" s="16">
        <v>0.19</v>
      </c>
      <c r="AG13" s="16">
        <v>3.12</v>
      </c>
      <c r="AH13" s="11">
        <v>0.29399999999999998</v>
      </c>
      <c r="AI13" s="16">
        <v>1.6500000000000001E-2</v>
      </c>
      <c r="AJ13" s="16">
        <v>22.2</v>
      </c>
    </row>
    <row r="14" spans="1:36">
      <c r="B14" s="24" t="s">
        <v>9</v>
      </c>
      <c r="C14" s="64">
        <v>38846</v>
      </c>
      <c r="D14" s="18">
        <v>0.42708333333333331</v>
      </c>
      <c r="E14" s="14" t="s">
        <v>67</v>
      </c>
      <c r="F14" s="35">
        <v>150</v>
      </c>
      <c r="G14" s="16">
        <v>14.04</v>
      </c>
      <c r="H14" s="16">
        <v>18.7</v>
      </c>
      <c r="I14" s="11">
        <v>22.1</v>
      </c>
      <c r="J14" s="16">
        <v>250</v>
      </c>
      <c r="K14" s="16">
        <v>10</v>
      </c>
      <c r="L14" s="16">
        <v>17.2</v>
      </c>
      <c r="M14" s="16">
        <v>111</v>
      </c>
      <c r="N14" s="16">
        <v>0.1</v>
      </c>
      <c r="O14" s="16">
        <v>1.75</v>
      </c>
      <c r="P14" s="16">
        <v>0.48</v>
      </c>
      <c r="Q14" s="16">
        <v>97.7</v>
      </c>
      <c r="R14" s="4" t="s">
        <v>62</v>
      </c>
      <c r="S14" s="16">
        <v>0.41</v>
      </c>
      <c r="T14" s="16">
        <v>0.38</v>
      </c>
      <c r="U14" s="16">
        <v>0.18</v>
      </c>
      <c r="V14" s="16">
        <v>0.25</v>
      </c>
      <c r="W14" s="4" t="s">
        <v>62</v>
      </c>
      <c r="X14" s="16">
        <v>112</v>
      </c>
      <c r="Y14" s="11">
        <v>2.86</v>
      </c>
      <c r="Z14" s="4" t="s">
        <v>62</v>
      </c>
      <c r="AA14" s="16">
        <v>21.5</v>
      </c>
      <c r="AB14" s="16">
        <v>9.0900000000000009E-3</v>
      </c>
      <c r="AC14" s="16">
        <v>3.08</v>
      </c>
      <c r="AD14" s="16">
        <v>57</v>
      </c>
      <c r="AE14" s="11">
        <v>14</v>
      </c>
      <c r="AF14" s="16">
        <v>0.54900000000000004</v>
      </c>
      <c r="AG14" s="16">
        <v>3.34</v>
      </c>
      <c r="AH14" s="11">
        <v>0.628</v>
      </c>
      <c r="AI14" s="16">
        <v>4.2200000000000001E-2</v>
      </c>
      <c r="AJ14" s="16">
        <v>19.399999999999999</v>
      </c>
    </row>
    <row r="15" spans="1:36">
      <c r="B15" s="24" t="s">
        <v>9</v>
      </c>
      <c r="C15" s="64">
        <v>38874</v>
      </c>
      <c r="D15" s="18">
        <v>0.37013888888888885</v>
      </c>
      <c r="E15" s="14" t="s">
        <v>67</v>
      </c>
      <c r="F15" s="35"/>
      <c r="G15" s="16">
        <v>15.88</v>
      </c>
      <c r="H15" s="16">
        <v>14</v>
      </c>
      <c r="I15" s="11">
        <v>16.2</v>
      </c>
      <c r="J15" s="16">
        <v>240</v>
      </c>
      <c r="K15" s="16">
        <v>4.0999999999999996</v>
      </c>
      <c r="L15" s="16">
        <v>6.9</v>
      </c>
      <c r="M15" s="16">
        <v>98.4</v>
      </c>
      <c r="N15" s="16">
        <v>0.08</v>
      </c>
      <c r="O15" s="16">
        <v>1.77</v>
      </c>
      <c r="P15" s="16">
        <v>0.68</v>
      </c>
      <c r="Q15" s="16">
        <v>69</v>
      </c>
      <c r="R15" s="4" t="s">
        <v>62</v>
      </c>
      <c r="S15" s="16">
        <v>0.44</v>
      </c>
      <c r="T15" s="16">
        <v>0.28999999999999998</v>
      </c>
      <c r="U15" s="16">
        <v>0.2</v>
      </c>
      <c r="V15" s="16">
        <v>0.27</v>
      </c>
      <c r="W15" s="4" t="s">
        <v>62</v>
      </c>
      <c r="X15" s="16">
        <v>96.3</v>
      </c>
      <c r="Y15" s="11">
        <v>1.93</v>
      </c>
      <c r="Z15" s="4" t="s">
        <v>62</v>
      </c>
      <c r="AA15" s="16">
        <v>16.600000000000001</v>
      </c>
      <c r="AB15" s="16">
        <v>1.0699999999999999E-2</v>
      </c>
      <c r="AC15" s="16">
        <v>3.36</v>
      </c>
      <c r="AD15" s="16">
        <v>51.2</v>
      </c>
      <c r="AE15" s="11">
        <v>15.4</v>
      </c>
      <c r="AF15" s="16">
        <v>0.82399999999999995</v>
      </c>
      <c r="AG15" s="16">
        <v>2.46</v>
      </c>
      <c r="AH15" s="11">
        <v>0.63300000000000001</v>
      </c>
      <c r="AI15" s="16">
        <v>6.9800000000000001E-2</v>
      </c>
      <c r="AJ15" s="16">
        <v>15.5</v>
      </c>
    </row>
    <row r="16" spans="1:36">
      <c r="B16" s="24" t="s">
        <v>9</v>
      </c>
      <c r="C16" s="64">
        <v>38908</v>
      </c>
      <c r="D16" s="18">
        <v>0.38680555555555557</v>
      </c>
      <c r="E16" s="14" t="s">
        <v>67</v>
      </c>
      <c r="F16" s="35">
        <v>250</v>
      </c>
      <c r="G16" s="16">
        <v>19.100000000000001</v>
      </c>
      <c r="H16" s="16">
        <v>11.5</v>
      </c>
      <c r="I16" s="11">
        <v>6.6</v>
      </c>
      <c r="J16" s="16">
        <v>250</v>
      </c>
      <c r="K16" s="16">
        <v>9.9</v>
      </c>
      <c r="L16" s="16">
        <v>13.8</v>
      </c>
      <c r="M16" s="16">
        <v>93.6</v>
      </c>
      <c r="N16" s="16">
        <v>0.19</v>
      </c>
      <c r="O16" s="16">
        <v>1.34</v>
      </c>
      <c r="P16" s="16">
        <v>0.67</v>
      </c>
      <c r="Q16" s="16">
        <v>48.6</v>
      </c>
      <c r="R16" s="4" t="s">
        <v>62</v>
      </c>
      <c r="S16" s="16">
        <v>0.22</v>
      </c>
      <c r="T16" s="16">
        <v>0.32</v>
      </c>
      <c r="U16" s="16">
        <v>0.18</v>
      </c>
      <c r="V16" s="16">
        <v>0.19</v>
      </c>
      <c r="W16" s="4" t="s">
        <v>62</v>
      </c>
      <c r="X16" s="16">
        <v>100</v>
      </c>
      <c r="Y16" s="11">
        <v>2.2000000000000002</v>
      </c>
      <c r="Z16" s="4" t="s">
        <v>62</v>
      </c>
      <c r="AA16" s="16">
        <v>17.5</v>
      </c>
      <c r="AB16" s="16">
        <v>4.4200000000000003E-2</v>
      </c>
      <c r="AC16" s="16">
        <v>3.9</v>
      </c>
      <c r="AD16" s="16">
        <v>64.900000000000006</v>
      </c>
      <c r="AE16" s="11">
        <v>14.5</v>
      </c>
      <c r="AF16" s="16">
        <v>0.755</v>
      </c>
      <c r="AG16" s="16">
        <v>2.85</v>
      </c>
      <c r="AH16" s="11">
        <v>0.623</v>
      </c>
      <c r="AI16" s="16">
        <v>9.7100000000000006E-2</v>
      </c>
      <c r="AJ16" s="16">
        <v>43.6</v>
      </c>
    </row>
    <row r="17" spans="2:36">
      <c r="B17" s="24" t="s">
        <v>9</v>
      </c>
      <c r="C17" s="64">
        <v>38937</v>
      </c>
      <c r="D17" s="18">
        <v>0.36180555555555555</v>
      </c>
      <c r="E17" s="14" t="s">
        <v>67</v>
      </c>
      <c r="F17" s="35">
        <v>300</v>
      </c>
      <c r="G17" s="16">
        <v>22.67</v>
      </c>
      <c r="H17" s="16">
        <v>2.4</v>
      </c>
      <c r="I17" s="11">
        <v>8.4</v>
      </c>
      <c r="J17" s="16">
        <v>220</v>
      </c>
      <c r="K17" s="16">
        <v>3.2</v>
      </c>
      <c r="L17" s="16">
        <v>4.4000000000000004</v>
      </c>
      <c r="M17" s="16">
        <v>86.1</v>
      </c>
      <c r="N17" s="16">
        <v>0.1</v>
      </c>
      <c r="O17" s="16">
        <v>0.34</v>
      </c>
      <c r="P17" s="16">
        <v>0.68</v>
      </c>
      <c r="Q17" s="16">
        <v>40.6</v>
      </c>
      <c r="R17" s="4" t="s">
        <v>62</v>
      </c>
      <c r="S17" s="16">
        <v>0.65</v>
      </c>
      <c r="T17" s="16">
        <v>0.41</v>
      </c>
      <c r="U17" s="16">
        <v>0.25</v>
      </c>
      <c r="V17" s="16">
        <v>0.31</v>
      </c>
      <c r="W17" s="4" t="s">
        <v>62</v>
      </c>
      <c r="X17" s="16">
        <v>83.6</v>
      </c>
      <c r="Y17" s="11">
        <v>1.7</v>
      </c>
      <c r="Z17" s="11">
        <v>2.6800000000000001E-2</v>
      </c>
      <c r="AA17" s="16">
        <v>14.6</v>
      </c>
      <c r="AB17" s="16">
        <v>5.8299999999999998E-2</v>
      </c>
      <c r="AC17" s="16">
        <v>4.42</v>
      </c>
      <c r="AD17" s="16">
        <v>54.3</v>
      </c>
      <c r="AE17" s="11">
        <v>14.2</v>
      </c>
      <c r="AF17" s="16">
        <v>0.40300000000000002</v>
      </c>
      <c r="AG17" s="4" t="s">
        <v>62</v>
      </c>
      <c r="AH17" s="11">
        <v>0.36</v>
      </c>
      <c r="AI17" s="16">
        <v>6.6900000000000001E-2</v>
      </c>
      <c r="AJ17" s="16">
        <v>14.3</v>
      </c>
    </row>
    <row r="18" spans="2:36" s="11" customFormat="1">
      <c r="B18" s="24" t="s">
        <v>9</v>
      </c>
      <c r="C18" s="14">
        <v>38965</v>
      </c>
      <c r="D18" s="15">
        <v>0.40277777777777773</v>
      </c>
      <c r="E18" s="14" t="s">
        <v>67</v>
      </c>
      <c r="G18" s="11">
        <v>17.46</v>
      </c>
      <c r="H18" s="11">
        <v>10.1</v>
      </c>
      <c r="I18" s="11">
        <v>11.3</v>
      </c>
      <c r="J18" s="11">
        <v>190</v>
      </c>
      <c r="K18" s="11">
        <v>10.3</v>
      </c>
      <c r="L18" s="11">
        <v>14.5</v>
      </c>
      <c r="M18" s="11">
        <v>99.3</v>
      </c>
      <c r="N18" s="11">
        <v>0.15</v>
      </c>
      <c r="O18" s="11">
        <v>0.99</v>
      </c>
      <c r="P18" s="11">
        <v>0.62</v>
      </c>
      <c r="Q18" s="11">
        <v>65.2</v>
      </c>
      <c r="R18" s="11">
        <v>0.08</v>
      </c>
      <c r="S18" s="11">
        <v>0.23</v>
      </c>
      <c r="T18" s="11">
        <v>0.28999999999999998</v>
      </c>
      <c r="U18" s="11">
        <v>0.21</v>
      </c>
      <c r="V18" s="11">
        <v>0.22</v>
      </c>
      <c r="W18" s="4" t="s">
        <v>62</v>
      </c>
      <c r="X18" s="11">
        <v>80.3</v>
      </c>
      <c r="Y18" s="4" t="s">
        <v>62</v>
      </c>
      <c r="Z18" s="4" t="s">
        <v>62</v>
      </c>
      <c r="AA18" s="11">
        <v>13.8</v>
      </c>
      <c r="AB18" s="11">
        <v>1.2E-2</v>
      </c>
      <c r="AC18" s="11">
        <v>4.42</v>
      </c>
      <c r="AD18" s="11">
        <v>51.7</v>
      </c>
      <c r="AE18" s="11">
        <v>27.8</v>
      </c>
      <c r="AF18" s="11">
        <v>0.58499999999999996</v>
      </c>
      <c r="AG18" s="4" t="s">
        <v>62</v>
      </c>
      <c r="AH18" s="11">
        <v>0.45300000000000001</v>
      </c>
      <c r="AI18" s="11">
        <v>3.1399999999999997E-2</v>
      </c>
      <c r="AJ18" s="11">
        <v>28.7</v>
      </c>
    </row>
    <row r="19" spans="2:36" s="11" customFormat="1">
      <c r="B19" s="24" t="s">
        <v>9</v>
      </c>
      <c r="C19" s="14">
        <v>39006</v>
      </c>
      <c r="D19" s="15">
        <v>0.36805555555555558</v>
      </c>
      <c r="E19" s="14" t="s">
        <v>67</v>
      </c>
      <c r="G19" s="11">
        <v>9.9</v>
      </c>
      <c r="H19" s="11">
        <v>6.6</v>
      </c>
      <c r="I19" s="4">
        <v>1.67</v>
      </c>
      <c r="J19" s="11">
        <v>220</v>
      </c>
      <c r="K19" s="11">
        <v>8.6999999999999993</v>
      </c>
      <c r="L19" s="11">
        <v>10.6</v>
      </c>
      <c r="M19" s="11">
        <v>95.5</v>
      </c>
      <c r="N19" s="11">
        <v>0.06</v>
      </c>
      <c r="O19" s="11">
        <v>0.83</v>
      </c>
      <c r="P19" s="11">
        <v>0.56999999999999995</v>
      </c>
      <c r="Q19" s="11">
        <v>63</v>
      </c>
      <c r="R19" s="4" t="s">
        <v>62</v>
      </c>
      <c r="S19" s="11">
        <v>0.16</v>
      </c>
      <c r="T19" s="11">
        <v>0.20899999999999999</v>
      </c>
      <c r="U19" s="11">
        <v>0.22</v>
      </c>
      <c r="V19" s="11">
        <v>0.24</v>
      </c>
      <c r="W19" s="4" t="s">
        <v>62</v>
      </c>
      <c r="X19" s="11">
        <v>89.8</v>
      </c>
      <c r="Y19" s="4" t="s">
        <v>62</v>
      </c>
      <c r="Z19" s="11">
        <v>2.35E-2</v>
      </c>
      <c r="AA19" s="11">
        <v>16.100000000000001</v>
      </c>
      <c r="AB19" s="11">
        <v>1.0699999999999999E-2</v>
      </c>
      <c r="AC19" s="11">
        <v>4.29</v>
      </c>
      <c r="AD19" s="11">
        <v>51.8</v>
      </c>
      <c r="AE19" s="11">
        <v>44.6</v>
      </c>
      <c r="AF19" s="11">
        <v>0.23</v>
      </c>
      <c r="AG19" s="4" t="s">
        <v>62</v>
      </c>
      <c r="AH19" s="11">
        <v>0.16400000000000001</v>
      </c>
      <c r="AI19" s="11">
        <v>1.9300000000000001E-2</v>
      </c>
      <c r="AJ19" s="11">
        <v>44.2</v>
      </c>
    </row>
    <row r="20" spans="2:36" s="11" customFormat="1">
      <c r="B20" s="24" t="s">
        <v>9</v>
      </c>
      <c r="C20" s="14">
        <v>39034</v>
      </c>
      <c r="D20" s="15">
        <v>0.375</v>
      </c>
      <c r="E20" s="14" t="s">
        <v>67</v>
      </c>
      <c r="G20" s="11">
        <v>6.93</v>
      </c>
      <c r="H20" s="11">
        <v>4.7</v>
      </c>
      <c r="I20" s="11">
        <v>2.76</v>
      </c>
      <c r="J20" s="11">
        <v>250</v>
      </c>
      <c r="K20" s="11">
        <v>14.4</v>
      </c>
      <c r="L20" s="11">
        <v>16</v>
      </c>
      <c r="M20" s="11">
        <v>76.599999999999994</v>
      </c>
      <c r="N20" s="11">
        <v>0.06</v>
      </c>
      <c r="O20" s="11">
        <v>0.81</v>
      </c>
      <c r="P20" s="11">
        <v>0.71</v>
      </c>
      <c r="Q20" s="11">
        <v>73.5</v>
      </c>
      <c r="R20" s="4" t="s">
        <v>62</v>
      </c>
      <c r="S20" s="11">
        <v>1.07</v>
      </c>
      <c r="T20" s="11">
        <v>0.23400000000000001</v>
      </c>
      <c r="U20" s="11">
        <v>0.21</v>
      </c>
      <c r="V20" s="11">
        <v>0.23</v>
      </c>
      <c r="W20" s="4" t="s">
        <v>62</v>
      </c>
      <c r="X20" s="11">
        <v>109</v>
      </c>
      <c r="Y20" s="11">
        <v>1.62</v>
      </c>
      <c r="Z20" s="11">
        <v>2.5100000000000001E-2</v>
      </c>
      <c r="AA20" s="11">
        <v>18.600000000000001</v>
      </c>
      <c r="AB20" s="11">
        <v>2.2000000000000001E-3</v>
      </c>
      <c r="AC20" s="11">
        <v>4.0999999999999996</v>
      </c>
      <c r="AD20" s="11">
        <v>44.8</v>
      </c>
      <c r="AE20" s="11">
        <v>54.1</v>
      </c>
      <c r="AF20" s="11">
        <v>0.23599999999999999</v>
      </c>
      <c r="AG20" s="11">
        <v>1.7</v>
      </c>
      <c r="AH20" s="11">
        <v>0.223</v>
      </c>
      <c r="AI20" s="11">
        <v>1.03E-2</v>
      </c>
      <c r="AJ20" s="11">
        <v>56.5</v>
      </c>
    </row>
    <row r="21" spans="2:36" s="11" customFormat="1">
      <c r="B21" s="24" t="s">
        <v>9</v>
      </c>
      <c r="C21" s="14">
        <v>39056</v>
      </c>
      <c r="D21" s="15">
        <v>0.38541666666666669</v>
      </c>
      <c r="E21" s="14" t="s">
        <v>67</v>
      </c>
      <c r="G21" s="11">
        <v>0.38</v>
      </c>
      <c r="H21" s="11">
        <v>16.5</v>
      </c>
      <c r="I21" s="11">
        <v>2.21</v>
      </c>
      <c r="J21" s="11">
        <v>270</v>
      </c>
      <c r="K21" s="11">
        <v>14.3</v>
      </c>
      <c r="L21" s="11">
        <v>16.2</v>
      </c>
      <c r="M21" s="11">
        <v>72.5</v>
      </c>
      <c r="N21" s="11">
        <v>0.05</v>
      </c>
      <c r="O21" s="11">
        <v>3.02</v>
      </c>
      <c r="P21" s="11">
        <v>0.48</v>
      </c>
      <c r="Q21" s="11">
        <v>87.1</v>
      </c>
      <c r="R21" s="4" t="s">
        <v>62</v>
      </c>
      <c r="S21" s="11">
        <v>0.72</v>
      </c>
      <c r="T21" s="11">
        <v>0.36099999999999999</v>
      </c>
      <c r="U21" s="11">
        <v>0.17</v>
      </c>
      <c r="V21" s="11">
        <v>0.2</v>
      </c>
      <c r="W21" s="4" t="s">
        <v>62</v>
      </c>
      <c r="X21" s="11">
        <v>111</v>
      </c>
      <c r="Y21" s="4" t="s">
        <v>62</v>
      </c>
      <c r="Z21" s="11">
        <v>2.7799999999999998E-2</v>
      </c>
      <c r="AA21" s="11">
        <v>18.399999999999999</v>
      </c>
      <c r="AB21" s="11">
        <v>2.1099999999999999E-3</v>
      </c>
      <c r="AC21" s="11">
        <v>3.19</v>
      </c>
      <c r="AD21" s="11">
        <v>35.9</v>
      </c>
      <c r="AE21" s="11">
        <v>63.7</v>
      </c>
      <c r="AF21" s="11">
        <v>0.13100000000000001</v>
      </c>
      <c r="AG21" s="4" t="s">
        <v>62</v>
      </c>
      <c r="AH21" s="11">
        <v>0.17899999999999999</v>
      </c>
      <c r="AI21" s="11">
        <v>8.3899999999999999E-3</v>
      </c>
      <c r="AJ21" s="11">
        <v>64.099999999999994</v>
      </c>
    </row>
    <row r="22" spans="2:36" s="11" customFormat="1">
      <c r="B22" s="24" t="s">
        <v>9</v>
      </c>
      <c r="C22" s="14">
        <v>39092</v>
      </c>
      <c r="D22" s="15">
        <v>0.47222222222222227</v>
      </c>
      <c r="E22" s="14" t="s">
        <v>67</v>
      </c>
      <c r="G22" s="11">
        <v>1.96</v>
      </c>
      <c r="H22" s="11">
        <v>12</v>
      </c>
      <c r="I22" s="11">
        <v>12.1</v>
      </c>
      <c r="J22" s="11">
        <v>250</v>
      </c>
      <c r="K22" s="11">
        <v>17.100000000000001</v>
      </c>
      <c r="L22" s="11">
        <v>21.8</v>
      </c>
      <c r="M22" s="11">
        <v>57</v>
      </c>
      <c r="N22" s="11">
        <v>0.05</v>
      </c>
      <c r="O22" s="11">
        <v>3.71</v>
      </c>
      <c r="P22" s="11">
        <v>0.51</v>
      </c>
      <c r="Q22" s="11">
        <v>69.599999999999994</v>
      </c>
      <c r="R22" s="4" t="s">
        <v>62</v>
      </c>
      <c r="S22" s="11">
        <v>0.81</v>
      </c>
      <c r="T22" s="11">
        <v>0.36299999999999999</v>
      </c>
      <c r="U22" s="11">
        <v>0.12</v>
      </c>
      <c r="V22" s="11">
        <v>0.17</v>
      </c>
      <c r="W22" s="4" t="s">
        <v>62</v>
      </c>
      <c r="X22" s="11">
        <v>106</v>
      </c>
      <c r="Y22" s="4" t="s">
        <v>62</v>
      </c>
      <c r="Z22" s="11">
        <v>1.8700000000000001E-2</v>
      </c>
      <c r="AA22" s="11">
        <v>16.2</v>
      </c>
      <c r="AB22" s="11">
        <v>3.0200000000000001E-3</v>
      </c>
      <c r="AC22" s="11">
        <v>2.65</v>
      </c>
      <c r="AD22" s="11">
        <v>29.4</v>
      </c>
      <c r="AE22" s="11">
        <v>57.6</v>
      </c>
      <c r="AF22" s="11">
        <v>0.45600000000000002</v>
      </c>
      <c r="AG22" s="4" t="s">
        <v>62</v>
      </c>
      <c r="AH22" s="11">
        <v>0.39800000000000002</v>
      </c>
      <c r="AI22" s="11">
        <v>1.5699999999999999E-2</v>
      </c>
      <c r="AJ22" s="11">
        <v>58.8</v>
      </c>
    </row>
    <row r="23" spans="2:36" s="95" customFormat="1">
      <c r="B23" s="96" t="s">
        <v>9</v>
      </c>
      <c r="C23" s="97">
        <v>39258</v>
      </c>
      <c r="D23" s="98"/>
      <c r="E23" s="97" t="s">
        <v>67</v>
      </c>
      <c r="I23" s="95">
        <v>28.4</v>
      </c>
    </row>
    <row r="24" spans="2:36" s="95" customFormat="1">
      <c r="B24" s="96" t="s">
        <v>9</v>
      </c>
      <c r="C24" s="97">
        <v>39258</v>
      </c>
      <c r="D24" s="98"/>
      <c r="E24" s="97" t="s">
        <v>67</v>
      </c>
      <c r="I24" s="95">
        <v>169.4</v>
      </c>
    </row>
    <row r="25" spans="2:36" s="11" customFormat="1">
      <c r="B25" s="24"/>
      <c r="C25" s="14"/>
      <c r="D25" s="15"/>
      <c r="E25" s="14"/>
    </row>
    <row r="26" spans="2:36">
      <c r="B26" s="24" t="s">
        <v>9</v>
      </c>
      <c r="C26" s="65">
        <v>38545.875</v>
      </c>
      <c r="D26" s="15">
        <v>0.875</v>
      </c>
      <c r="E26" s="14" t="s">
        <v>68</v>
      </c>
      <c r="F26" s="34">
        <v>500</v>
      </c>
      <c r="G26" s="16"/>
      <c r="H26" s="16"/>
      <c r="I26" s="11">
        <v>13.6</v>
      </c>
      <c r="J26" s="11">
        <v>230</v>
      </c>
      <c r="K26" s="11">
        <v>3.8</v>
      </c>
      <c r="L26" s="20">
        <v>5.2</v>
      </c>
      <c r="M26" s="20">
        <v>120</v>
      </c>
      <c r="N26" s="20">
        <v>0.14000000000000001</v>
      </c>
      <c r="O26" s="20">
        <v>0.57999999999999996</v>
      </c>
      <c r="P26" s="20">
        <v>0.57999999999999996</v>
      </c>
      <c r="Q26" s="20">
        <v>68</v>
      </c>
      <c r="R26" s="4" t="s">
        <v>62</v>
      </c>
      <c r="S26" s="11">
        <v>0.15</v>
      </c>
      <c r="T26" s="11">
        <v>0.34</v>
      </c>
      <c r="U26" s="11">
        <v>0.18</v>
      </c>
      <c r="V26" s="11">
        <v>0.2</v>
      </c>
      <c r="W26" s="4" t="s">
        <v>62</v>
      </c>
      <c r="X26" s="11">
        <v>97.4</v>
      </c>
      <c r="Y26" s="4" t="s">
        <v>62</v>
      </c>
      <c r="Z26" s="11">
        <v>2.1700000000000001E-2</v>
      </c>
      <c r="AA26" s="11">
        <v>17</v>
      </c>
      <c r="AB26" s="11">
        <v>3.8100000000000002E-2</v>
      </c>
      <c r="AC26" s="11">
        <v>4.25</v>
      </c>
      <c r="AD26" s="11">
        <v>65.3</v>
      </c>
      <c r="AE26" s="4" t="s">
        <v>62</v>
      </c>
      <c r="AF26" s="11">
        <v>0.30299999999999999</v>
      </c>
      <c r="AG26" s="4" t="s">
        <v>62</v>
      </c>
      <c r="AH26" s="11">
        <v>0.47399999999999998</v>
      </c>
      <c r="AI26" s="11">
        <v>6.3799999999999996E-2</v>
      </c>
      <c r="AJ26" s="4" t="s">
        <v>62</v>
      </c>
    </row>
    <row r="27" spans="2:36">
      <c r="B27" s="24" t="s">
        <v>9</v>
      </c>
      <c r="C27" s="65">
        <v>38546.000347222223</v>
      </c>
      <c r="D27" s="15">
        <v>0</v>
      </c>
      <c r="E27" s="14" t="s">
        <v>68</v>
      </c>
      <c r="F27" s="34">
        <v>800</v>
      </c>
      <c r="G27" s="16"/>
      <c r="H27" s="16"/>
      <c r="I27" s="11">
        <v>6.5</v>
      </c>
      <c r="J27" s="11">
        <v>230</v>
      </c>
      <c r="K27" s="11">
        <v>4.3</v>
      </c>
      <c r="L27" s="20">
        <v>5.7</v>
      </c>
      <c r="M27" s="20">
        <v>120</v>
      </c>
      <c r="N27" s="20">
        <v>0.14000000000000001</v>
      </c>
      <c r="O27" s="20">
        <v>0.57999999999999996</v>
      </c>
      <c r="P27" s="20">
        <v>0.7</v>
      </c>
      <c r="Q27" s="20">
        <v>67.8</v>
      </c>
      <c r="R27" s="4" t="s">
        <v>62</v>
      </c>
      <c r="S27" s="11">
        <v>0.16</v>
      </c>
      <c r="T27" s="11">
        <v>0.34</v>
      </c>
      <c r="U27" s="11">
        <v>0.19</v>
      </c>
      <c r="V27" s="11">
        <v>0.2</v>
      </c>
      <c r="W27" s="4" t="s">
        <v>62</v>
      </c>
      <c r="X27" s="11">
        <v>98.8</v>
      </c>
      <c r="Y27" s="4" t="s">
        <v>62</v>
      </c>
      <c r="Z27" s="4" t="s">
        <v>62</v>
      </c>
      <c r="AA27" s="11">
        <v>17.5</v>
      </c>
      <c r="AB27" s="11">
        <v>3.6799999999999999E-2</v>
      </c>
      <c r="AC27" s="11">
        <v>4.4400000000000004</v>
      </c>
      <c r="AD27" s="11">
        <v>65</v>
      </c>
      <c r="AE27" s="4" t="s">
        <v>62</v>
      </c>
      <c r="AF27" s="11">
        <v>0.442</v>
      </c>
      <c r="AG27" s="4" t="s">
        <v>62</v>
      </c>
      <c r="AH27" s="11">
        <v>0.66500000000000004</v>
      </c>
      <c r="AI27" s="11">
        <v>7.4399999999999994E-2</v>
      </c>
      <c r="AJ27" s="4" t="s">
        <v>62</v>
      </c>
    </row>
    <row r="28" spans="2:36">
      <c r="B28" s="24" t="s">
        <v>9</v>
      </c>
      <c r="C28" s="65">
        <v>38546.083333333336</v>
      </c>
      <c r="D28" s="15">
        <v>8.3333333333333329E-2</v>
      </c>
      <c r="E28" s="14" t="s">
        <v>68</v>
      </c>
      <c r="G28" s="16"/>
      <c r="H28" s="16"/>
      <c r="I28" s="11">
        <v>63.2</v>
      </c>
      <c r="J28" s="11">
        <v>210</v>
      </c>
      <c r="K28" s="11">
        <v>4.9000000000000004</v>
      </c>
      <c r="L28" s="20">
        <v>7.5</v>
      </c>
      <c r="M28" s="20">
        <v>111</v>
      </c>
      <c r="N28" s="20">
        <v>0.12</v>
      </c>
      <c r="O28" s="20">
        <v>1.23</v>
      </c>
      <c r="P28" s="20">
        <v>0.61</v>
      </c>
      <c r="Q28" s="20">
        <v>63.2</v>
      </c>
      <c r="R28" s="4" t="s">
        <v>62</v>
      </c>
      <c r="S28" s="11">
        <v>0.3</v>
      </c>
      <c r="T28" s="11">
        <v>0.82</v>
      </c>
      <c r="U28" s="11">
        <v>0.18</v>
      </c>
      <c r="V28" s="11">
        <v>0.28000000000000003</v>
      </c>
      <c r="W28" s="4" t="s">
        <v>62</v>
      </c>
      <c r="X28" s="11">
        <v>91.4</v>
      </c>
      <c r="Y28" s="4" t="s">
        <v>62</v>
      </c>
      <c r="Z28" s="4" t="s">
        <v>62</v>
      </c>
      <c r="AA28" s="11">
        <v>16.3</v>
      </c>
      <c r="AB28" s="11">
        <v>3.4299999999999997E-2</v>
      </c>
      <c r="AC28" s="11">
        <v>4.47</v>
      </c>
      <c r="AD28" s="11">
        <v>60.5</v>
      </c>
      <c r="AE28" s="4" t="s">
        <v>62</v>
      </c>
      <c r="AF28" s="11">
        <v>1.53</v>
      </c>
      <c r="AG28" s="4" t="s">
        <v>62</v>
      </c>
      <c r="AH28" s="11">
        <v>2.2200000000000002</v>
      </c>
      <c r="AI28" s="11">
        <v>0.13400000000000001</v>
      </c>
      <c r="AJ28" s="4" t="s">
        <v>62</v>
      </c>
    </row>
    <row r="29" spans="2:36">
      <c r="B29" s="24" t="s">
        <v>9</v>
      </c>
      <c r="C29" s="65">
        <v>38546.125</v>
      </c>
      <c r="D29" s="15">
        <v>0.125</v>
      </c>
      <c r="E29" s="14" t="s">
        <v>68</v>
      </c>
      <c r="F29" s="36"/>
      <c r="G29" s="16"/>
      <c r="H29" s="16"/>
      <c r="I29" s="11">
        <v>372</v>
      </c>
      <c r="J29" s="11">
        <v>160</v>
      </c>
      <c r="K29" s="11">
        <v>8</v>
      </c>
      <c r="L29" s="20">
        <v>10</v>
      </c>
      <c r="M29" s="20">
        <v>75.099999999999994</v>
      </c>
      <c r="N29" s="20">
        <v>0.09</v>
      </c>
      <c r="O29" s="20">
        <v>2.88</v>
      </c>
      <c r="P29" s="20">
        <v>0.74</v>
      </c>
      <c r="Q29" s="20">
        <v>52.5</v>
      </c>
      <c r="R29" s="20">
        <v>7.0000000000000007E-2</v>
      </c>
      <c r="S29" s="11">
        <v>0.6</v>
      </c>
      <c r="T29" s="11">
        <v>2.11</v>
      </c>
      <c r="U29" s="11">
        <v>0.19</v>
      </c>
      <c r="V29" s="11">
        <v>1.4</v>
      </c>
      <c r="W29" s="4" t="s">
        <v>62</v>
      </c>
      <c r="X29" s="11">
        <v>77.8</v>
      </c>
      <c r="Y29" s="4" t="s">
        <v>62</v>
      </c>
      <c r="Z29" s="11">
        <v>3.5200000000000002E-2</v>
      </c>
      <c r="AA29" s="11">
        <v>14.9</v>
      </c>
      <c r="AB29" s="11">
        <v>3.81E-3</v>
      </c>
      <c r="AC29" s="11">
        <v>5.83</v>
      </c>
      <c r="AD29" s="11">
        <v>44.2</v>
      </c>
      <c r="AE29" s="4" t="s">
        <v>62</v>
      </c>
      <c r="AF29" s="11">
        <v>7.04</v>
      </c>
      <c r="AG29" s="11">
        <v>13.2</v>
      </c>
      <c r="AH29" s="11">
        <v>11.3</v>
      </c>
      <c r="AI29" s="11">
        <v>0.66700000000000004</v>
      </c>
      <c r="AJ29" s="11">
        <v>55.8</v>
      </c>
    </row>
    <row r="30" spans="2:36">
      <c r="B30" s="24" t="s">
        <v>9</v>
      </c>
      <c r="C30" s="65">
        <v>38546.166666666664</v>
      </c>
      <c r="D30" s="15">
        <v>0.16666666666666666</v>
      </c>
      <c r="E30" s="14" t="s">
        <v>68</v>
      </c>
      <c r="F30" s="36"/>
      <c r="G30" s="16"/>
      <c r="H30" s="16"/>
      <c r="I30" s="11">
        <v>178</v>
      </c>
      <c r="J30" s="11">
        <v>120</v>
      </c>
      <c r="K30" s="11">
        <v>8.9</v>
      </c>
      <c r="L30" s="20">
        <v>9</v>
      </c>
      <c r="M30" s="20">
        <v>66.2</v>
      </c>
      <c r="N30" s="4" t="s">
        <v>62</v>
      </c>
      <c r="O30" s="20">
        <v>3.4</v>
      </c>
      <c r="P30" s="20">
        <v>0.73</v>
      </c>
      <c r="Q30" s="20">
        <v>33.799999999999997</v>
      </c>
      <c r="R30" s="4" t="s">
        <v>62</v>
      </c>
      <c r="S30" s="11">
        <v>0.75</v>
      </c>
      <c r="T30" s="11">
        <v>1.83</v>
      </c>
      <c r="U30" s="11">
        <v>0.19</v>
      </c>
      <c r="V30" s="11">
        <v>1.18</v>
      </c>
      <c r="W30" s="4" t="s">
        <v>62</v>
      </c>
      <c r="X30" s="11">
        <v>51.3</v>
      </c>
      <c r="Y30" s="4" t="s">
        <v>62</v>
      </c>
      <c r="Z30" s="11">
        <v>4.1500000000000002E-2</v>
      </c>
      <c r="AA30" s="11">
        <v>9.01</v>
      </c>
      <c r="AB30" s="11">
        <v>3.0000000000000001E-3</v>
      </c>
      <c r="AC30" s="11">
        <v>4.8899999999999997</v>
      </c>
      <c r="AD30" s="11">
        <v>39.799999999999997</v>
      </c>
      <c r="AE30" s="4" t="s">
        <v>62</v>
      </c>
      <c r="AF30" s="11">
        <v>4.25</v>
      </c>
      <c r="AG30" s="11">
        <v>9.4</v>
      </c>
      <c r="AH30" s="11">
        <v>6.16</v>
      </c>
      <c r="AI30" s="11">
        <v>0.29799999999999999</v>
      </c>
      <c r="AJ30" s="4" t="s">
        <v>62</v>
      </c>
    </row>
    <row r="31" spans="2:36">
      <c r="B31" s="24" t="s">
        <v>9</v>
      </c>
      <c r="C31" s="65">
        <v>38546.25</v>
      </c>
      <c r="D31" s="15">
        <v>0.25</v>
      </c>
      <c r="E31" s="14" t="s">
        <v>68</v>
      </c>
      <c r="F31" s="36"/>
      <c r="G31" s="16"/>
      <c r="H31" s="16"/>
      <c r="I31" s="11">
        <v>190</v>
      </c>
      <c r="J31" s="11">
        <v>120</v>
      </c>
      <c r="K31" s="11">
        <v>8.5</v>
      </c>
      <c r="L31" s="20">
        <v>8.6</v>
      </c>
      <c r="M31" s="20">
        <v>71.5</v>
      </c>
      <c r="N31" s="20">
        <v>7.0000000000000007E-2</v>
      </c>
      <c r="O31" s="20">
        <v>3.17</v>
      </c>
      <c r="P31" s="20">
        <v>0.61</v>
      </c>
      <c r="Q31" s="20">
        <v>31.3</v>
      </c>
      <c r="R31" s="4" t="s">
        <v>62</v>
      </c>
      <c r="S31" s="11">
        <v>0.71</v>
      </c>
      <c r="T31" s="11">
        <v>1.38</v>
      </c>
      <c r="U31" s="11">
        <v>0.26</v>
      </c>
      <c r="V31" s="11">
        <v>0.71</v>
      </c>
      <c r="W31" s="4" t="s">
        <v>62</v>
      </c>
      <c r="X31" s="11">
        <v>51.5</v>
      </c>
      <c r="Y31" s="4" t="s">
        <v>62</v>
      </c>
      <c r="Z31" s="11">
        <v>0.11899999999999999</v>
      </c>
      <c r="AA31" s="11">
        <v>8.74</v>
      </c>
      <c r="AB31" s="11">
        <v>6.5900000000000004E-3</v>
      </c>
      <c r="AC31" s="11">
        <v>4.43</v>
      </c>
      <c r="AD31" s="11">
        <v>42.8</v>
      </c>
      <c r="AE31" s="4" t="s">
        <v>62</v>
      </c>
      <c r="AF31" s="11">
        <v>3.11</v>
      </c>
      <c r="AG31" s="11">
        <v>7.12</v>
      </c>
      <c r="AH31" s="11">
        <v>4.42</v>
      </c>
      <c r="AI31" s="11">
        <v>0.186</v>
      </c>
      <c r="AJ31" s="4" t="s">
        <v>62</v>
      </c>
    </row>
    <row r="32" spans="2:36">
      <c r="B32" s="24" t="s">
        <v>9</v>
      </c>
      <c r="C32" s="65">
        <v>38546.333333333336</v>
      </c>
      <c r="D32" s="15">
        <v>0.33333333333333331</v>
      </c>
      <c r="E32" s="14" t="s">
        <v>68</v>
      </c>
      <c r="F32" s="36"/>
      <c r="G32" s="16"/>
      <c r="H32" s="16"/>
      <c r="I32" s="11">
        <v>78.599999999999994</v>
      </c>
      <c r="J32" s="11">
        <v>130</v>
      </c>
      <c r="K32" s="11">
        <v>8.1999999999999993</v>
      </c>
      <c r="L32" s="20">
        <v>8.3000000000000007</v>
      </c>
      <c r="M32" s="20">
        <v>69.5</v>
      </c>
      <c r="N32" s="4" t="s">
        <v>62</v>
      </c>
      <c r="O32" s="20">
        <v>3.26</v>
      </c>
      <c r="P32" s="20">
        <v>0.63</v>
      </c>
      <c r="Q32" s="20">
        <v>32.4</v>
      </c>
      <c r="R32" s="4" t="s">
        <v>62</v>
      </c>
      <c r="S32" s="11">
        <v>0.73</v>
      </c>
      <c r="T32" s="11">
        <v>1.02</v>
      </c>
      <c r="U32" s="11">
        <v>0.17</v>
      </c>
      <c r="V32" s="11">
        <v>0.56999999999999995</v>
      </c>
      <c r="W32" s="4" t="s">
        <v>62</v>
      </c>
      <c r="X32" s="11">
        <v>51.4</v>
      </c>
      <c r="Y32" s="4" t="s">
        <v>62</v>
      </c>
      <c r="Z32" s="11">
        <v>4.9599999999999998E-2</v>
      </c>
      <c r="AA32" s="11">
        <v>8.66</v>
      </c>
      <c r="AB32" s="11">
        <v>3.0200000000000001E-3</v>
      </c>
      <c r="AC32" s="11">
        <v>4.05</v>
      </c>
      <c r="AD32" s="11">
        <v>42.7</v>
      </c>
      <c r="AE32" s="4" t="s">
        <v>62</v>
      </c>
      <c r="AF32" s="11">
        <v>2.46</v>
      </c>
      <c r="AG32" s="11">
        <v>6.23</v>
      </c>
      <c r="AH32" s="11">
        <v>3.27</v>
      </c>
      <c r="AI32" s="11">
        <v>0.123</v>
      </c>
      <c r="AJ32" s="4" t="s">
        <v>62</v>
      </c>
    </row>
    <row r="33" spans="2:36">
      <c r="B33" s="24" t="s">
        <v>9</v>
      </c>
      <c r="C33" s="65">
        <v>38546.416666666664</v>
      </c>
      <c r="D33" s="15">
        <v>0.41666666666666669</v>
      </c>
      <c r="E33" s="14" t="s">
        <v>68</v>
      </c>
      <c r="G33" s="16"/>
      <c r="H33" s="16"/>
      <c r="I33" s="11">
        <v>55</v>
      </c>
      <c r="J33" s="11">
        <v>140</v>
      </c>
      <c r="K33" s="11">
        <v>8.1</v>
      </c>
      <c r="L33" s="20">
        <v>8.8000000000000007</v>
      </c>
      <c r="M33" s="20">
        <v>75.2</v>
      </c>
      <c r="N33" s="20">
        <v>7.0000000000000007E-2</v>
      </c>
      <c r="O33" s="20">
        <v>3.07</v>
      </c>
      <c r="P33" s="20">
        <v>0.59</v>
      </c>
      <c r="Q33" s="20">
        <v>33.200000000000003</v>
      </c>
      <c r="R33" s="4" t="s">
        <v>62</v>
      </c>
      <c r="S33" s="11">
        <v>0.71</v>
      </c>
      <c r="T33" s="11">
        <v>0.91</v>
      </c>
      <c r="U33" s="11">
        <v>0.2</v>
      </c>
      <c r="V33" s="11">
        <v>0.5</v>
      </c>
      <c r="W33" s="4" t="s">
        <v>62</v>
      </c>
      <c r="X33" s="11">
        <v>54.9</v>
      </c>
      <c r="Y33" s="4" t="s">
        <v>62</v>
      </c>
      <c r="Z33" s="11">
        <v>3.9699999999999999E-2</v>
      </c>
      <c r="AA33" s="11">
        <v>9.1999999999999993</v>
      </c>
      <c r="AB33" s="11">
        <v>3.6099999999999999E-3</v>
      </c>
      <c r="AC33" s="11">
        <v>4.0199999999999996</v>
      </c>
      <c r="AD33" s="11">
        <v>45.4</v>
      </c>
      <c r="AE33" s="4" t="s">
        <v>62</v>
      </c>
      <c r="AF33" s="11">
        <v>1.97</v>
      </c>
      <c r="AG33" s="11">
        <v>5.44</v>
      </c>
      <c r="AH33" s="11">
        <v>2.6</v>
      </c>
      <c r="AI33" s="11">
        <v>9.5899999999999999E-2</v>
      </c>
      <c r="AJ33" s="4" t="s">
        <v>62</v>
      </c>
    </row>
    <row r="34" spans="2:36">
      <c r="B34" s="24" t="s">
        <v>9</v>
      </c>
      <c r="C34" s="64">
        <v>38593.833333333336</v>
      </c>
      <c r="D34" s="15">
        <v>0.83333333333333337</v>
      </c>
      <c r="E34" s="14" t="s">
        <v>68</v>
      </c>
      <c r="G34" s="16"/>
      <c r="H34" s="16"/>
      <c r="I34" s="4">
        <v>1.67</v>
      </c>
      <c r="J34" s="11">
        <v>220</v>
      </c>
      <c r="K34" s="11">
        <v>6.2</v>
      </c>
      <c r="L34" s="20">
        <v>8.5</v>
      </c>
      <c r="M34" s="20">
        <v>107</v>
      </c>
      <c r="N34" s="20">
        <v>0.12</v>
      </c>
      <c r="O34" s="20">
        <v>0.32</v>
      </c>
      <c r="P34" s="20">
        <v>0.67</v>
      </c>
      <c r="Q34" s="20">
        <v>54.8</v>
      </c>
      <c r="R34" s="11">
        <v>7.0000000000000007E-2</v>
      </c>
      <c r="S34" s="20">
        <v>0.1</v>
      </c>
      <c r="T34" s="20">
        <v>0.25</v>
      </c>
      <c r="U34" s="20">
        <v>0.2</v>
      </c>
      <c r="V34" s="20">
        <v>0.22</v>
      </c>
      <c r="W34" s="4" t="s">
        <v>62</v>
      </c>
      <c r="X34" s="11">
        <v>91.2</v>
      </c>
      <c r="Y34" s="11">
        <v>2.2200000000000002</v>
      </c>
      <c r="Z34" s="11">
        <v>2.41E-2</v>
      </c>
      <c r="AA34" s="11">
        <v>15.5</v>
      </c>
      <c r="AB34" s="13">
        <v>9.2100000000000001E-2</v>
      </c>
      <c r="AC34" s="11">
        <v>4.46</v>
      </c>
      <c r="AD34" s="11">
        <v>71.099999999999994</v>
      </c>
      <c r="AE34" s="11">
        <v>11.7</v>
      </c>
      <c r="AF34" s="11">
        <v>0.161</v>
      </c>
      <c r="AG34" s="11">
        <v>3.25</v>
      </c>
      <c r="AH34" s="11">
        <v>0.27200000000000002</v>
      </c>
      <c r="AI34" s="11">
        <v>0.112</v>
      </c>
      <c r="AJ34" s="11">
        <v>12.6</v>
      </c>
    </row>
    <row r="35" spans="2:36">
      <c r="B35" s="24" t="s">
        <v>9</v>
      </c>
      <c r="C35" s="64">
        <v>38594.083333333336</v>
      </c>
      <c r="D35" s="15">
        <v>8.3333333333333329E-2</v>
      </c>
      <c r="E35" s="14" t="s">
        <v>68</v>
      </c>
      <c r="F35" s="37">
        <v>100</v>
      </c>
      <c r="G35" s="16"/>
      <c r="H35" s="16"/>
      <c r="I35" s="11">
        <v>7.1</v>
      </c>
      <c r="J35" s="11">
        <v>220</v>
      </c>
      <c r="K35" s="11">
        <v>6.8</v>
      </c>
      <c r="L35" s="20">
        <v>8.5</v>
      </c>
      <c r="M35" s="20">
        <v>106</v>
      </c>
      <c r="N35" s="20">
        <v>0.11</v>
      </c>
      <c r="O35" s="20">
        <v>0.96</v>
      </c>
      <c r="P35" s="20">
        <v>0.67</v>
      </c>
      <c r="Q35" s="20">
        <v>57.2</v>
      </c>
      <c r="R35" s="4" t="s">
        <v>62</v>
      </c>
      <c r="S35" s="20">
        <v>0.26</v>
      </c>
      <c r="T35" s="20">
        <v>0.19</v>
      </c>
      <c r="U35" s="20">
        <v>0.2</v>
      </c>
      <c r="V35" s="20">
        <v>0.22</v>
      </c>
      <c r="W35" s="4" t="s">
        <v>62</v>
      </c>
      <c r="X35" s="11">
        <v>89.1</v>
      </c>
      <c r="Y35" s="11">
        <v>2.52</v>
      </c>
      <c r="Z35" s="4" t="s">
        <v>62</v>
      </c>
      <c r="AA35" s="11">
        <v>15.5</v>
      </c>
      <c r="AB35" s="13">
        <v>6.4299999999999996E-2</v>
      </c>
      <c r="AC35" s="11">
        <v>4.42</v>
      </c>
      <c r="AD35" s="11">
        <v>70</v>
      </c>
      <c r="AE35" s="11">
        <v>12.7</v>
      </c>
      <c r="AF35" s="11">
        <v>0.23100000000000001</v>
      </c>
      <c r="AG35" s="11">
        <v>3.38</v>
      </c>
      <c r="AH35" s="11">
        <v>0.38100000000000001</v>
      </c>
      <c r="AI35" s="11">
        <v>8.2600000000000007E-2</v>
      </c>
      <c r="AJ35" s="11">
        <v>14.7</v>
      </c>
    </row>
    <row r="36" spans="2:36">
      <c r="B36" s="24" t="s">
        <v>9</v>
      </c>
      <c r="C36" s="64">
        <v>38594.333333333336</v>
      </c>
      <c r="D36" s="15">
        <v>0.33333333333333331</v>
      </c>
      <c r="E36" s="14" t="s">
        <v>68</v>
      </c>
      <c r="G36" s="16"/>
      <c r="H36" s="16"/>
      <c r="I36" s="11">
        <v>56.1</v>
      </c>
      <c r="J36" s="11">
        <v>210</v>
      </c>
      <c r="K36" s="11">
        <v>7.7</v>
      </c>
      <c r="L36" s="20">
        <v>7.8</v>
      </c>
      <c r="M36" s="20">
        <v>101</v>
      </c>
      <c r="N36" s="20">
        <v>0.1</v>
      </c>
      <c r="O36" s="20">
        <v>1.1100000000000001</v>
      </c>
      <c r="P36" s="20">
        <v>0.68</v>
      </c>
      <c r="Q36" s="20">
        <v>51.8</v>
      </c>
      <c r="R36" s="4" t="s">
        <v>62</v>
      </c>
      <c r="S36" s="20">
        <v>0.3</v>
      </c>
      <c r="T36" s="20">
        <v>0.47</v>
      </c>
      <c r="U36" s="20">
        <v>0.21</v>
      </c>
      <c r="V36" s="20">
        <v>0.36</v>
      </c>
      <c r="W36" s="4" t="s">
        <v>62</v>
      </c>
      <c r="X36" s="11">
        <v>82.7</v>
      </c>
      <c r="Y36" s="11">
        <v>2.89</v>
      </c>
      <c r="Z36" s="4" t="s">
        <v>62</v>
      </c>
      <c r="AA36" s="11">
        <v>14.1</v>
      </c>
      <c r="AB36" s="13">
        <v>6.1100000000000002E-2</v>
      </c>
      <c r="AC36" s="11">
        <v>4.26</v>
      </c>
      <c r="AD36" s="11">
        <v>65.2</v>
      </c>
      <c r="AE36" s="11">
        <v>8.69</v>
      </c>
      <c r="AF36" s="11">
        <v>1.39</v>
      </c>
      <c r="AG36" s="11">
        <v>4.42</v>
      </c>
      <c r="AH36" s="11">
        <v>2.09</v>
      </c>
      <c r="AI36" s="11">
        <v>0.15</v>
      </c>
      <c r="AJ36" s="11">
        <v>18</v>
      </c>
    </row>
    <row r="37" spans="2:36">
      <c r="B37" s="24" t="s">
        <v>9</v>
      </c>
      <c r="C37" s="64">
        <v>38594.458333333336</v>
      </c>
      <c r="D37" s="15">
        <v>0.45833333333333331</v>
      </c>
      <c r="E37" s="14" t="s">
        <v>68</v>
      </c>
      <c r="F37" s="37">
        <v>40000</v>
      </c>
      <c r="G37" s="16">
        <v>21.04</v>
      </c>
      <c r="H37" s="16">
        <v>51.5</v>
      </c>
      <c r="I37" s="11">
        <v>520</v>
      </c>
      <c r="J37" s="11">
        <v>98</v>
      </c>
      <c r="K37" s="11">
        <v>6.3</v>
      </c>
      <c r="L37" s="20">
        <v>14</v>
      </c>
      <c r="M37" s="20">
        <v>45.9</v>
      </c>
      <c r="N37" s="20">
        <v>0.02</v>
      </c>
      <c r="O37" s="20">
        <v>3.62</v>
      </c>
      <c r="P37" s="20">
        <v>0.81</v>
      </c>
      <c r="Q37" s="20">
        <v>26.9</v>
      </c>
      <c r="R37" s="11">
        <v>7.0000000000000007E-2</v>
      </c>
      <c r="S37" s="20">
        <v>0.74</v>
      </c>
      <c r="T37" s="20">
        <v>2.2799999999999998</v>
      </c>
      <c r="U37" s="20">
        <v>0.28999999999999998</v>
      </c>
      <c r="V37" s="20">
        <v>2.09</v>
      </c>
      <c r="W37" s="11">
        <v>2.2499999999999999E-2</v>
      </c>
      <c r="X37" s="11">
        <v>34</v>
      </c>
      <c r="Y37" s="11">
        <v>3.4</v>
      </c>
      <c r="Z37" s="11">
        <v>9.06E-2</v>
      </c>
      <c r="AA37" s="11">
        <v>5.25</v>
      </c>
      <c r="AB37" s="12">
        <v>5.0299999999999997E-3</v>
      </c>
      <c r="AC37" s="11">
        <v>4.55</v>
      </c>
      <c r="AD37" s="11">
        <v>33.799999999999997</v>
      </c>
      <c r="AE37" s="11">
        <v>6.11</v>
      </c>
      <c r="AF37" s="11">
        <v>11.8</v>
      </c>
      <c r="AG37" s="11">
        <v>19.600000000000001</v>
      </c>
      <c r="AH37" s="11">
        <v>19.8</v>
      </c>
      <c r="AI37" s="11">
        <v>0.94399999999999995</v>
      </c>
      <c r="AJ37" s="11">
        <v>81.599999999999994</v>
      </c>
    </row>
    <row r="38" spans="2:36">
      <c r="B38" s="24" t="s">
        <v>9</v>
      </c>
      <c r="C38" s="64">
        <v>38594.541666666664</v>
      </c>
      <c r="D38" s="15">
        <v>0.54166666666666663</v>
      </c>
      <c r="E38" s="14" t="s">
        <v>68</v>
      </c>
      <c r="G38" s="16"/>
      <c r="H38" s="16"/>
      <c r="I38" s="11">
        <v>66.7</v>
      </c>
      <c r="J38" s="11">
        <v>84</v>
      </c>
      <c r="K38" s="11">
        <v>5.8</v>
      </c>
      <c r="L38" s="20">
        <v>7.2</v>
      </c>
      <c r="M38" s="20">
        <v>35.700000000000003</v>
      </c>
      <c r="N38" s="20">
        <v>0.02</v>
      </c>
      <c r="O38" s="20">
        <v>3.62</v>
      </c>
      <c r="P38" s="20">
        <v>0.63</v>
      </c>
      <c r="Q38" s="20">
        <v>19.100000000000001</v>
      </c>
      <c r="R38" s="11">
        <v>0.05</v>
      </c>
      <c r="S38" s="20">
        <v>0.78</v>
      </c>
      <c r="T38" s="20">
        <v>1.34</v>
      </c>
      <c r="U38" s="20">
        <v>0.19</v>
      </c>
      <c r="V38" s="20">
        <v>0.9</v>
      </c>
      <c r="W38" s="4" t="s">
        <v>62</v>
      </c>
      <c r="X38" s="11">
        <v>30.9</v>
      </c>
      <c r="Y38" s="11">
        <v>3.03</v>
      </c>
      <c r="Z38" s="11">
        <v>2.0500000000000001E-2</v>
      </c>
      <c r="AA38" s="11">
        <v>4.33</v>
      </c>
      <c r="AB38" s="12">
        <v>9.4499999999999998E-4</v>
      </c>
      <c r="AC38" s="11">
        <v>3.24</v>
      </c>
      <c r="AD38" s="11">
        <v>26.7</v>
      </c>
      <c r="AE38" s="11">
        <v>5.87</v>
      </c>
      <c r="AF38" s="11">
        <v>5.97</v>
      </c>
      <c r="AG38" s="11">
        <v>9.83</v>
      </c>
      <c r="AH38" s="11">
        <v>8.56</v>
      </c>
      <c r="AI38" s="11">
        <v>0.318</v>
      </c>
      <c r="AJ38" s="11">
        <v>44.7</v>
      </c>
    </row>
    <row r="39" spans="2:36">
      <c r="B39" s="24" t="s">
        <v>9</v>
      </c>
      <c r="C39" s="64">
        <v>38594.625</v>
      </c>
      <c r="D39" s="15">
        <v>0.625</v>
      </c>
      <c r="E39" s="14" t="s">
        <v>68</v>
      </c>
      <c r="F39" s="37">
        <v>55000</v>
      </c>
      <c r="G39" s="16"/>
      <c r="H39" s="16"/>
      <c r="I39" s="11">
        <v>267</v>
      </c>
      <c r="J39" s="11">
        <v>77</v>
      </c>
      <c r="K39" s="11">
        <v>5.9</v>
      </c>
      <c r="L39" s="20">
        <v>6.8</v>
      </c>
      <c r="M39" s="20">
        <v>31.4</v>
      </c>
      <c r="N39" s="20">
        <v>0.02</v>
      </c>
      <c r="O39" s="20">
        <v>4.26</v>
      </c>
      <c r="P39" s="20">
        <v>0.69</v>
      </c>
      <c r="Q39" s="20">
        <v>20.100000000000001</v>
      </c>
      <c r="R39" s="11">
        <v>0.11</v>
      </c>
      <c r="S39" s="20">
        <v>0.92</v>
      </c>
      <c r="T39" s="20">
        <v>1.59</v>
      </c>
      <c r="U39" s="20">
        <v>0.21</v>
      </c>
      <c r="V39" s="20">
        <v>1.1399999999999999</v>
      </c>
      <c r="W39" s="4" t="s">
        <v>62</v>
      </c>
      <c r="X39" s="11">
        <v>29.1</v>
      </c>
      <c r="Y39" s="11">
        <v>3.24</v>
      </c>
      <c r="Z39" s="11">
        <v>2.3099999999999999E-2</v>
      </c>
      <c r="AA39" s="11">
        <v>3.98</v>
      </c>
      <c r="AB39" s="12">
        <v>9.1299999999999997E-4</v>
      </c>
      <c r="AC39" s="11">
        <v>3.19</v>
      </c>
      <c r="AD39" s="11">
        <v>22.7</v>
      </c>
      <c r="AE39" s="11">
        <v>6.48</v>
      </c>
      <c r="AF39" s="11">
        <v>7.24</v>
      </c>
      <c r="AG39" s="11">
        <v>11.4</v>
      </c>
      <c r="AH39" s="11">
        <v>11.1</v>
      </c>
      <c r="AI39" s="11">
        <v>0.40899999999999997</v>
      </c>
      <c r="AJ39" s="11">
        <v>48.2</v>
      </c>
    </row>
    <row r="40" spans="2:36">
      <c r="B40" s="24" t="s">
        <v>9</v>
      </c>
      <c r="C40" s="64">
        <v>38594.75</v>
      </c>
      <c r="D40" s="15">
        <v>0.75</v>
      </c>
      <c r="E40" s="14" t="s">
        <v>68</v>
      </c>
      <c r="G40" s="16"/>
      <c r="H40" s="16"/>
      <c r="I40" s="4">
        <v>1.67</v>
      </c>
      <c r="J40" s="11">
        <v>86</v>
      </c>
      <c r="K40" s="11">
        <v>6.4</v>
      </c>
      <c r="L40" s="20">
        <v>24</v>
      </c>
      <c r="M40" s="20">
        <v>30.7</v>
      </c>
      <c r="N40" s="20">
        <v>0.02</v>
      </c>
      <c r="O40" s="20">
        <v>6.53</v>
      </c>
      <c r="P40" s="20">
        <v>0.7</v>
      </c>
      <c r="Q40" s="20">
        <v>22.3</v>
      </c>
      <c r="R40" s="4" t="s">
        <v>62</v>
      </c>
      <c r="S40" s="20">
        <v>1.47</v>
      </c>
      <c r="T40" s="20">
        <v>1.4</v>
      </c>
      <c r="U40" s="20">
        <v>0.74</v>
      </c>
      <c r="V40" s="20">
        <v>0.75</v>
      </c>
      <c r="W40" s="4" t="s">
        <v>62</v>
      </c>
      <c r="X40" s="11">
        <v>35.299999999999997</v>
      </c>
      <c r="Y40" s="11">
        <v>3.84</v>
      </c>
      <c r="Z40" s="11">
        <v>3.3500000000000002E-2</v>
      </c>
      <c r="AA40" s="11">
        <v>4.66</v>
      </c>
      <c r="AB40" s="12">
        <v>9.2900000000000003E-4</v>
      </c>
      <c r="AC40" s="11">
        <v>3.44</v>
      </c>
      <c r="AD40" s="11">
        <v>20.8</v>
      </c>
      <c r="AE40" s="11">
        <v>9.32</v>
      </c>
      <c r="AF40" s="11">
        <v>4.82</v>
      </c>
      <c r="AG40" s="11">
        <v>8.74</v>
      </c>
      <c r="AH40" s="11">
        <v>6.5</v>
      </c>
      <c r="AI40" s="11">
        <v>0.224</v>
      </c>
      <c r="AJ40" s="11">
        <v>33.200000000000003</v>
      </c>
    </row>
    <row r="41" spans="2:36">
      <c r="B41" s="24" t="s">
        <v>9</v>
      </c>
      <c r="C41" s="64">
        <v>38594.833333333336</v>
      </c>
      <c r="D41" s="15">
        <v>0.83333333333333337</v>
      </c>
      <c r="E41" s="14" t="s">
        <v>68</v>
      </c>
      <c r="F41" s="37">
        <v>25000</v>
      </c>
      <c r="G41" s="16"/>
      <c r="H41" s="16"/>
      <c r="I41" s="11">
        <v>122</v>
      </c>
      <c r="J41" s="11">
        <v>94</v>
      </c>
      <c r="K41" s="11">
        <v>7</v>
      </c>
      <c r="L41" s="20">
        <v>8.3000000000000007</v>
      </c>
      <c r="M41" s="20">
        <v>37.9</v>
      </c>
      <c r="N41" s="20">
        <v>0.02</v>
      </c>
      <c r="O41" s="20">
        <v>6.6</v>
      </c>
      <c r="P41" s="20">
        <v>0.67</v>
      </c>
      <c r="Q41" s="20">
        <v>25.3</v>
      </c>
      <c r="R41" s="4" t="s">
        <v>62</v>
      </c>
      <c r="S41" s="20">
        <v>1.53</v>
      </c>
      <c r="T41" s="20">
        <v>1.34</v>
      </c>
      <c r="U41" s="20">
        <v>0.19</v>
      </c>
      <c r="V41" s="20">
        <v>0.61</v>
      </c>
      <c r="W41" s="4" t="s">
        <v>62</v>
      </c>
      <c r="X41" s="11">
        <v>40.6</v>
      </c>
      <c r="Y41" s="11">
        <v>3.78</v>
      </c>
      <c r="Z41" s="11">
        <v>2.69E-2</v>
      </c>
      <c r="AA41" s="11">
        <v>5.47</v>
      </c>
      <c r="AB41" s="12">
        <v>6.1899999999999998E-4</v>
      </c>
      <c r="AC41" s="11">
        <v>3.39</v>
      </c>
      <c r="AD41" s="11">
        <v>23.1</v>
      </c>
      <c r="AE41" s="11">
        <v>8.2200000000000006</v>
      </c>
      <c r="AF41" s="11">
        <v>3.91</v>
      </c>
      <c r="AG41" s="11">
        <v>7.71</v>
      </c>
      <c r="AH41" s="11">
        <v>5.24</v>
      </c>
      <c r="AI41" s="11">
        <v>0.185</v>
      </c>
      <c r="AJ41" s="11">
        <v>28.6</v>
      </c>
    </row>
    <row r="42" spans="2:36">
      <c r="B42" s="24" t="s">
        <v>9</v>
      </c>
      <c r="C42" s="64">
        <v>38594.916666666664</v>
      </c>
      <c r="D42" s="15">
        <v>0.91666666666666663</v>
      </c>
      <c r="E42" s="14" t="s">
        <v>68</v>
      </c>
      <c r="G42" s="16"/>
      <c r="H42" s="16"/>
      <c r="I42" s="11">
        <v>198</v>
      </c>
      <c r="J42" s="11">
        <v>120</v>
      </c>
      <c r="K42" s="11">
        <v>6.4</v>
      </c>
      <c r="L42" s="20">
        <v>7.6</v>
      </c>
      <c r="M42" s="20">
        <v>44.7</v>
      </c>
      <c r="N42" s="20">
        <v>0.03</v>
      </c>
      <c r="O42" s="20">
        <v>7.1</v>
      </c>
      <c r="P42" s="20">
        <v>0.69</v>
      </c>
      <c r="Q42" s="20">
        <v>27.9</v>
      </c>
      <c r="R42" s="11">
        <v>0.06</v>
      </c>
      <c r="S42" s="20">
        <v>1.52</v>
      </c>
      <c r="T42" s="20">
        <v>2.66</v>
      </c>
      <c r="U42" s="20">
        <v>0.21</v>
      </c>
      <c r="V42" s="20">
        <v>0.48</v>
      </c>
      <c r="W42" s="11">
        <v>6.5000000000000002E-2</v>
      </c>
      <c r="X42" s="11">
        <v>48.3</v>
      </c>
      <c r="Y42" s="11">
        <v>4.08</v>
      </c>
      <c r="Z42" s="11">
        <v>9.6699999999999994E-2</v>
      </c>
      <c r="AA42" s="11">
        <v>6.71</v>
      </c>
      <c r="AB42" s="12">
        <v>3.49E-3</v>
      </c>
      <c r="AC42" s="11">
        <v>3.78</v>
      </c>
      <c r="AD42" s="11">
        <v>27</v>
      </c>
      <c r="AE42" s="11">
        <v>7.38</v>
      </c>
      <c r="AF42" s="11">
        <v>2.31</v>
      </c>
      <c r="AG42" s="11">
        <v>6.43</v>
      </c>
      <c r="AH42" s="11">
        <v>3.15</v>
      </c>
      <c r="AI42" s="11">
        <v>0.12</v>
      </c>
      <c r="AJ42" s="11">
        <v>21.9</v>
      </c>
    </row>
    <row r="43" spans="2:36">
      <c r="B43" s="24" t="s">
        <v>9</v>
      </c>
      <c r="C43" s="64">
        <v>38595.000347222223</v>
      </c>
      <c r="D43" s="15">
        <v>0</v>
      </c>
      <c r="E43" s="14" t="s">
        <v>68</v>
      </c>
      <c r="F43" s="37">
        <v>5000</v>
      </c>
      <c r="G43" s="16"/>
      <c r="H43" s="16"/>
      <c r="I43" s="11">
        <v>46</v>
      </c>
      <c r="J43" s="11">
        <v>130</v>
      </c>
      <c r="K43" s="11">
        <v>6.4</v>
      </c>
      <c r="L43" s="20">
        <v>7.9</v>
      </c>
      <c r="M43" s="20">
        <v>48.8</v>
      </c>
      <c r="N43" s="20">
        <v>0.04</v>
      </c>
      <c r="O43" s="20">
        <v>6.55</v>
      </c>
      <c r="P43" s="20">
        <v>0.64</v>
      </c>
      <c r="Q43" s="20">
        <v>31.5</v>
      </c>
      <c r="R43" s="4" t="s">
        <v>62</v>
      </c>
      <c r="S43" s="20">
        <v>1.44</v>
      </c>
      <c r="T43" s="20">
        <v>0.82</v>
      </c>
      <c r="U43" s="20">
        <v>0.18</v>
      </c>
      <c r="V43" s="20">
        <v>0.35</v>
      </c>
      <c r="W43" s="4" t="s">
        <v>62</v>
      </c>
      <c r="X43" s="11">
        <v>52.5</v>
      </c>
      <c r="Y43" s="11">
        <v>3.81</v>
      </c>
      <c r="Z43" s="11">
        <v>3.2000000000000001E-2</v>
      </c>
      <c r="AA43" s="11">
        <v>7.42</v>
      </c>
      <c r="AB43" s="12">
        <v>1.2099999999999999E-3</v>
      </c>
      <c r="AC43" s="11">
        <v>3.49</v>
      </c>
      <c r="AD43" s="11">
        <v>30.6</v>
      </c>
      <c r="AE43" s="11">
        <v>7.86</v>
      </c>
      <c r="AF43" s="11">
        <v>1.8</v>
      </c>
      <c r="AG43" s="11">
        <v>5.39</v>
      </c>
      <c r="AH43" s="11">
        <v>2.36</v>
      </c>
      <c r="AI43" s="11">
        <v>9.2799999999999994E-2</v>
      </c>
      <c r="AJ43" s="11">
        <v>17.5</v>
      </c>
    </row>
    <row r="44" spans="2:36">
      <c r="B44" s="24" t="s">
        <v>9</v>
      </c>
      <c r="C44" s="64">
        <v>38825.489583333336</v>
      </c>
      <c r="D44" s="15">
        <v>0.48958333333333331</v>
      </c>
      <c r="E44" s="14" t="s">
        <v>68</v>
      </c>
      <c r="F44" s="35">
        <v>600</v>
      </c>
      <c r="G44" s="16">
        <v>12.99</v>
      </c>
      <c r="H44" s="16">
        <v>13</v>
      </c>
      <c r="I44" s="11">
        <v>15.1</v>
      </c>
      <c r="J44" s="11">
        <v>230</v>
      </c>
      <c r="K44" s="11">
        <v>7</v>
      </c>
      <c r="L44" s="20">
        <v>8.5</v>
      </c>
      <c r="M44" s="20">
        <v>64.5</v>
      </c>
      <c r="N44" s="20">
        <v>0.04</v>
      </c>
      <c r="O44" s="20">
        <v>1.56</v>
      </c>
      <c r="P44" s="20">
        <v>0.43</v>
      </c>
      <c r="Q44" s="20">
        <v>61.3</v>
      </c>
      <c r="R44" s="4" t="s">
        <v>62</v>
      </c>
      <c r="S44" s="20">
        <v>0.36</v>
      </c>
      <c r="T44" s="20">
        <v>0.35</v>
      </c>
      <c r="U44" s="20">
        <v>0.15</v>
      </c>
      <c r="V44" s="20">
        <v>0.26</v>
      </c>
      <c r="W44" s="4" t="s">
        <v>62</v>
      </c>
      <c r="X44" s="11">
        <v>96.4</v>
      </c>
      <c r="Y44" s="11">
        <v>3.7</v>
      </c>
      <c r="Z44" s="4" t="s">
        <v>62</v>
      </c>
      <c r="AA44" s="11">
        <v>15.2</v>
      </c>
      <c r="AB44" s="12">
        <v>4.8900000000000002E-3</v>
      </c>
      <c r="AC44" s="11">
        <v>2.2400000000000002</v>
      </c>
      <c r="AD44" s="11">
        <v>37.700000000000003</v>
      </c>
      <c r="AE44" s="11">
        <v>9.26</v>
      </c>
      <c r="AF44" s="11">
        <v>0.63100000000000001</v>
      </c>
      <c r="AG44" s="11">
        <v>3.92</v>
      </c>
      <c r="AH44" s="11">
        <v>0.56399999999999995</v>
      </c>
      <c r="AI44" s="11">
        <v>3.3000000000000002E-2</v>
      </c>
      <c r="AJ44" s="11">
        <v>11</v>
      </c>
    </row>
    <row r="45" spans="2:36" s="11" customFormat="1">
      <c r="B45" s="24" t="s">
        <v>9</v>
      </c>
      <c r="C45" s="14">
        <v>38966.020833333336</v>
      </c>
      <c r="D45" s="29">
        <v>2.146990740740741E-2</v>
      </c>
      <c r="E45" s="14" t="s">
        <v>68</v>
      </c>
      <c r="F45" s="16"/>
      <c r="G45" s="11">
        <v>17.61</v>
      </c>
      <c r="H45" s="16">
        <v>148.80000000000001</v>
      </c>
      <c r="I45" s="11">
        <v>212</v>
      </c>
      <c r="J45" s="11">
        <v>180</v>
      </c>
      <c r="K45" s="11">
        <v>15</v>
      </c>
      <c r="L45" s="20">
        <v>18.899999999999999</v>
      </c>
      <c r="M45" s="20">
        <v>86.8</v>
      </c>
      <c r="N45" s="20">
        <v>0.1</v>
      </c>
      <c r="O45" s="20">
        <v>1.1000000000000001</v>
      </c>
      <c r="P45" s="20">
        <v>0.85</v>
      </c>
      <c r="Q45" s="20">
        <v>57.5</v>
      </c>
      <c r="R45" s="11">
        <v>0.23</v>
      </c>
      <c r="S45" s="20">
        <v>0.28000000000000003</v>
      </c>
      <c r="T45" s="20">
        <v>2.08</v>
      </c>
      <c r="U45" s="20">
        <v>0.3</v>
      </c>
      <c r="V45" s="20">
        <v>0.87</v>
      </c>
      <c r="W45" s="4" t="s">
        <v>62</v>
      </c>
      <c r="X45" s="11">
        <v>72.7</v>
      </c>
      <c r="Y45" s="11">
        <v>1.89</v>
      </c>
      <c r="Z45" s="4" t="s">
        <v>62</v>
      </c>
      <c r="AA45" s="11">
        <v>12.6</v>
      </c>
      <c r="AB45" s="12">
        <v>4.0500000000000001E-2</v>
      </c>
      <c r="AC45" s="11">
        <v>4.6100000000000003</v>
      </c>
      <c r="AD45" s="11">
        <v>47.6</v>
      </c>
      <c r="AE45" s="11">
        <v>31.8</v>
      </c>
      <c r="AF45" s="11">
        <v>7.89</v>
      </c>
      <c r="AG45" s="11">
        <v>8.74</v>
      </c>
      <c r="AH45" s="11">
        <v>7.78</v>
      </c>
      <c r="AI45" s="11">
        <v>0.35799999999999998</v>
      </c>
      <c r="AJ45" s="11">
        <v>64.599999999999994</v>
      </c>
    </row>
    <row r="46" spans="2:36" s="11" customFormat="1">
      <c r="B46" s="24" t="s">
        <v>9</v>
      </c>
      <c r="C46" s="14">
        <v>38966.104166666664</v>
      </c>
      <c r="D46" s="15">
        <v>0.10416666666666667</v>
      </c>
      <c r="E46" s="14" t="s">
        <v>68</v>
      </c>
      <c r="G46" s="16">
        <v>18.05</v>
      </c>
      <c r="H46" s="16">
        <v>166.7</v>
      </c>
      <c r="I46" s="11">
        <v>159</v>
      </c>
      <c r="J46" s="11">
        <v>140</v>
      </c>
      <c r="K46" s="11">
        <v>13</v>
      </c>
      <c r="L46" s="20">
        <v>16.600000000000001</v>
      </c>
      <c r="M46" s="20">
        <v>62.3</v>
      </c>
      <c r="N46" s="20">
        <v>0.06</v>
      </c>
      <c r="O46" s="20">
        <v>2.96</v>
      </c>
      <c r="P46" s="20">
        <v>0.72</v>
      </c>
      <c r="Q46" s="20">
        <v>42.2</v>
      </c>
      <c r="R46" s="4" t="s">
        <v>62</v>
      </c>
      <c r="S46" s="20">
        <v>0.65</v>
      </c>
      <c r="T46" s="20">
        <v>0.38</v>
      </c>
      <c r="U46" s="20">
        <v>0.26</v>
      </c>
      <c r="V46" s="20">
        <v>0.7</v>
      </c>
      <c r="W46" s="4" t="s">
        <v>62</v>
      </c>
      <c r="X46" s="11">
        <v>52.7</v>
      </c>
      <c r="Y46" s="11">
        <v>2.82</v>
      </c>
      <c r="Z46" s="4" t="s">
        <v>62</v>
      </c>
      <c r="AA46" s="11">
        <v>8.66</v>
      </c>
      <c r="AB46" s="12">
        <v>2.4499999999999999E-3</v>
      </c>
      <c r="AC46" s="11">
        <v>4.41</v>
      </c>
      <c r="AD46" s="11">
        <v>39.4</v>
      </c>
      <c r="AE46" s="11">
        <v>32.1</v>
      </c>
      <c r="AF46" s="11">
        <v>9.36</v>
      </c>
      <c r="AG46" s="11">
        <v>1.01</v>
      </c>
      <c r="AH46" s="11">
        <v>7.62</v>
      </c>
      <c r="AI46" s="11">
        <v>0.30199999999999999</v>
      </c>
      <c r="AJ46" s="11">
        <v>58.1</v>
      </c>
    </row>
    <row r="47" spans="2:36" s="11" customFormat="1">
      <c r="B47" s="24" t="s">
        <v>9</v>
      </c>
      <c r="C47" s="14">
        <v>38966.1875</v>
      </c>
      <c r="D47" s="15">
        <v>0.1875</v>
      </c>
      <c r="E47" s="14" t="s">
        <v>68</v>
      </c>
      <c r="F47" s="16"/>
      <c r="G47" s="16">
        <v>17.68</v>
      </c>
      <c r="H47" s="16">
        <v>55.4</v>
      </c>
      <c r="I47" s="11">
        <v>44.1</v>
      </c>
      <c r="J47" s="11">
        <v>130</v>
      </c>
      <c r="K47" s="11">
        <v>12</v>
      </c>
      <c r="L47" s="20">
        <v>14.2</v>
      </c>
      <c r="M47" s="20">
        <v>86.7</v>
      </c>
      <c r="N47" s="28" t="s">
        <v>62</v>
      </c>
      <c r="O47" s="20">
        <v>3.13</v>
      </c>
      <c r="P47" s="20">
        <v>0.65</v>
      </c>
      <c r="Q47" s="20">
        <v>42.6</v>
      </c>
      <c r="R47" s="4" t="s">
        <v>62</v>
      </c>
      <c r="S47" s="20">
        <v>0.7</v>
      </c>
      <c r="T47" s="20">
        <v>0.42</v>
      </c>
      <c r="U47" s="20">
        <v>0.21</v>
      </c>
      <c r="V47" s="20">
        <v>0.35</v>
      </c>
      <c r="W47" s="4" t="s">
        <v>62</v>
      </c>
      <c r="X47" s="11">
        <v>53.6</v>
      </c>
      <c r="Y47" s="4" t="s">
        <v>62</v>
      </c>
      <c r="Z47" s="11">
        <v>1.81</v>
      </c>
      <c r="AA47" s="11">
        <v>8.5500000000000007</v>
      </c>
      <c r="AB47" s="12">
        <v>1.9E-3</v>
      </c>
      <c r="AC47" s="11">
        <v>4.1100000000000003</v>
      </c>
      <c r="AD47" s="11">
        <v>49</v>
      </c>
      <c r="AE47" s="11">
        <v>26.8</v>
      </c>
      <c r="AF47" s="11">
        <v>2.99</v>
      </c>
      <c r="AG47" s="11">
        <v>3.44</v>
      </c>
      <c r="AH47" s="11">
        <v>2.46</v>
      </c>
      <c r="AI47" s="11">
        <v>9.5200000000000007E-2</v>
      </c>
      <c r="AJ47" s="11">
        <v>33.200000000000003</v>
      </c>
    </row>
    <row r="48" spans="2:36" s="11" customFormat="1">
      <c r="B48" s="24" t="s">
        <v>9</v>
      </c>
      <c r="C48" s="14">
        <v>38966.270833333336</v>
      </c>
      <c r="D48" s="15">
        <v>0.27083333333333331</v>
      </c>
      <c r="E48" s="14" t="s">
        <v>68</v>
      </c>
      <c r="F48" s="16"/>
      <c r="G48" s="16">
        <v>17.329999999999998</v>
      </c>
      <c r="H48" s="16">
        <v>36.299999999999997</v>
      </c>
      <c r="I48" s="11">
        <v>36.299999999999997</v>
      </c>
      <c r="J48" s="11">
        <v>130</v>
      </c>
      <c r="K48" s="11">
        <v>12.2</v>
      </c>
      <c r="L48" s="20">
        <v>13.9</v>
      </c>
      <c r="M48" s="20">
        <v>92.4</v>
      </c>
      <c r="N48" s="28" t="s">
        <v>62</v>
      </c>
      <c r="O48" s="20">
        <v>2.97</v>
      </c>
      <c r="P48" s="20">
        <v>0.59</v>
      </c>
      <c r="Q48" s="20">
        <v>40.9</v>
      </c>
      <c r="R48" s="4" t="s">
        <v>62</v>
      </c>
      <c r="S48" s="20">
        <v>0.62</v>
      </c>
      <c r="T48" s="20">
        <v>0.16</v>
      </c>
      <c r="U48" s="20">
        <v>0.2</v>
      </c>
      <c r="V48" s="20">
        <v>0.3</v>
      </c>
      <c r="W48" s="4" t="s">
        <v>62</v>
      </c>
      <c r="X48" s="11">
        <v>54.1</v>
      </c>
      <c r="Y48" s="4" t="s">
        <v>62</v>
      </c>
      <c r="Z48" s="11">
        <v>2.07E-2</v>
      </c>
      <c r="AA48" s="11">
        <v>8.64</v>
      </c>
      <c r="AB48" s="12">
        <v>2.2499999999999998E-3</v>
      </c>
      <c r="AC48" s="11">
        <v>3.9</v>
      </c>
      <c r="AD48" s="11">
        <v>47.9</v>
      </c>
      <c r="AE48" s="11">
        <v>23.4</v>
      </c>
      <c r="AF48" s="11">
        <v>1.94</v>
      </c>
      <c r="AG48" s="11">
        <v>2.88</v>
      </c>
      <c r="AH48" s="11">
        <v>1.73</v>
      </c>
      <c r="AI48" s="11">
        <v>7.0599999999999996E-2</v>
      </c>
      <c r="AJ48" s="11">
        <v>41.9</v>
      </c>
    </row>
    <row r="49" spans="2:36" s="11" customFormat="1">
      <c r="B49" s="24" t="s">
        <v>9</v>
      </c>
      <c r="C49" s="14">
        <v>38966.354166666664</v>
      </c>
      <c r="D49" s="15">
        <v>0.35416666666666669</v>
      </c>
      <c r="E49" s="14" t="s">
        <v>68</v>
      </c>
      <c r="F49" s="16"/>
      <c r="G49" s="16">
        <v>17.16</v>
      </c>
      <c r="H49" s="16">
        <v>26.3</v>
      </c>
      <c r="I49" s="11">
        <v>26.8</v>
      </c>
      <c r="J49" s="11">
        <v>140</v>
      </c>
      <c r="K49" s="11">
        <v>12.5</v>
      </c>
      <c r="L49" s="20">
        <v>16</v>
      </c>
      <c r="M49" s="20">
        <v>88.5</v>
      </c>
      <c r="N49" s="28" t="s">
        <v>62</v>
      </c>
      <c r="O49" s="20">
        <v>2.48</v>
      </c>
      <c r="P49" s="20">
        <v>0.6</v>
      </c>
      <c r="Q49" s="20">
        <v>42.6</v>
      </c>
      <c r="R49" s="4" t="s">
        <v>62</v>
      </c>
      <c r="S49" s="20">
        <v>0.52</v>
      </c>
      <c r="T49" s="20">
        <v>0.37</v>
      </c>
      <c r="U49" s="20">
        <v>0.2</v>
      </c>
      <c r="V49" s="20">
        <v>0.28000000000000003</v>
      </c>
      <c r="W49" s="4" t="s">
        <v>62</v>
      </c>
      <c r="X49" s="11">
        <v>59.1</v>
      </c>
      <c r="Y49" s="4" t="s">
        <v>62</v>
      </c>
      <c r="Z49" s="11">
        <v>2.0199999999999999E-2</v>
      </c>
      <c r="AA49" s="11">
        <v>9.42</v>
      </c>
      <c r="AB49" s="12">
        <v>2.9199999999999999E-3</v>
      </c>
      <c r="AC49" s="11">
        <v>4.0199999999999996</v>
      </c>
      <c r="AD49" s="11">
        <v>48.6</v>
      </c>
      <c r="AE49" s="11">
        <v>28.1</v>
      </c>
      <c r="AF49" s="11">
        <v>1.43</v>
      </c>
      <c r="AG49" s="11">
        <v>2.2999999999999998</v>
      </c>
      <c r="AH49" s="11">
        <v>1.35</v>
      </c>
      <c r="AI49" s="11">
        <v>5.2999999999999999E-2</v>
      </c>
      <c r="AJ49" s="11">
        <v>32.299999999999997</v>
      </c>
    </row>
    <row r="50" spans="2:36" s="11" customFormat="1">
      <c r="B50" s="24" t="s">
        <v>9</v>
      </c>
      <c r="C50" s="14">
        <v>38966.4375</v>
      </c>
      <c r="D50" s="15">
        <v>0.4375</v>
      </c>
      <c r="E50" s="14" t="s">
        <v>68</v>
      </c>
      <c r="F50" s="16"/>
      <c r="G50" s="16">
        <v>17.22</v>
      </c>
      <c r="H50" s="16">
        <v>21.9</v>
      </c>
      <c r="I50" s="11">
        <v>24.1</v>
      </c>
      <c r="J50" s="11">
        <v>150</v>
      </c>
      <c r="K50" s="11">
        <v>13</v>
      </c>
      <c r="L50" s="20">
        <v>15.9</v>
      </c>
      <c r="M50" s="20">
        <v>90.2</v>
      </c>
      <c r="N50" s="28" t="s">
        <v>62</v>
      </c>
      <c r="O50" s="20">
        <v>2.2599999999999998</v>
      </c>
      <c r="P50" s="20">
        <v>0.57999999999999996</v>
      </c>
      <c r="Q50" s="20">
        <v>50.2</v>
      </c>
      <c r="R50" s="4" t="s">
        <v>62</v>
      </c>
      <c r="S50" s="20">
        <v>0.48</v>
      </c>
      <c r="T50" s="20">
        <v>0.28000000000000003</v>
      </c>
      <c r="U50" s="20">
        <v>0.2</v>
      </c>
      <c r="V50" s="20">
        <v>0.27</v>
      </c>
      <c r="W50" s="4" t="s">
        <v>62</v>
      </c>
      <c r="X50" s="11">
        <v>60.9</v>
      </c>
      <c r="Y50" s="4" t="s">
        <v>62</v>
      </c>
      <c r="Z50" s="11">
        <v>2.1600000000000001E-2</v>
      </c>
      <c r="AA50" s="11">
        <v>9.8800000000000008</v>
      </c>
      <c r="AB50" s="12">
        <v>3.3800000000000002E-3</v>
      </c>
      <c r="AC50" s="11">
        <v>3.79</v>
      </c>
      <c r="AD50" s="11">
        <v>47.8</v>
      </c>
      <c r="AE50" s="11">
        <v>23.8</v>
      </c>
      <c r="AF50" s="11">
        <v>1.18</v>
      </c>
      <c r="AG50" s="11">
        <v>2.02</v>
      </c>
      <c r="AH50" s="11">
        <v>1.1499999999999999</v>
      </c>
      <c r="AI50" s="11">
        <v>4.48E-2</v>
      </c>
      <c r="AJ50" s="11">
        <v>31.9</v>
      </c>
    </row>
    <row r="51" spans="2:36" s="11" customFormat="1">
      <c r="B51" s="24" t="s">
        <v>9</v>
      </c>
      <c r="C51" s="14">
        <v>38966.479166666664</v>
      </c>
      <c r="D51" s="15">
        <v>0.47916666666666669</v>
      </c>
      <c r="E51" s="14" t="s">
        <v>68</v>
      </c>
      <c r="F51" s="16"/>
      <c r="G51" s="16">
        <v>17.41</v>
      </c>
      <c r="H51" s="16">
        <v>20.6</v>
      </c>
      <c r="I51" s="11">
        <v>21.8</v>
      </c>
      <c r="J51" s="11">
        <v>150</v>
      </c>
      <c r="K51" s="11">
        <v>13.8</v>
      </c>
      <c r="L51" s="20">
        <v>16.100000000000001</v>
      </c>
      <c r="M51" s="20">
        <v>89.9</v>
      </c>
      <c r="N51" s="28" t="s">
        <v>62</v>
      </c>
      <c r="O51" s="20">
        <v>2.16</v>
      </c>
      <c r="P51" s="20">
        <v>0.6</v>
      </c>
      <c r="Q51" s="20">
        <v>44.6</v>
      </c>
      <c r="R51" s="4" t="s">
        <v>62</v>
      </c>
      <c r="S51" s="20">
        <v>0.46</v>
      </c>
      <c r="T51" s="28" t="s">
        <v>62</v>
      </c>
      <c r="U51" s="20">
        <v>0.21</v>
      </c>
      <c r="V51" s="20">
        <v>0.24</v>
      </c>
      <c r="W51" s="4" t="s">
        <v>62</v>
      </c>
      <c r="X51" s="11">
        <v>62.8</v>
      </c>
      <c r="Y51" s="4" t="s">
        <v>62</v>
      </c>
      <c r="Z51" s="11">
        <v>1.6299999999999999E-2</v>
      </c>
      <c r="AA51" s="11">
        <v>11.2</v>
      </c>
      <c r="AB51" s="12">
        <v>3.47E-3</v>
      </c>
      <c r="AC51" s="11">
        <v>3.93</v>
      </c>
      <c r="AD51" s="11">
        <v>48.8</v>
      </c>
      <c r="AE51" s="11">
        <v>25.6</v>
      </c>
      <c r="AF51" s="11">
        <v>0.999</v>
      </c>
      <c r="AG51" s="11">
        <v>1.56</v>
      </c>
      <c r="AH51" s="11">
        <v>1.05</v>
      </c>
      <c r="AI51" s="11">
        <v>4.1099999999999998E-2</v>
      </c>
      <c r="AJ51" s="11">
        <v>28.9</v>
      </c>
    </row>
    <row r="52" spans="2:36" s="11" customFormat="1">
      <c r="B52" s="24" t="s">
        <v>9</v>
      </c>
      <c r="C52" s="31">
        <v>38972.272222222222</v>
      </c>
      <c r="D52" s="15">
        <v>0.2722222222222222</v>
      </c>
      <c r="E52" s="14" t="s">
        <v>68</v>
      </c>
      <c r="F52" s="16"/>
      <c r="G52" s="16">
        <v>19.260000000000002</v>
      </c>
      <c r="H52" s="16">
        <v>95.6</v>
      </c>
      <c r="I52" s="11">
        <v>369</v>
      </c>
      <c r="J52" s="11">
        <v>170</v>
      </c>
      <c r="K52" s="11">
        <v>10.4</v>
      </c>
      <c r="L52" s="20">
        <v>14.1</v>
      </c>
      <c r="M52" s="20">
        <v>91.4</v>
      </c>
      <c r="N52" s="20">
        <v>0.05</v>
      </c>
      <c r="O52" s="20">
        <v>1.99</v>
      </c>
      <c r="P52" s="20">
        <v>0.89</v>
      </c>
      <c r="Q52" s="20">
        <v>48.8</v>
      </c>
      <c r="R52" s="4" t="s">
        <v>62</v>
      </c>
      <c r="S52" s="20">
        <v>0.49</v>
      </c>
      <c r="T52" s="20">
        <v>1.48</v>
      </c>
      <c r="U52" s="20">
        <v>0.31</v>
      </c>
      <c r="V52" s="20">
        <v>1.37</v>
      </c>
      <c r="W52" s="4" t="s">
        <v>62</v>
      </c>
      <c r="X52" s="11">
        <v>67.900000000000006</v>
      </c>
      <c r="Y52" s="71" t="s">
        <v>62</v>
      </c>
      <c r="Z52" s="11">
        <v>4.9799999999999997E-2</v>
      </c>
      <c r="AA52" s="11">
        <v>11.7</v>
      </c>
      <c r="AB52" s="12">
        <v>7.92E-3</v>
      </c>
      <c r="AC52" s="11">
        <v>5.0999999999999996</v>
      </c>
      <c r="AD52" s="11">
        <v>51.5</v>
      </c>
      <c r="AE52" s="11">
        <v>28</v>
      </c>
      <c r="AF52" s="11">
        <v>9.23</v>
      </c>
      <c r="AG52" s="11">
        <v>12.5</v>
      </c>
      <c r="AH52" s="11">
        <v>12.3</v>
      </c>
      <c r="AI52" s="11">
        <v>0.625</v>
      </c>
      <c r="AJ52" s="11">
        <v>80.599999999999994</v>
      </c>
    </row>
    <row r="53" spans="2:36" s="11" customFormat="1">
      <c r="B53" s="24" t="s">
        <v>9</v>
      </c>
      <c r="C53" s="31">
        <v>38972.357638888891</v>
      </c>
      <c r="D53" s="15">
        <v>0.3576388888888889</v>
      </c>
      <c r="E53" s="14" t="s">
        <v>68</v>
      </c>
      <c r="F53" s="16"/>
      <c r="G53" s="16">
        <v>19.79</v>
      </c>
      <c r="H53" s="16">
        <v>192.3</v>
      </c>
      <c r="I53" s="11">
        <v>276</v>
      </c>
      <c r="J53" s="11">
        <v>120</v>
      </c>
      <c r="K53" s="11">
        <v>14</v>
      </c>
      <c r="L53" s="20">
        <v>16</v>
      </c>
      <c r="M53" s="20">
        <v>45</v>
      </c>
      <c r="N53" s="20">
        <v>0.03</v>
      </c>
      <c r="O53" s="20">
        <v>3.9</v>
      </c>
      <c r="P53" s="20">
        <v>0.74</v>
      </c>
      <c r="Q53" s="20">
        <v>33.799999999999997</v>
      </c>
      <c r="R53" s="4" t="s">
        <v>62</v>
      </c>
      <c r="S53" s="20">
        <v>0.95</v>
      </c>
      <c r="T53" s="20">
        <v>1.45</v>
      </c>
      <c r="U53" s="20">
        <v>0.3</v>
      </c>
      <c r="V53" s="20">
        <v>1.24</v>
      </c>
      <c r="W53" s="11">
        <v>4.1000000000000002E-2</v>
      </c>
      <c r="X53" s="11">
        <v>43.8</v>
      </c>
      <c r="Y53" s="11">
        <v>1.94</v>
      </c>
      <c r="Z53" s="11">
        <v>4.8300000000000003E-2</v>
      </c>
      <c r="AA53" s="11">
        <v>7.08</v>
      </c>
      <c r="AB53" s="12">
        <v>2.31E-3</v>
      </c>
      <c r="AC53" s="11">
        <v>5.67</v>
      </c>
      <c r="AD53" s="11">
        <v>28.2</v>
      </c>
      <c r="AE53" s="11">
        <v>20.2</v>
      </c>
      <c r="AF53" s="11">
        <v>9.82</v>
      </c>
      <c r="AG53" s="11">
        <v>12.8</v>
      </c>
      <c r="AH53" s="11">
        <v>12.3</v>
      </c>
      <c r="AI53" s="11">
        <v>0.52900000000000003</v>
      </c>
      <c r="AJ53" s="11">
        <v>67.900000000000006</v>
      </c>
    </row>
    <row r="54" spans="2:36" s="11" customFormat="1">
      <c r="B54" s="24" t="s">
        <v>9</v>
      </c>
      <c r="C54" s="31">
        <v>38972.524305555555</v>
      </c>
      <c r="D54" s="15">
        <v>0.52430555555555558</v>
      </c>
      <c r="E54" s="14" t="s">
        <v>68</v>
      </c>
      <c r="F54" s="16"/>
      <c r="G54" s="16">
        <v>19.93</v>
      </c>
      <c r="H54" s="16">
        <v>737</v>
      </c>
      <c r="I54" s="11">
        <v>804</v>
      </c>
      <c r="J54" s="11">
        <v>83</v>
      </c>
      <c r="K54" s="11">
        <v>12.9</v>
      </c>
      <c r="L54" s="20">
        <v>15.9</v>
      </c>
      <c r="M54" s="20">
        <v>42.2</v>
      </c>
      <c r="N54" s="20">
        <v>1.98</v>
      </c>
      <c r="O54" s="20">
        <v>3.95</v>
      </c>
      <c r="P54" s="20">
        <v>0.7</v>
      </c>
      <c r="Q54" s="20">
        <v>20.7</v>
      </c>
      <c r="R54" s="11">
        <v>0.14000000000000001</v>
      </c>
      <c r="S54" s="20">
        <v>0.85</v>
      </c>
      <c r="T54" s="20">
        <v>3.28</v>
      </c>
      <c r="U54" s="20">
        <v>0.26</v>
      </c>
      <c r="V54" s="20">
        <v>3.13</v>
      </c>
      <c r="W54" s="11">
        <v>9.4100000000000003E-2</v>
      </c>
      <c r="X54" s="11">
        <v>28.7</v>
      </c>
      <c r="Y54" s="4" t="s">
        <v>62</v>
      </c>
      <c r="Z54" s="11">
        <v>0.112</v>
      </c>
      <c r="AA54" s="11">
        <v>3.92</v>
      </c>
      <c r="AB54" s="12">
        <v>4.3600000000000002E-3</v>
      </c>
      <c r="AC54" s="11">
        <v>3.69</v>
      </c>
      <c r="AD54" s="11">
        <v>26.3</v>
      </c>
      <c r="AE54" s="11">
        <v>13.8</v>
      </c>
      <c r="AF54" s="11">
        <v>18.399999999999999</v>
      </c>
      <c r="AG54" s="11">
        <v>27.5</v>
      </c>
      <c r="AH54" s="11">
        <v>29.9</v>
      </c>
      <c r="AI54" s="11">
        <v>1.41</v>
      </c>
      <c r="AJ54" s="70">
        <v>132</v>
      </c>
    </row>
    <row r="55" spans="2:36" s="11" customFormat="1">
      <c r="B55" s="24" t="s">
        <v>9</v>
      </c>
      <c r="C55" s="31">
        <v>38972.607638888891</v>
      </c>
      <c r="D55" s="15">
        <v>0.60763888888888895</v>
      </c>
      <c r="E55" s="14" t="s">
        <v>68</v>
      </c>
      <c r="F55" s="16"/>
      <c r="G55" s="16">
        <v>19.84</v>
      </c>
      <c r="H55" s="16">
        <v>132.19999999999999</v>
      </c>
      <c r="I55" s="11">
        <v>119</v>
      </c>
      <c r="J55" s="11">
        <v>90</v>
      </c>
      <c r="K55" s="11">
        <v>15.5</v>
      </c>
      <c r="L55" s="20">
        <v>12.7</v>
      </c>
      <c r="M55" s="20">
        <v>36</v>
      </c>
      <c r="N55" s="20">
        <v>0.28000000000000003</v>
      </c>
      <c r="O55" s="20">
        <v>7</v>
      </c>
      <c r="P55" s="20">
        <v>0.74</v>
      </c>
      <c r="Q55" s="20">
        <v>24.4</v>
      </c>
      <c r="R55" s="11">
        <v>0.11</v>
      </c>
      <c r="S55" s="20">
        <v>1.49</v>
      </c>
      <c r="T55" s="20">
        <v>1.29</v>
      </c>
      <c r="U55" s="20">
        <v>0.25</v>
      </c>
      <c r="V55" s="20">
        <v>0.68</v>
      </c>
      <c r="W55" s="11">
        <v>7.9500000000000001E-2</v>
      </c>
      <c r="X55" s="11">
        <v>37.6</v>
      </c>
      <c r="Y55" s="11">
        <v>1.94</v>
      </c>
      <c r="Z55" s="11">
        <v>0.10100000000000001</v>
      </c>
      <c r="AA55" s="11">
        <v>5.0599999999999996</v>
      </c>
      <c r="AB55" s="12">
        <v>3.29E-3</v>
      </c>
      <c r="AC55" s="11">
        <v>4.0199999999999996</v>
      </c>
      <c r="AD55" s="11">
        <v>22</v>
      </c>
      <c r="AE55" s="11">
        <v>18.3</v>
      </c>
      <c r="AF55" s="11">
        <v>6.33</v>
      </c>
      <c r="AG55" s="11">
        <v>6.88</v>
      </c>
      <c r="AH55" s="11">
        <v>5.55</v>
      </c>
      <c r="AI55" s="11">
        <v>0.23400000000000001</v>
      </c>
      <c r="AJ55" s="11">
        <v>42.6</v>
      </c>
    </row>
    <row r="56" spans="2:36" s="11" customFormat="1">
      <c r="B56" s="24" t="s">
        <v>9</v>
      </c>
      <c r="C56" s="31">
        <v>38972.857638888891</v>
      </c>
      <c r="D56" s="15">
        <v>0.85763888888888884</v>
      </c>
      <c r="E56" s="14" t="s">
        <v>68</v>
      </c>
      <c r="F56" s="16"/>
      <c r="G56" s="16">
        <v>19.61</v>
      </c>
      <c r="H56" s="16">
        <v>41</v>
      </c>
      <c r="I56" s="11">
        <v>35.799999999999997</v>
      </c>
      <c r="J56" s="11">
        <v>140</v>
      </c>
      <c r="K56" s="11">
        <v>16.5</v>
      </c>
      <c r="L56" s="20">
        <v>15.7</v>
      </c>
      <c r="M56" s="20">
        <v>52.4</v>
      </c>
      <c r="N56" s="20">
        <v>0.34</v>
      </c>
      <c r="O56" s="20">
        <v>6.55</v>
      </c>
      <c r="P56" s="20">
        <v>0.57999999999999996</v>
      </c>
      <c r="Q56" s="20">
        <v>35.200000000000003</v>
      </c>
      <c r="R56" s="11">
        <v>0.11</v>
      </c>
      <c r="S56" s="20">
        <v>1.68</v>
      </c>
      <c r="T56" s="20">
        <v>1.03</v>
      </c>
      <c r="U56" s="20">
        <v>0.22</v>
      </c>
      <c r="V56" s="20">
        <v>0.36</v>
      </c>
      <c r="W56" s="4" t="s">
        <v>62</v>
      </c>
      <c r="X56" s="11">
        <v>57.6</v>
      </c>
      <c r="Y56" s="4" t="s">
        <v>62</v>
      </c>
      <c r="Z56" s="11">
        <v>3.78E-2</v>
      </c>
      <c r="AA56" s="11">
        <v>8.58</v>
      </c>
      <c r="AB56" s="12">
        <v>1.4499999999999999E-3</v>
      </c>
      <c r="AC56" s="11">
        <v>4.18</v>
      </c>
      <c r="AD56" s="11">
        <v>31.1</v>
      </c>
      <c r="AE56" s="11">
        <v>21.3</v>
      </c>
      <c r="AF56" s="11">
        <v>1.61</v>
      </c>
      <c r="AG56" s="11">
        <v>2.14</v>
      </c>
      <c r="AH56" s="11">
        <v>1.77</v>
      </c>
      <c r="AI56" s="11">
        <v>8.4400000000000003E-2</v>
      </c>
      <c r="AJ56" s="11">
        <v>29.5</v>
      </c>
    </row>
    <row r="57" spans="2:36" s="11" customFormat="1">
      <c r="B57" s="24" t="s">
        <v>9</v>
      </c>
      <c r="C57" s="31">
        <v>38973.107638888891</v>
      </c>
      <c r="D57" s="15">
        <v>0.1076388888888889</v>
      </c>
      <c r="E57" s="14" t="s">
        <v>68</v>
      </c>
      <c r="F57" s="16"/>
      <c r="G57" s="16">
        <v>19.07</v>
      </c>
      <c r="H57" s="16">
        <v>57</v>
      </c>
      <c r="I57" s="11">
        <v>139</v>
      </c>
      <c r="J57" s="11">
        <v>170</v>
      </c>
      <c r="K57" s="11">
        <v>10.9</v>
      </c>
      <c r="L57" s="20">
        <v>16.5</v>
      </c>
      <c r="M57" s="20">
        <v>50.6</v>
      </c>
      <c r="N57" s="20">
        <v>0.02</v>
      </c>
      <c r="O57" s="20">
        <v>6.88</v>
      </c>
      <c r="P57" s="20">
        <v>0.62</v>
      </c>
      <c r="Q57" s="20">
        <v>41.2</v>
      </c>
      <c r="R57" s="4" t="s">
        <v>62</v>
      </c>
      <c r="S57" s="20">
        <v>1.69</v>
      </c>
      <c r="T57" s="20">
        <v>1.26</v>
      </c>
      <c r="U57" s="20">
        <v>0.22</v>
      </c>
      <c r="V57" s="20">
        <v>0.7</v>
      </c>
      <c r="W57" s="4" t="s">
        <v>62</v>
      </c>
      <c r="X57" s="11">
        <v>66.900000000000006</v>
      </c>
      <c r="Y57" s="4" t="s">
        <v>62</v>
      </c>
      <c r="Z57" s="11">
        <v>1.7399999999999999E-2</v>
      </c>
      <c r="AA57" s="11">
        <v>10.199999999999999</v>
      </c>
      <c r="AB57" s="12">
        <v>1.17E-3</v>
      </c>
      <c r="AC57" s="11">
        <v>4.42</v>
      </c>
      <c r="AD57" s="11">
        <v>29</v>
      </c>
      <c r="AE57" s="11">
        <v>24.3</v>
      </c>
      <c r="AF57" s="11">
        <v>4.38</v>
      </c>
      <c r="AG57" s="11">
        <v>5.99</v>
      </c>
      <c r="AH57" s="11">
        <v>5.48</v>
      </c>
      <c r="AI57" s="11">
        <v>0.23799999999999999</v>
      </c>
      <c r="AJ57" s="11">
        <v>47.1</v>
      </c>
    </row>
    <row r="58" spans="2:36">
      <c r="E58" s="14"/>
      <c r="F58" s="35"/>
      <c r="G58" s="11"/>
      <c r="H58" s="78"/>
      <c r="I58" s="11"/>
      <c r="J58" s="11"/>
      <c r="K58" s="11"/>
      <c r="L58" s="20"/>
      <c r="M58" s="20"/>
      <c r="N58" s="20"/>
      <c r="O58" s="20"/>
      <c r="P58" s="20"/>
      <c r="Q58" s="20"/>
      <c r="R58" s="4"/>
      <c r="S58" s="20"/>
      <c r="T58" s="20"/>
      <c r="U58" s="20"/>
      <c r="V58" s="20"/>
      <c r="W58" s="4"/>
      <c r="X58" s="11"/>
      <c r="Y58" s="11"/>
      <c r="Z58" s="4"/>
      <c r="AA58" s="11"/>
      <c r="AB58" s="12"/>
      <c r="AC58" s="11"/>
      <c r="AD58" s="11"/>
      <c r="AE58" s="11"/>
      <c r="AF58" s="11"/>
      <c r="AG58" s="11"/>
      <c r="AH58" s="11"/>
      <c r="AI58" s="11"/>
      <c r="AJ58" s="11"/>
    </row>
    <row r="59" spans="2:36">
      <c r="B59" t="s">
        <v>50</v>
      </c>
      <c r="C59" s="67">
        <v>38461</v>
      </c>
      <c r="D59" s="15">
        <v>0.5</v>
      </c>
      <c r="E59" s="14" t="s">
        <v>67</v>
      </c>
      <c r="F59" s="39"/>
      <c r="G59" s="16">
        <v>15.54</v>
      </c>
      <c r="H59" s="16">
        <v>12.5</v>
      </c>
      <c r="I59" s="16">
        <v>14</v>
      </c>
      <c r="J59" s="16">
        <v>220</v>
      </c>
      <c r="K59" s="16">
        <v>5.47</v>
      </c>
      <c r="L59" s="16">
        <v>15.3</v>
      </c>
      <c r="M59" s="16">
        <v>51.3</v>
      </c>
      <c r="N59" s="16">
        <v>0.09</v>
      </c>
      <c r="O59" s="16">
        <v>3.17</v>
      </c>
      <c r="P59" s="16">
        <v>0.28000000000000003</v>
      </c>
      <c r="Q59" s="16">
        <v>40.700000000000003</v>
      </c>
      <c r="R59" s="4" t="s">
        <v>62</v>
      </c>
      <c r="S59" s="16">
        <v>0.7</v>
      </c>
      <c r="T59" s="16">
        <v>0.51</v>
      </c>
      <c r="U59" s="16">
        <v>0.09</v>
      </c>
      <c r="V59" s="16">
        <v>0.12</v>
      </c>
      <c r="W59" s="4" t="s">
        <v>62</v>
      </c>
      <c r="X59" s="16">
        <v>107</v>
      </c>
      <c r="Y59" s="4" t="s">
        <v>62</v>
      </c>
      <c r="Z59" s="4" t="s">
        <v>62</v>
      </c>
      <c r="AA59" s="16">
        <v>20.3</v>
      </c>
      <c r="AB59" s="19">
        <v>3.2199999999999999E-2</v>
      </c>
      <c r="AC59" s="16">
        <v>3.55</v>
      </c>
      <c r="AD59" s="16">
        <v>25.2</v>
      </c>
      <c r="AE59" s="4" t="s">
        <v>62</v>
      </c>
      <c r="AF59" s="16">
        <v>0.70899999999999996</v>
      </c>
      <c r="AG59" s="4" t="s">
        <v>62</v>
      </c>
      <c r="AH59" s="16">
        <v>0.69399999999999995</v>
      </c>
      <c r="AI59" s="16">
        <v>8.6699999999999999E-2</v>
      </c>
      <c r="AJ59" s="4" t="s">
        <v>62</v>
      </c>
    </row>
    <row r="60" spans="2:36">
      <c r="B60" t="s">
        <v>50</v>
      </c>
      <c r="C60" s="66">
        <v>38498</v>
      </c>
      <c r="D60" s="18">
        <v>0.41249999999999998</v>
      </c>
      <c r="E60" s="14" t="s">
        <v>67</v>
      </c>
      <c r="F60" s="39"/>
      <c r="G60" s="16">
        <v>13.07</v>
      </c>
      <c r="H60" s="16">
        <v>6.9</v>
      </c>
      <c r="I60" s="4">
        <v>1.67</v>
      </c>
      <c r="J60" s="16">
        <v>250</v>
      </c>
      <c r="K60" s="16">
        <v>16</v>
      </c>
      <c r="L60" s="16">
        <v>20</v>
      </c>
      <c r="M60" s="16">
        <v>51.4</v>
      </c>
      <c r="N60" s="16">
        <v>0.1</v>
      </c>
      <c r="O60" s="16">
        <v>4.8499999999999996</v>
      </c>
      <c r="P60" s="16">
        <v>0.56999999999999995</v>
      </c>
      <c r="Q60" s="16">
        <v>91.4</v>
      </c>
      <c r="R60" s="4" t="s">
        <v>62</v>
      </c>
      <c r="S60" s="16">
        <v>1.1200000000000001</v>
      </c>
      <c r="T60" s="16">
        <v>0.73</v>
      </c>
      <c r="U60" s="16">
        <v>0.16</v>
      </c>
      <c r="V60" s="16">
        <v>0.18</v>
      </c>
      <c r="W60" s="4" t="s">
        <v>62</v>
      </c>
      <c r="X60" s="16">
        <v>113</v>
      </c>
      <c r="Y60" s="4" t="s">
        <v>62</v>
      </c>
      <c r="Z60" s="4" t="s">
        <v>62</v>
      </c>
      <c r="AA60" s="16">
        <v>20.9</v>
      </c>
      <c r="AB60" s="16">
        <v>7.1900000000000006E-2</v>
      </c>
      <c r="AC60" s="16">
        <v>3.02</v>
      </c>
      <c r="AD60" s="16">
        <v>25.9</v>
      </c>
      <c r="AE60" s="4" t="s">
        <v>62</v>
      </c>
      <c r="AF60" s="16">
        <v>0.28899999999999998</v>
      </c>
      <c r="AG60" s="4" t="s">
        <v>62</v>
      </c>
      <c r="AH60" s="16">
        <v>0.31</v>
      </c>
      <c r="AI60" s="16">
        <v>7.7600000000000002E-2</v>
      </c>
      <c r="AJ60" s="4" t="s">
        <v>62</v>
      </c>
    </row>
    <row r="61" spans="2:36">
      <c r="B61" s="10" t="s">
        <v>50</v>
      </c>
      <c r="C61" s="67">
        <v>38524</v>
      </c>
      <c r="D61" s="15">
        <v>0.37291666666666662</v>
      </c>
      <c r="E61" s="14" t="s">
        <v>67</v>
      </c>
      <c r="F61" s="38">
        <v>1050</v>
      </c>
      <c r="G61" s="11">
        <v>16.18</v>
      </c>
      <c r="H61" s="11">
        <v>4.5</v>
      </c>
      <c r="I61" s="11">
        <v>8.8000000000000007</v>
      </c>
      <c r="J61" s="11">
        <v>260</v>
      </c>
      <c r="K61" s="11">
        <v>3.3</v>
      </c>
      <c r="L61" s="11">
        <v>3.6</v>
      </c>
      <c r="M61" s="11">
        <v>48.9</v>
      </c>
      <c r="N61" s="11">
        <v>0.13</v>
      </c>
      <c r="O61" s="11">
        <v>5.48</v>
      </c>
      <c r="P61" s="11">
        <v>0.51</v>
      </c>
      <c r="Q61" s="11">
        <v>87.3</v>
      </c>
      <c r="R61" s="4" t="s">
        <v>62</v>
      </c>
      <c r="S61" s="11">
        <v>0.3</v>
      </c>
      <c r="T61" s="11">
        <v>0.39</v>
      </c>
      <c r="U61" s="11">
        <v>0.16</v>
      </c>
      <c r="V61" s="11">
        <v>0.18</v>
      </c>
      <c r="W61" s="4" t="s">
        <v>62</v>
      </c>
      <c r="X61" s="11">
        <v>113</v>
      </c>
      <c r="Y61" s="4" t="s">
        <v>62</v>
      </c>
      <c r="Z61" s="4" t="s">
        <v>62</v>
      </c>
      <c r="AA61" s="11">
        <v>21.4</v>
      </c>
      <c r="AB61" s="11">
        <v>5.2900000000000003E-2</v>
      </c>
      <c r="AC61" s="11">
        <v>3.56</v>
      </c>
      <c r="AD61" s="11">
        <v>27.3</v>
      </c>
      <c r="AE61" s="4" t="s">
        <v>62</v>
      </c>
      <c r="AF61" s="11">
        <v>0.30599999999999999</v>
      </c>
      <c r="AG61" s="4" t="s">
        <v>62</v>
      </c>
      <c r="AH61" s="11">
        <v>0.29899999999999999</v>
      </c>
      <c r="AI61" s="11">
        <v>8.3500000000000005E-2</v>
      </c>
      <c r="AJ61" s="4" t="s">
        <v>62</v>
      </c>
    </row>
    <row r="62" spans="2:36">
      <c r="B62" s="10" t="s">
        <v>50</v>
      </c>
      <c r="C62" s="67">
        <v>38559</v>
      </c>
      <c r="D62" s="15">
        <v>0.37013888888888885</v>
      </c>
      <c r="E62" s="14" t="s">
        <v>67</v>
      </c>
      <c r="F62" s="38">
        <v>1000</v>
      </c>
      <c r="G62" s="11">
        <v>23.1</v>
      </c>
      <c r="H62" s="11">
        <v>1.9</v>
      </c>
      <c r="I62" s="11">
        <v>10.8</v>
      </c>
      <c r="J62" s="11">
        <v>250</v>
      </c>
      <c r="K62" s="11">
        <v>12</v>
      </c>
      <c r="L62" s="20">
        <v>15</v>
      </c>
      <c r="M62" s="20">
        <v>48.4</v>
      </c>
      <c r="N62" s="20">
        <v>0.13</v>
      </c>
      <c r="O62" s="20">
        <v>5.57</v>
      </c>
      <c r="P62" s="20">
        <v>0.48</v>
      </c>
      <c r="Q62" s="20">
        <v>83.4</v>
      </c>
      <c r="R62" s="4" t="s">
        <v>62</v>
      </c>
      <c r="S62" s="11">
        <v>0.44</v>
      </c>
      <c r="T62" s="11">
        <v>0.5</v>
      </c>
      <c r="U62" s="11">
        <v>0.16</v>
      </c>
      <c r="V62" s="11">
        <v>0.16</v>
      </c>
      <c r="W62" s="4" t="s">
        <v>62</v>
      </c>
      <c r="X62" s="11">
        <v>102</v>
      </c>
      <c r="Y62" s="4" t="s">
        <v>62</v>
      </c>
      <c r="Z62" s="4" t="s">
        <v>62</v>
      </c>
      <c r="AA62" s="11">
        <v>22</v>
      </c>
      <c r="AB62" s="11">
        <v>5.67E-2</v>
      </c>
      <c r="AC62" s="11">
        <v>3.66</v>
      </c>
      <c r="AD62" s="11">
        <v>28</v>
      </c>
      <c r="AE62" s="4" t="s">
        <v>62</v>
      </c>
      <c r="AF62" s="11">
        <v>0.254</v>
      </c>
      <c r="AG62" s="4" t="s">
        <v>62</v>
      </c>
      <c r="AH62" s="11">
        <v>0.30599999999999999</v>
      </c>
      <c r="AI62" s="11">
        <v>7.1099999999999997E-2</v>
      </c>
      <c r="AJ62" s="4" t="s">
        <v>62</v>
      </c>
    </row>
    <row r="63" spans="2:36">
      <c r="B63" s="10" t="s">
        <v>50</v>
      </c>
      <c r="C63" s="67">
        <v>38580</v>
      </c>
      <c r="D63" s="15">
        <v>0.3659722222222222</v>
      </c>
      <c r="E63" s="14" t="s">
        <v>67</v>
      </c>
      <c r="F63" s="38"/>
      <c r="G63" s="11">
        <v>21.4</v>
      </c>
      <c r="H63" s="11">
        <v>23.8</v>
      </c>
      <c r="I63" s="11">
        <v>9</v>
      </c>
      <c r="J63" s="11">
        <v>250</v>
      </c>
      <c r="K63" s="11">
        <v>16</v>
      </c>
      <c r="L63" s="20">
        <v>18</v>
      </c>
      <c r="M63" s="20">
        <v>62.4</v>
      </c>
      <c r="N63" s="20">
        <v>0.11</v>
      </c>
      <c r="O63" s="20">
        <v>3.86</v>
      </c>
      <c r="P63" s="20">
        <v>0.62</v>
      </c>
      <c r="Q63" s="20">
        <v>95</v>
      </c>
      <c r="R63" s="4" t="s">
        <v>62</v>
      </c>
      <c r="S63" s="20">
        <v>0.92</v>
      </c>
      <c r="T63" s="11">
        <v>0.46</v>
      </c>
      <c r="U63" s="11">
        <v>0.16</v>
      </c>
      <c r="V63" s="11">
        <v>0.2</v>
      </c>
      <c r="W63" s="4" t="s">
        <v>62</v>
      </c>
      <c r="X63" s="11">
        <v>103</v>
      </c>
      <c r="Y63" s="4" t="s">
        <v>62</v>
      </c>
      <c r="Z63" s="4" t="s">
        <v>62</v>
      </c>
      <c r="AA63" s="11">
        <v>22.7</v>
      </c>
      <c r="AB63" s="11">
        <v>8.9700000000000002E-2</v>
      </c>
      <c r="AC63" s="11">
        <v>4.1399999999999997</v>
      </c>
      <c r="AD63" s="11">
        <v>37.799999999999997</v>
      </c>
      <c r="AE63" s="4" t="s">
        <v>62</v>
      </c>
      <c r="AF63" s="11">
        <v>0.27800000000000002</v>
      </c>
      <c r="AG63" s="4" t="s">
        <v>62</v>
      </c>
      <c r="AH63" s="11">
        <v>0.28799999999999998</v>
      </c>
      <c r="AI63" s="11">
        <v>0.11700000000000001</v>
      </c>
      <c r="AJ63" s="4" t="s">
        <v>62</v>
      </c>
    </row>
    <row r="64" spans="2:36">
      <c r="B64" s="10" t="s">
        <v>50</v>
      </c>
      <c r="C64" s="66">
        <v>38617</v>
      </c>
      <c r="D64" s="18">
        <v>0.37708333333333338</v>
      </c>
      <c r="E64" s="14" t="s">
        <v>67</v>
      </c>
      <c r="F64" s="38">
        <v>4500</v>
      </c>
      <c r="G64" s="16">
        <v>17.899999999999999</v>
      </c>
      <c r="H64" s="16">
        <v>19.5</v>
      </c>
      <c r="I64" s="16">
        <v>13.8</v>
      </c>
      <c r="J64" s="16">
        <v>240</v>
      </c>
      <c r="K64" s="16">
        <v>11</v>
      </c>
      <c r="L64" s="16">
        <v>17</v>
      </c>
      <c r="M64" s="16">
        <v>42.7</v>
      </c>
      <c r="N64" s="16">
        <v>0.1</v>
      </c>
      <c r="O64" s="16">
        <v>3.56</v>
      </c>
      <c r="P64" s="16">
        <v>0.51</v>
      </c>
      <c r="Q64" s="16">
        <v>64.900000000000006</v>
      </c>
      <c r="R64" s="4" t="s">
        <v>62</v>
      </c>
      <c r="S64" s="16">
        <v>0.78</v>
      </c>
      <c r="T64" s="16">
        <v>0.48</v>
      </c>
      <c r="U64" s="16">
        <v>0.16</v>
      </c>
      <c r="V64" s="16">
        <v>0.21</v>
      </c>
      <c r="W64" s="4" t="s">
        <v>62</v>
      </c>
      <c r="X64" s="16">
        <v>91.3</v>
      </c>
      <c r="Y64" s="11">
        <v>4.8600000000000003</v>
      </c>
      <c r="Z64" s="16">
        <v>1.6199999999999999E-2</v>
      </c>
      <c r="AA64" s="16">
        <v>19.899999999999999</v>
      </c>
      <c r="AB64" s="16">
        <v>3.5299999999999998E-2</v>
      </c>
      <c r="AC64" s="16">
        <v>3.81</v>
      </c>
      <c r="AD64" s="16">
        <v>28</v>
      </c>
      <c r="AE64" s="16">
        <v>12.2</v>
      </c>
      <c r="AF64" s="16">
        <v>0.93799999999999994</v>
      </c>
      <c r="AG64" s="11">
        <v>5.82</v>
      </c>
      <c r="AH64" s="16">
        <v>0.81299999999999994</v>
      </c>
      <c r="AI64" s="16">
        <v>6.3600000000000004E-2</v>
      </c>
      <c r="AJ64" s="16">
        <v>16.7</v>
      </c>
    </row>
    <row r="65" spans="2:40">
      <c r="B65" s="10" t="s">
        <v>50</v>
      </c>
      <c r="C65" s="66">
        <v>38656</v>
      </c>
      <c r="D65" s="18">
        <v>0.46180555555555558</v>
      </c>
      <c r="E65" s="14" t="s">
        <v>67</v>
      </c>
      <c r="F65" s="38">
        <v>1400</v>
      </c>
      <c r="G65" s="16">
        <v>9.58</v>
      </c>
      <c r="H65" s="16">
        <v>14.9</v>
      </c>
      <c r="I65" s="4">
        <v>1.67</v>
      </c>
      <c r="J65" s="16">
        <v>260</v>
      </c>
      <c r="K65" s="16">
        <v>16</v>
      </c>
      <c r="L65" s="16">
        <v>16</v>
      </c>
      <c r="M65" s="16">
        <v>45.1</v>
      </c>
      <c r="N65" s="16">
        <v>0.1</v>
      </c>
      <c r="O65" s="16">
        <v>4.32</v>
      </c>
      <c r="P65" s="16">
        <v>0.42</v>
      </c>
      <c r="Q65" s="16">
        <v>72.8</v>
      </c>
      <c r="R65" s="16">
        <v>0.06</v>
      </c>
      <c r="S65" s="16">
        <v>1.05</v>
      </c>
      <c r="T65" s="16">
        <v>0.28000000000000003</v>
      </c>
      <c r="U65" s="16">
        <v>0.21</v>
      </c>
      <c r="V65" s="16">
        <v>0.46</v>
      </c>
      <c r="W65" s="16">
        <v>2.3699999999999999E-2</v>
      </c>
      <c r="X65" s="16">
        <v>104</v>
      </c>
      <c r="Y65" s="4" t="s">
        <v>62</v>
      </c>
      <c r="Z65" s="4" t="s">
        <v>62</v>
      </c>
      <c r="AA65" s="16">
        <v>21.4</v>
      </c>
      <c r="AB65" s="16">
        <v>5.4399999999999997E-2</v>
      </c>
      <c r="AC65" s="16">
        <v>3.92</v>
      </c>
      <c r="AD65" s="16">
        <v>29.7</v>
      </c>
      <c r="AE65" s="4" t="s">
        <v>62</v>
      </c>
      <c r="AF65" s="16">
        <v>0.48</v>
      </c>
      <c r="AG65" s="4" t="s">
        <v>62</v>
      </c>
      <c r="AH65" s="16">
        <v>0.36599999999999999</v>
      </c>
      <c r="AI65" s="16">
        <v>6.1199999999999997E-2</v>
      </c>
      <c r="AJ65" s="4" t="s">
        <v>62</v>
      </c>
    </row>
    <row r="66" spans="2:40">
      <c r="B66" s="10" t="s">
        <v>50</v>
      </c>
      <c r="C66" s="66">
        <v>38757</v>
      </c>
      <c r="D66" s="18">
        <v>0.45902777777777781</v>
      </c>
      <c r="E66" s="14" t="s">
        <v>67</v>
      </c>
      <c r="F66" s="38">
        <v>2100</v>
      </c>
      <c r="G66" s="16">
        <v>3.45</v>
      </c>
      <c r="H66" s="16">
        <v>4.8</v>
      </c>
      <c r="I66" s="4">
        <v>1.67</v>
      </c>
      <c r="J66" s="16">
        <v>230</v>
      </c>
      <c r="K66" s="16">
        <v>8.3000000000000007</v>
      </c>
      <c r="L66" s="16">
        <v>15</v>
      </c>
      <c r="M66" s="16">
        <v>52.2</v>
      </c>
      <c r="N66" s="16">
        <v>0.06</v>
      </c>
      <c r="O66" s="16">
        <v>3.54</v>
      </c>
      <c r="P66" s="16">
        <v>0.28999999999999998</v>
      </c>
      <c r="Q66" s="16">
        <v>83.5</v>
      </c>
      <c r="R66" s="4" t="s">
        <v>62</v>
      </c>
      <c r="S66" s="16">
        <v>0.81</v>
      </c>
      <c r="T66" s="16">
        <v>0.41</v>
      </c>
      <c r="U66" s="16">
        <v>0.1</v>
      </c>
      <c r="V66" s="16">
        <v>0.13</v>
      </c>
      <c r="W66" s="4" t="s">
        <v>62</v>
      </c>
      <c r="X66" s="16">
        <v>114</v>
      </c>
      <c r="Y66" s="11">
        <v>2.82</v>
      </c>
      <c r="Z66" s="4" t="s">
        <v>62</v>
      </c>
      <c r="AA66" s="16">
        <v>19.8</v>
      </c>
      <c r="AB66" s="16">
        <v>2.2599999999999999E-2</v>
      </c>
      <c r="AC66" s="16">
        <v>2.71</v>
      </c>
      <c r="AD66" s="16">
        <v>29.8</v>
      </c>
      <c r="AE66" s="11">
        <v>7.55</v>
      </c>
      <c r="AF66" s="16">
        <v>3.8600000000000002E-2</v>
      </c>
      <c r="AG66" s="11">
        <v>3.04</v>
      </c>
      <c r="AH66" s="11">
        <v>7.0699999999999999E-2</v>
      </c>
      <c r="AI66" s="11">
        <v>2.9899999999999999E-2</v>
      </c>
      <c r="AJ66" s="11">
        <v>8.7100000000000009</v>
      </c>
    </row>
    <row r="67" spans="2:40">
      <c r="B67" s="10" t="s">
        <v>50</v>
      </c>
      <c r="C67" s="66">
        <v>38796</v>
      </c>
      <c r="D67" s="18">
        <v>0.48402777777777778</v>
      </c>
      <c r="E67" s="14" t="s">
        <v>67</v>
      </c>
      <c r="F67" s="38"/>
      <c r="G67" s="16">
        <v>6.49</v>
      </c>
      <c r="H67" s="16">
        <v>8.8000000000000007</v>
      </c>
      <c r="I67" s="11">
        <v>7.8</v>
      </c>
      <c r="J67" s="16">
        <v>220</v>
      </c>
      <c r="K67" s="16">
        <v>5.2</v>
      </c>
      <c r="L67" s="16">
        <v>12.4</v>
      </c>
      <c r="M67" s="16">
        <v>37.9</v>
      </c>
      <c r="N67" s="16">
        <v>0.06</v>
      </c>
      <c r="O67" s="16">
        <v>3.1</v>
      </c>
      <c r="P67" s="16">
        <v>0.37</v>
      </c>
      <c r="Q67" s="16">
        <v>83.1</v>
      </c>
      <c r="R67" s="4" t="s">
        <v>62</v>
      </c>
      <c r="S67" s="16">
        <v>0.6</v>
      </c>
      <c r="T67" s="16">
        <v>0.56999999999999995</v>
      </c>
      <c r="U67" s="16">
        <v>0.06</v>
      </c>
      <c r="V67" s="16">
        <v>0.1</v>
      </c>
      <c r="W67" s="4" t="s">
        <v>62</v>
      </c>
      <c r="X67" s="16">
        <v>98</v>
      </c>
      <c r="Y67" s="11">
        <v>4.16</v>
      </c>
      <c r="Z67" s="4" t="s">
        <v>62</v>
      </c>
      <c r="AA67" s="16">
        <v>17.899999999999999</v>
      </c>
      <c r="AB67" s="16">
        <v>1.6799999999999999E-2</v>
      </c>
      <c r="AC67" s="16">
        <v>2.56</v>
      </c>
      <c r="AD67" s="16">
        <v>21.3</v>
      </c>
      <c r="AE67" s="11">
        <v>11.1</v>
      </c>
      <c r="AF67" s="11">
        <v>0.28799999999999998</v>
      </c>
      <c r="AG67" s="11">
        <v>4.62</v>
      </c>
      <c r="AH67" s="11">
        <v>0.40799999999999997</v>
      </c>
      <c r="AI67" s="11">
        <v>3.78E-2</v>
      </c>
      <c r="AJ67" s="11">
        <v>32.4</v>
      </c>
    </row>
    <row r="68" spans="2:40">
      <c r="B68" s="10" t="s">
        <v>50</v>
      </c>
      <c r="C68" s="66">
        <v>38846</v>
      </c>
      <c r="D68" s="18">
        <v>0.49375000000000002</v>
      </c>
      <c r="E68" s="14" t="s">
        <v>67</v>
      </c>
      <c r="F68" s="39">
        <v>135</v>
      </c>
      <c r="G68" s="16">
        <v>13.71</v>
      </c>
      <c r="H68" s="16">
        <v>12.8</v>
      </c>
      <c r="I68" s="11">
        <v>18.600000000000001</v>
      </c>
      <c r="J68" s="16">
        <v>250</v>
      </c>
      <c r="K68" s="16">
        <v>18</v>
      </c>
      <c r="L68" s="16">
        <v>20.8</v>
      </c>
      <c r="M68" s="16">
        <v>101</v>
      </c>
      <c r="N68" s="16">
        <v>0.09</v>
      </c>
      <c r="O68" s="16">
        <v>5.19</v>
      </c>
      <c r="P68" s="16">
        <v>0.45</v>
      </c>
      <c r="Q68" s="16">
        <v>100</v>
      </c>
      <c r="R68" s="4" t="s">
        <v>62</v>
      </c>
      <c r="S68" s="16">
        <v>1.0900000000000001</v>
      </c>
      <c r="T68" s="16">
        <v>0.48</v>
      </c>
      <c r="U68" s="16">
        <v>0.16</v>
      </c>
      <c r="V68" s="16">
        <v>0.22</v>
      </c>
      <c r="W68" s="4" t="s">
        <v>62</v>
      </c>
      <c r="X68" s="16">
        <v>106</v>
      </c>
      <c r="Y68" s="11">
        <v>3.08</v>
      </c>
      <c r="Z68" s="4" t="s">
        <v>62</v>
      </c>
      <c r="AA68" s="16">
        <v>21.8</v>
      </c>
      <c r="AB68" s="16">
        <v>4.0599999999999997E-2</v>
      </c>
      <c r="AC68" s="16">
        <v>2.86</v>
      </c>
      <c r="AD68" s="16">
        <v>25.2</v>
      </c>
      <c r="AE68" s="11">
        <v>13.8</v>
      </c>
      <c r="AF68" s="11">
        <v>0.44900000000000001</v>
      </c>
      <c r="AG68" s="11">
        <v>3.42</v>
      </c>
      <c r="AH68" s="11">
        <v>0.56200000000000006</v>
      </c>
      <c r="AI68" s="11">
        <v>0.10299999999999999</v>
      </c>
      <c r="AJ68" s="11">
        <v>16.899999999999999</v>
      </c>
    </row>
    <row r="69" spans="2:40">
      <c r="B69" s="10" t="s">
        <v>50</v>
      </c>
      <c r="C69" s="66">
        <v>38874</v>
      </c>
      <c r="D69" s="18">
        <v>0.49305555555555558</v>
      </c>
      <c r="E69" s="14" t="s">
        <v>67</v>
      </c>
      <c r="F69" s="39">
        <v>160</v>
      </c>
      <c r="G69" s="16">
        <v>16.02</v>
      </c>
      <c r="H69" s="16">
        <v>8.8000000000000007</v>
      </c>
      <c r="I69" s="4">
        <v>1.67</v>
      </c>
      <c r="J69" s="16">
        <v>240</v>
      </c>
      <c r="K69" s="16">
        <v>10.8</v>
      </c>
      <c r="L69" s="16">
        <v>14.1</v>
      </c>
      <c r="M69" s="16">
        <v>51.3</v>
      </c>
      <c r="N69" s="16">
        <v>0.08</v>
      </c>
      <c r="O69" s="16">
        <v>7.52</v>
      </c>
      <c r="P69" s="16">
        <v>0.45</v>
      </c>
      <c r="Q69" s="16">
        <v>90.2</v>
      </c>
      <c r="R69" s="4" t="s">
        <v>62</v>
      </c>
      <c r="S69" s="16">
        <v>1.0900000000000001</v>
      </c>
      <c r="T69" s="16">
        <v>0.32</v>
      </c>
      <c r="U69" s="16">
        <v>0.14000000000000001</v>
      </c>
      <c r="V69" s="16">
        <v>0.18</v>
      </c>
      <c r="W69" s="4" t="s">
        <v>62</v>
      </c>
      <c r="X69" s="16">
        <v>96.8</v>
      </c>
      <c r="Y69" s="11">
        <v>1.88</v>
      </c>
      <c r="Z69" s="4" t="s">
        <v>62</v>
      </c>
      <c r="AA69" s="16">
        <v>20.100000000000001</v>
      </c>
      <c r="AB69" s="16">
        <v>6.0100000000000001E-2</v>
      </c>
      <c r="AC69" s="16">
        <v>2.99</v>
      </c>
      <c r="AD69" s="16">
        <v>26.7</v>
      </c>
      <c r="AE69" s="11">
        <v>11.6</v>
      </c>
      <c r="AF69" s="11">
        <v>0.37</v>
      </c>
      <c r="AG69" s="11">
        <v>2.36</v>
      </c>
      <c r="AH69" s="11">
        <v>0.36199999999999999</v>
      </c>
      <c r="AI69" s="11">
        <v>9.2299999999999993E-2</v>
      </c>
      <c r="AJ69" s="11">
        <v>14.5</v>
      </c>
    </row>
    <row r="70" spans="2:40">
      <c r="B70" s="10" t="s">
        <v>50</v>
      </c>
      <c r="C70" s="66">
        <v>38908</v>
      </c>
      <c r="D70" s="18">
        <v>0.52430555555555558</v>
      </c>
      <c r="E70" s="14" t="s">
        <v>67</v>
      </c>
      <c r="F70" s="39">
        <v>2100</v>
      </c>
      <c r="G70" s="16">
        <v>18.899999999999999</v>
      </c>
      <c r="H70" s="16">
        <v>12.8</v>
      </c>
      <c r="I70" s="11">
        <v>7.3</v>
      </c>
      <c r="J70" s="16">
        <v>260</v>
      </c>
      <c r="K70" s="16">
        <v>18.3</v>
      </c>
      <c r="L70" s="16">
        <v>19.899999999999999</v>
      </c>
      <c r="M70" s="16">
        <v>66.5</v>
      </c>
      <c r="N70" s="16">
        <v>0.17</v>
      </c>
      <c r="O70" s="16">
        <v>2.08</v>
      </c>
      <c r="P70" s="16">
        <v>0.59</v>
      </c>
      <c r="Q70" s="16">
        <v>107</v>
      </c>
      <c r="R70" s="11">
        <v>7.0000000000000007E-2</v>
      </c>
      <c r="S70" s="16">
        <v>0.44</v>
      </c>
      <c r="T70" s="16">
        <v>0.4</v>
      </c>
      <c r="U70" s="16">
        <v>0.18</v>
      </c>
      <c r="V70" s="16">
        <v>0.2</v>
      </c>
      <c r="W70" s="4" t="s">
        <v>62</v>
      </c>
      <c r="X70" s="16">
        <v>119</v>
      </c>
      <c r="Y70" s="11">
        <v>3.02</v>
      </c>
      <c r="Z70" s="4" t="s">
        <v>62</v>
      </c>
      <c r="AA70" s="16">
        <v>27.6</v>
      </c>
      <c r="AB70" s="16">
        <v>0.23300000000000001</v>
      </c>
      <c r="AC70" s="16">
        <v>3.97</v>
      </c>
      <c r="AD70" s="16">
        <v>42.7</v>
      </c>
      <c r="AE70" s="11">
        <v>15.2</v>
      </c>
      <c r="AF70" s="11">
        <v>0.55400000000000005</v>
      </c>
      <c r="AG70" s="11">
        <v>4.3</v>
      </c>
      <c r="AH70" s="11">
        <v>0.443</v>
      </c>
      <c r="AI70" s="11">
        <v>0.155</v>
      </c>
      <c r="AJ70" s="11">
        <v>44.8</v>
      </c>
    </row>
    <row r="71" spans="2:40">
      <c r="B71" s="10" t="s">
        <v>50</v>
      </c>
      <c r="C71" s="66">
        <v>38937</v>
      </c>
      <c r="D71" s="18">
        <v>0.49583333333333335</v>
      </c>
      <c r="E71" s="14" t="s">
        <v>67</v>
      </c>
      <c r="F71" s="39">
        <v>1300</v>
      </c>
      <c r="G71" s="16">
        <v>22.28</v>
      </c>
      <c r="H71" s="16">
        <v>5.2</v>
      </c>
      <c r="I71" s="11">
        <v>7.3</v>
      </c>
      <c r="J71" s="16">
        <v>250</v>
      </c>
      <c r="K71" s="16">
        <v>3.7</v>
      </c>
      <c r="L71" s="16">
        <v>12.3</v>
      </c>
      <c r="M71" s="16">
        <v>58.3</v>
      </c>
      <c r="N71" s="16">
        <v>0.13</v>
      </c>
      <c r="O71" s="16">
        <v>2.56</v>
      </c>
      <c r="P71" s="16">
        <v>0.57999999999999996</v>
      </c>
      <c r="Q71" s="16">
        <v>91.3</v>
      </c>
      <c r="R71" s="4" t="s">
        <v>62</v>
      </c>
      <c r="S71" s="16">
        <v>0.04</v>
      </c>
      <c r="T71" s="4">
        <v>4.2999999999999997E-2</v>
      </c>
      <c r="U71" s="16">
        <v>0.23</v>
      </c>
      <c r="V71" s="16">
        <v>0.48</v>
      </c>
      <c r="W71" s="4" t="s">
        <v>62</v>
      </c>
      <c r="X71" s="16">
        <v>103</v>
      </c>
      <c r="Y71" s="11">
        <v>2.61</v>
      </c>
      <c r="Z71" s="4" t="s">
        <v>62</v>
      </c>
      <c r="AA71" s="16">
        <v>22.3</v>
      </c>
      <c r="AB71" s="16">
        <v>0.16700000000000001</v>
      </c>
      <c r="AC71" s="16">
        <v>4.0599999999999996</v>
      </c>
      <c r="AD71" s="16">
        <v>38.5</v>
      </c>
      <c r="AE71" s="11">
        <v>16.5</v>
      </c>
      <c r="AF71" s="11">
        <v>0.36699999999999999</v>
      </c>
      <c r="AG71" s="11">
        <v>2.83</v>
      </c>
      <c r="AH71" s="11">
        <v>0.33600000000000002</v>
      </c>
      <c r="AI71" s="11">
        <v>0.16900000000000001</v>
      </c>
      <c r="AJ71" s="11">
        <v>18.8</v>
      </c>
    </row>
    <row r="72" spans="2:40">
      <c r="B72" s="10" t="s">
        <v>50</v>
      </c>
      <c r="C72" s="66">
        <v>38965</v>
      </c>
      <c r="D72" s="18">
        <v>0.5493055555555556</v>
      </c>
      <c r="E72" s="14" t="s">
        <v>67</v>
      </c>
      <c r="F72" s="39">
        <v>1450</v>
      </c>
      <c r="G72" s="16">
        <v>17.98</v>
      </c>
      <c r="H72" s="16">
        <v>15.5</v>
      </c>
      <c r="I72" s="11"/>
      <c r="J72" s="16"/>
      <c r="K72" s="16"/>
      <c r="L72" s="16"/>
      <c r="M72" s="16"/>
      <c r="N72" s="16"/>
      <c r="O72" s="16"/>
      <c r="P72" s="16"/>
      <c r="Q72" s="16"/>
      <c r="R72" s="4"/>
      <c r="S72" s="16"/>
      <c r="T72" s="16"/>
      <c r="U72" s="16"/>
      <c r="V72" s="16"/>
      <c r="W72" s="4"/>
      <c r="X72" s="16"/>
      <c r="Y72" s="11"/>
      <c r="Z72" s="4"/>
      <c r="AA72" s="16"/>
      <c r="AB72" s="16"/>
      <c r="AC72" s="16"/>
      <c r="AD72" s="16"/>
      <c r="AE72" s="11"/>
      <c r="AF72" s="11"/>
      <c r="AG72" s="11"/>
      <c r="AH72" s="11"/>
      <c r="AI72" s="11"/>
      <c r="AJ72" s="11"/>
    </row>
    <row r="73" spans="2:40">
      <c r="B73" s="10" t="s">
        <v>50</v>
      </c>
      <c r="C73" s="3">
        <v>39006</v>
      </c>
      <c r="D73" s="18">
        <v>0.45416666666666666</v>
      </c>
      <c r="E73" s="14" t="s">
        <v>67</v>
      </c>
      <c r="F73" s="16"/>
      <c r="G73" s="16">
        <v>9.5500000000000007</v>
      </c>
      <c r="H73" s="16">
        <v>4.9000000000000004</v>
      </c>
      <c r="I73" s="4">
        <v>1.67</v>
      </c>
      <c r="J73" s="11">
        <v>280</v>
      </c>
      <c r="K73" s="11">
        <v>16.399999999999999</v>
      </c>
      <c r="L73" s="11">
        <v>21.5</v>
      </c>
      <c r="M73" s="11">
        <v>56.3</v>
      </c>
      <c r="N73" s="11">
        <v>0.1</v>
      </c>
      <c r="O73" s="11">
        <v>2.77</v>
      </c>
      <c r="P73" s="11">
        <v>0.45</v>
      </c>
      <c r="Q73" s="11">
        <v>94.1</v>
      </c>
      <c r="R73" s="4" t="s">
        <v>62</v>
      </c>
      <c r="S73" s="11">
        <v>0.62</v>
      </c>
      <c r="T73" s="11">
        <v>0.34399999999999997</v>
      </c>
      <c r="U73" s="11">
        <v>0.17</v>
      </c>
      <c r="V73" s="11">
        <v>0.18</v>
      </c>
      <c r="W73" s="4" t="s">
        <v>62</v>
      </c>
      <c r="X73" s="11">
        <v>110</v>
      </c>
      <c r="Y73" s="11">
        <v>1.43</v>
      </c>
      <c r="Z73" s="4" t="s">
        <v>62</v>
      </c>
      <c r="AA73" s="11">
        <v>23.1</v>
      </c>
      <c r="AB73" s="11">
        <v>5.3900000000000003E-2</v>
      </c>
      <c r="AC73" s="11">
        <v>3.78</v>
      </c>
      <c r="AD73" s="11">
        <v>30.6</v>
      </c>
      <c r="AE73" s="11">
        <v>51.5</v>
      </c>
      <c r="AF73" s="11">
        <v>7.7799999999999994E-2</v>
      </c>
      <c r="AG73" s="4" t="s">
        <v>62</v>
      </c>
      <c r="AH73" s="11">
        <v>8.7800000000000003E-2</v>
      </c>
      <c r="AI73" s="11">
        <v>7.0999999999999994E-2</v>
      </c>
      <c r="AJ73" s="11">
        <v>51.1</v>
      </c>
      <c r="AK73" s="11"/>
      <c r="AL73" s="11"/>
      <c r="AM73" s="11"/>
      <c r="AN73" s="11"/>
    </row>
    <row r="74" spans="2:40">
      <c r="B74" s="10" t="s">
        <v>50</v>
      </c>
      <c r="C74" s="3">
        <v>39034</v>
      </c>
      <c r="D74" s="18">
        <v>0.46875</v>
      </c>
      <c r="E74" s="14" t="s">
        <v>67</v>
      </c>
      <c r="F74" s="16"/>
      <c r="G74" s="16">
        <v>8.6</v>
      </c>
      <c r="H74" s="16">
        <v>3.7</v>
      </c>
      <c r="I74" s="11">
        <v>3.13</v>
      </c>
      <c r="J74" s="11">
        <v>250</v>
      </c>
      <c r="K74" s="11">
        <v>19</v>
      </c>
      <c r="L74" s="11">
        <v>24.6</v>
      </c>
      <c r="M74" s="11">
        <v>43</v>
      </c>
      <c r="N74" s="11">
        <v>0.06</v>
      </c>
      <c r="O74" s="11">
        <v>3.41</v>
      </c>
      <c r="P74" s="11">
        <v>0.53</v>
      </c>
      <c r="Q74" s="11">
        <v>69.2</v>
      </c>
      <c r="R74" s="4" t="s">
        <v>62</v>
      </c>
      <c r="S74" s="11">
        <v>3.74</v>
      </c>
      <c r="T74" s="11">
        <v>0.48499999999999999</v>
      </c>
      <c r="U74" s="11">
        <v>0.17</v>
      </c>
      <c r="V74" s="11">
        <v>0.22</v>
      </c>
      <c r="W74" s="4" t="s">
        <v>62</v>
      </c>
      <c r="X74" s="11">
        <v>106</v>
      </c>
      <c r="Y74" s="11">
        <v>2.41</v>
      </c>
      <c r="Z74" s="4" t="s">
        <v>62</v>
      </c>
      <c r="AA74" s="11">
        <v>18.600000000000001</v>
      </c>
      <c r="AB74" s="11">
        <v>1.4500000000000001E-2</v>
      </c>
      <c r="AC74" s="11">
        <v>3.42</v>
      </c>
      <c r="AD74" s="11">
        <v>20.6</v>
      </c>
      <c r="AE74" s="11">
        <v>54.4</v>
      </c>
      <c r="AF74" s="11">
        <v>0.154</v>
      </c>
      <c r="AG74" s="11">
        <v>2.87</v>
      </c>
      <c r="AH74" s="11">
        <v>0.19700000000000001</v>
      </c>
      <c r="AI74" s="11">
        <v>2.7099999999999999E-2</v>
      </c>
      <c r="AJ74" s="11">
        <v>55.3</v>
      </c>
      <c r="AK74" s="11"/>
      <c r="AL74" s="11"/>
      <c r="AM74" s="11"/>
      <c r="AN74" s="11"/>
    </row>
    <row r="75" spans="2:40">
      <c r="B75" s="10" t="s">
        <v>50</v>
      </c>
      <c r="C75" s="3">
        <v>39056</v>
      </c>
      <c r="D75" s="18">
        <v>0.48958333333333331</v>
      </c>
      <c r="E75" s="14" t="s">
        <v>67</v>
      </c>
      <c r="F75" s="16"/>
      <c r="G75" s="16">
        <v>4.42</v>
      </c>
      <c r="H75" s="16">
        <v>15</v>
      </c>
      <c r="I75" s="4">
        <v>1.67</v>
      </c>
      <c r="J75" s="11">
        <v>250</v>
      </c>
      <c r="K75" s="11">
        <v>19.600000000000001</v>
      </c>
      <c r="L75" s="11">
        <v>28.7</v>
      </c>
      <c r="M75" s="11">
        <v>40.6</v>
      </c>
      <c r="N75" s="11">
        <v>0.05</v>
      </c>
      <c r="O75" s="11">
        <v>4.66</v>
      </c>
      <c r="P75" s="11">
        <v>0.46</v>
      </c>
      <c r="Q75" s="11">
        <v>83.7</v>
      </c>
      <c r="R75" s="4" t="s">
        <v>62</v>
      </c>
      <c r="S75" s="11">
        <v>1.87</v>
      </c>
      <c r="T75" s="11">
        <v>0.503</v>
      </c>
      <c r="U75" s="11">
        <v>0.17</v>
      </c>
      <c r="V75" s="11">
        <v>0.19</v>
      </c>
      <c r="W75" s="4" t="s">
        <v>62</v>
      </c>
      <c r="X75" s="11">
        <v>107</v>
      </c>
      <c r="Y75" s="11">
        <v>1.95</v>
      </c>
      <c r="Z75" s="4" t="s">
        <v>62</v>
      </c>
      <c r="AA75" s="11">
        <v>18.600000000000001</v>
      </c>
      <c r="AB75" s="11">
        <v>1.5299999999999999E-2</v>
      </c>
      <c r="AC75" s="11">
        <v>3.13</v>
      </c>
      <c r="AD75" s="11">
        <v>19.2</v>
      </c>
      <c r="AE75" s="11">
        <v>64.5</v>
      </c>
      <c r="AF75" s="11">
        <v>0.4</v>
      </c>
      <c r="AG75" s="11">
        <v>2.04</v>
      </c>
      <c r="AH75" s="11">
        <v>0.55100000000000005</v>
      </c>
      <c r="AI75" s="11">
        <v>8.1299999999999997E-2</v>
      </c>
      <c r="AJ75" s="11">
        <v>67.099999999999994</v>
      </c>
      <c r="AK75" s="11"/>
      <c r="AL75" s="11"/>
      <c r="AM75" s="11"/>
      <c r="AN75" s="11"/>
    </row>
    <row r="76" spans="2:40">
      <c r="B76" s="10" t="s">
        <v>50</v>
      </c>
      <c r="C76" s="76">
        <v>39092</v>
      </c>
      <c r="D76" s="18">
        <v>0.5</v>
      </c>
      <c r="E76" s="14" t="s">
        <v>67</v>
      </c>
      <c r="F76" s="16"/>
      <c r="G76" s="16">
        <v>5.12</v>
      </c>
      <c r="H76" s="16">
        <v>8.6999999999999993</v>
      </c>
      <c r="I76" s="11">
        <v>18.760000000000002</v>
      </c>
      <c r="J76" s="11">
        <v>230</v>
      </c>
      <c r="K76" s="11">
        <v>19.100000000000001</v>
      </c>
      <c r="L76" s="11">
        <v>26.4</v>
      </c>
      <c r="M76" s="11">
        <v>32.799999999999997</v>
      </c>
      <c r="N76" s="11">
        <v>0.06</v>
      </c>
      <c r="O76" s="11">
        <v>5.42</v>
      </c>
      <c r="P76" s="11">
        <v>0.69</v>
      </c>
      <c r="Q76" s="11">
        <v>72.3</v>
      </c>
      <c r="R76" s="4" t="s">
        <v>62</v>
      </c>
      <c r="S76" s="11">
        <v>1.18</v>
      </c>
      <c r="T76" s="11">
        <v>0.46700000000000003</v>
      </c>
      <c r="U76" s="11">
        <v>0.16</v>
      </c>
      <c r="V76" s="11">
        <v>0.21</v>
      </c>
      <c r="W76" s="4" t="s">
        <v>62</v>
      </c>
      <c r="X76" s="11">
        <v>100</v>
      </c>
      <c r="Y76" s="11">
        <v>1.51</v>
      </c>
      <c r="Z76" s="11">
        <v>2.5499999999999998E-2</v>
      </c>
      <c r="AA76" s="11">
        <v>16.600000000000001</v>
      </c>
      <c r="AB76" s="11">
        <v>2.2499999999999999E-2</v>
      </c>
      <c r="AC76" s="11">
        <v>2.73</v>
      </c>
      <c r="AD76" s="11">
        <v>16.399999999999999</v>
      </c>
      <c r="AE76" s="11">
        <v>52.7</v>
      </c>
      <c r="AF76" s="11">
        <v>0.56899999999999995</v>
      </c>
      <c r="AG76" s="11">
        <v>1.43</v>
      </c>
      <c r="AH76" s="11">
        <v>0.52100000000000002</v>
      </c>
      <c r="AI76" s="11">
        <v>5.7000000000000002E-2</v>
      </c>
      <c r="AJ76" s="11">
        <v>54.7</v>
      </c>
      <c r="AK76" s="11"/>
      <c r="AL76" s="11"/>
      <c r="AM76" s="11"/>
      <c r="AN76" s="11"/>
    </row>
    <row r="77" spans="2:40" s="99" customFormat="1">
      <c r="B77" s="99" t="s">
        <v>50</v>
      </c>
      <c r="C77" s="101">
        <v>39258</v>
      </c>
      <c r="D77" s="98"/>
      <c r="E77" s="97" t="s">
        <v>67</v>
      </c>
      <c r="F77" s="95"/>
      <c r="G77" s="95"/>
      <c r="H77" s="95"/>
      <c r="I77" s="95">
        <v>22.54</v>
      </c>
      <c r="J77" s="95"/>
      <c r="K77" s="95"/>
      <c r="L77" s="95"/>
      <c r="M77" s="95"/>
      <c r="N77" s="95"/>
      <c r="O77" s="95"/>
      <c r="P77" s="95"/>
      <c r="Q77" s="95"/>
      <c r="R77" s="95"/>
      <c r="S77" s="95"/>
      <c r="T77" s="95"/>
      <c r="U77" s="95"/>
      <c r="V77" s="95"/>
      <c r="W77" s="95"/>
      <c r="X77" s="95"/>
      <c r="Y77" s="95"/>
      <c r="Z77" s="95"/>
      <c r="AA77" s="95"/>
      <c r="AB77" s="95"/>
      <c r="AC77" s="95"/>
      <c r="AD77" s="95"/>
      <c r="AE77" s="95"/>
      <c r="AF77" s="95"/>
      <c r="AG77" s="95"/>
      <c r="AH77" s="95"/>
      <c r="AI77" s="95"/>
      <c r="AJ77" s="95"/>
      <c r="AK77" s="95"/>
      <c r="AL77" s="95"/>
      <c r="AM77" s="95"/>
      <c r="AN77" s="95"/>
    </row>
    <row r="78" spans="2:40" s="99" customFormat="1">
      <c r="B78" s="99" t="s">
        <v>50</v>
      </c>
      <c r="C78" s="101">
        <v>39258</v>
      </c>
      <c r="D78" s="98"/>
      <c r="E78" s="97" t="s">
        <v>67</v>
      </c>
      <c r="F78" s="95"/>
      <c r="G78" s="95"/>
      <c r="H78" s="95"/>
      <c r="I78" s="95">
        <v>49.46</v>
      </c>
      <c r="J78" s="95"/>
      <c r="K78" s="95"/>
      <c r="L78" s="95"/>
      <c r="M78" s="95"/>
      <c r="N78" s="95"/>
      <c r="O78" s="95"/>
      <c r="P78" s="95"/>
      <c r="Q78" s="95"/>
      <c r="R78" s="95"/>
      <c r="S78" s="95"/>
      <c r="T78" s="95"/>
      <c r="U78" s="95"/>
      <c r="V78" s="95"/>
      <c r="W78" s="95"/>
      <c r="X78" s="95"/>
      <c r="Y78" s="95"/>
      <c r="Z78" s="95"/>
      <c r="AA78" s="95"/>
      <c r="AB78" s="95"/>
      <c r="AC78" s="95"/>
      <c r="AD78" s="95"/>
      <c r="AE78" s="95"/>
      <c r="AF78" s="95"/>
      <c r="AG78" s="95"/>
      <c r="AH78" s="95"/>
      <c r="AI78" s="95"/>
      <c r="AJ78" s="95"/>
      <c r="AK78" s="95"/>
      <c r="AL78" s="95"/>
      <c r="AM78" s="95"/>
      <c r="AN78" s="95"/>
    </row>
    <row r="79" spans="2:40" s="99" customFormat="1">
      <c r="B79" s="99" t="s">
        <v>50</v>
      </c>
      <c r="C79" s="101">
        <v>39258</v>
      </c>
      <c r="D79" s="98"/>
      <c r="E79" s="97" t="s">
        <v>67</v>
      </c>
      <c r="F79" s="95"/>
      <c r="G79" s="95"/>
      <c r="H79" s="95"/>
      <c r="I79" s="95">
        <v>26.57</v>
      </c>
      <c r="J79" s="95"/>
      <c r="K79" s="95"/>
      <c r="L79" s="95"/>
      <c r="M79" s="95"/>
      <c r="N79" s="95"/>
      <c r="O79" s="95"/>
      <c r="P79" s="95"/>
      <c r="Q79" s="95"/>
      <c r="R79" s="95"/>
      <c r="S79" s="95"/>
      <c r="T79" s="95"/>
      <c r="U79" s="95"/>
      <c r="V79" s="95"/>
      <c r="W79" s="95"/>
      <c r="X79" s="95"/>
      <c r="Y79" s="95"/>
      <c r="Z79" s="95"/>
      <c r="AA79" s="95"/>
      <c r="AB79" s="95"/>
      <c r="AC79" s="95"/>
      <c r="AD79" s="95"/>
      <c r="AE79" s="95"/>
      <c r="AF79" s="95"/>
      <c r="AG79" s="95"/>
      <c r="AH79" s="95"/>
      <c r="AI79" s="95"/>
      <c r="AJ79" s="95"/>
      <c r="AK79" s="95"/>
      <c r="AL79" s="95"/>
      <c r="AM79" s="95"/>
      <c r="AN79" s="95"/>
    </row>
    <row r="80" spans="2:40">
      <c r="B80" s="10"/>
      <c r="D80" s="18"/>
      <c r="E80" s="14"/>
      <c r="F80" s="79"/>
      <c r="G80" s="79"/>
      <c r="I80" s="11"/>
      <c r="J80" s="16"/>
      <c r="K80" s="16"/>
      <c r="L80" s="16"/>
      <c r="M80" s="16"/>
      <c r="N80" s="16"/>
      <c r="O80" s="16"/>
      <c r="P80" s="16"/>
      <c r="Q80" s="16"/>
      <c r="R80" s="4"/>
      <c r="S80" s="16"/>
      <c r="T80" s="16"/>
      <c r="U80" s="16"/>
      <c r="V80" s="16"/>
      <c r="W80" s="4"/>
      <c r="X80" s="16"/>
      <c r="Y80" s="11"/>
      <c r="Z80" s="4"/>
      <c r="AA80" s="16"/>
      <c r="AB80" s="16"/>
      <c r="AC80" s="16"/>
      <c r="AD80" s="16"/>
      <c r="AE80" s="11"/>
      <c r="AF80" s="11"/>
      <c r="AG80" s="11"/>
      <c r="AH80" s="11"/>
      <c r="AI80" s="11"/>
      <c r="AJ80" s="11"/>
    </row>
    <row r="81" spans="2:36">
      <c r="B81" s="10" t="s">
        <v>50</v>
      </c>
      <c r="C81" s="67">
        <v>38545.875</v>
      </c>
      <c r="D81" s="15">
        <v>0.875</v>
      </c>
      <c r="E81" s="14" t="s">
        <v>68</v>
      </c>
      <c r="F81" s="39"/>
      <c r="G81" s="16"/>
      <c r="H81" s="16"/>
      <c r="I81" s="4">
        <v>1.67</v>
      </c>
      <c r="J81" s="11">
        <v>240</v>
      </c>
      <c r="K81" s="11">
        <v>8.6999999999999993</v>
      </c>
      <c r="L81" s="20">
        <v>9.8000000000000007</v>
      </c>
      <c r="M81" s="20">
        <v>55.9</v>
      </c>
      <c r="N81" s="20">
        <v>0.15</v>
      </c>
      <c r="O81" s="20">
        <v>5.96</v>
      </c>
      <c r="P81" s="20">
        <v>0.25</v>
      </c>
      <c r="Q81" s="20">
        <v>106</v>
      </c>
      <c r="R81" s="20">
        <v>0.09</v>
      </c>
      <c r="S81" s="11">
        <v>1.29</v>
      </c>
      <c r="T81" s="11">
        <v>0.43</v>
      </c>
      <c r="U81" s="11">
        <v>0.13</v>
      </c>
      <c r="V81" s="11">
        <v>0.1</v>
      </c>
      <c r="W81" s="4" t="s">
        <v>62</v>
      </c>
      <c r="X81" s="11">
        <v>101</v>
      </c>
      <c r="Y81" s="4" t="s">
        <v>62</v>
      </c>
      <c r="Z81" s="4" t="s">
        <v>62</v>
      </c>
      <c r="AA81" s="11">
        <v>27</v>
      </c>
      <c r="AB81" s="11">
        <v>2.4500000000000001E-2</v>
      </c>
      <c r="AC81" s="11">
        <v>3.42</v>
      </c>
      <c r="AD81" s="11">
        <v>28.9</v>
      </c>
      <c r="AE81" s="4" t="s">
        <v>62</v>
      </c>
      <c r="AF81" s="4" t="s">
        <v>62</v>
      </c>
      <c r="AG81" s="4" t="s">
        <v>62</v>
      </c>
      <c r="AH81" s="11">
        <v>4.1099999999999998E-2</v>
      </c>
      <c r="AI81" s="11">
        <v>2.9700000000000001E-2</v>
      </c>
      <c r="AJ81" s="4" t="s">
        <v>62</v>
      </c>
    </row>
    <row r="82" spans="2:36">
      <c r="B82" s="10" t="s">
        <v>50</v>
      </c>
      <c r="C82" s="67">
        <v>38546.000347222223</v>
      </c>
      <c r="D82" s="15">
        <v>0</v>
      </c>
      <c r="E82" s="14" t="s">
        <v>68</v>
      </c>
      <c r="F82" s="40"/>
      <c r="G82" s="16"/>
      <c r="H82" s="16"/>
      <c r="I82" s="4">
        <v>1.67</v>
      </c>
      <c r="J82" s="11">
        <v>240</v>
      </c>
      <c r="K82" s="11">
        <v>8.4</v>
      </c>
      <c r="L82" s="20">
        <v>9</v>
      </c>
      <c r="M82" s="20">
        <v>51.6</v>
      </c>
      <c r="N82" s="20">
        <v>0.16</v>
      </c>
      <c r="O82" s="20">
        <v>5.58</v>
      </c>
      <c r="P82" s="20">
        <v>0.25</v>
      </c>
      <c r="Q82" s="20">
        <v>106</v>
      </c>
      <c r="R82" s="4" t="s">
        <v>62</v>
      </c>
      <c r="S82" s="11">
        <v>1.34</v>
      </c>
      <c r="T82" s="11">
        <v>0.52</v>
      </c>
      <c r="U82" s="11">
        <v>0.12</v>
      </c>
      <c r="V82" s="11">
        <v>0.1</v>
      </c>
      <c r="W82" s="4" t="s">
        <v>62</v>
      </c>
      <c r="X82" s="11">
        <v>100</v>
      </c>
      <c r="Y82" s="4" t="s">
        <v>62</v>
      </c>
      <c r="Z82" s="11">
        <v>2.9100000000000001E-2</v>
      </c>
      <c r="AA82" s="11">
        <v>27.6</v>
      </c>
      <c r="AB82" s="11">
        <v>1.8200000000000001E-2</v>
      </c>
      <c r="AC82" s="11">
        <v>3.39</v>
      </c>
      <c r="AD82" s="11">
        <v>28.8</v>
      </c>
      <c r="AE82" s="4" t="s">
        <v>62</v>
      </c>
      <c r="AF82" s="4" t="s">
        <v>62</v>
      </c>
      <c r="AG82" s="4" t="s">
        <v>62</v>
      </c>
      <c r="AH82" s="11">
        <v>3.3599999999999998E-2</v>
      </c>
      <c r="AI82" s="11">
        <v>2.1700000000000001E-2</v>
      </c>
      <c r="AJ82" s="4" t="s">
        <v>62</v>
      </c>
    </row>
    <row r="83" spans="2:36">
      <c r="B83" s="10" t="s">
        <v>50</v>
      </c>
      <c r="C83" s="67">
        <v>38546.083333333336</v>
      </c>
      <c r="D83" s="15">
        <v>8.3333333333333329E-2</v>
      </c>
      <c r="E83" s="14" t="s">
        <v>68</v>
      </c>
      <c r="F83" s="40"/>
      <c r="G83" s="16"/>
      <c r="H83" s="16"/>
      <c r="I83" s="11">
        <v>30.4</v>
      </c>
      <c r="J83" s="11">
        <v>140</v>
      </c>
      <c r="K83" s="11">
        <v>14</v>
      </c>
      <c r="L83" s="20">
        <v>18</v>
      </c>
      <c r="M83" s="20">
        <v>40.4</v>
      </c>
      <c r="N83" s="20">
        <v>0.1</v>
      </c>
      <c r="O83" s="20">
        <v>5.17</v>
      </c>
      <c r="P83" s="20">
        <v>0.2</v>
      </c>
      <c r="Q83" s="20">
        <v>62.4</v>
      </c>
      <c r="R83" s="4" t="s">
        <v>62</v>
      </c>
      <c r="S83" s="11">
        <v>1.19</v>
      </c>
      <c r="T83" s="11">
        <v>1.1599999999999999</v>
      </c>
      <c r="U83" s="11">
        <v>0.11</v>
      </c>
      <c r="V83" s="11">
        <v>0.14000000000000001</v>
      </c>
      <c r="W83" s="4" t="s">
        <v>62</v>
      </c>
      <c r="X83" s="11">
        <v>62.5</v>
      </c>
      <c r="Y83" s="11">
        <v>9.19</v>
      </c>
      <c r="Z83" s="4" t="s">
        <v>62</v>
      </c>
      <c r="AA83" s="11">
        <v>15.6</v>
      </c>
      <c r="AB83" s="11">
        <v>7.8300000000000002E-3</v>
      </c>
      <c r="AC83" s="11">
        <v>2.58</v>
      </c>
      <c r="AD83" s="11">
        <v>22.9</v>
      </c>
      <c r="AE83" s="4" t="s">
        <v>62</v>
      </c>
      <c r="AF83" s="11">
        <v>0.60299999999999998</v>
      </c>
      <c r="AG83" s="11">
        <v>14.3</v>
      </c>
      <c r="AH83" s="11">
        <v>0.80700000000000005</v>
      </c>
      <c r="AI83" s="11">
        <v>9.8100000000000007E-2</v>
      </c>
      <c r="AJ83" s="4" t="s">
        <v>62</v>
      </c>
    </row>
    <row r="84" spans="2:36">
      <c r="B84" s="10" t="s">
        <v>50</v>
      </c>
      <c r="C84" s="67">
        <v>38546.125</v>
      </c>
      <c r="D84" s="15">
        <v>0.125</v>
      </c>
      <c r="E84" s="14" t="s">
        <v>68</v>
      </c>
      <c r="F84" s="39">
        <v>6100</v>
      </c>
      <c r="G84" s="16"/>
      <c r="H84" s="16"/>
      <c r="I84" s="11">
        <v>40</v>
      </c>
      <c r="J84" s="11">
        <v>38</v>
      </c>
      <c r="K84" s="11">
        <v>5.3</v>
      </c>
      <c r="L84" s="20">
        <v>8.3000000000000007</v>
      </c>
      <c r="M84" s="20">
        <v>9.57</v>
      </c>
      <c r="N84" s="4" t="s">
        <v>62</v>
      </c>
      <c r="O84" s="20">
        <v>1.53</v>
      </c>
      <c r="P84" s="20">
        <v>7.0000000000000007E-2</v>
      </c>
      <c r="Q84" s="20">
        <v>4.13</v>
      </c>
      <c r="R84" s="20">
        <v>0.1</v>
      </c>
      <c r="S84" s="11">
        <v>0.34</v>
      </c>
      <c r="T84" s="11">
        <v>0.74</v>
      </c>
      <c r="U84" s="11">
        <v>0.1</v>
      </c>
      <c r="V84" s="11">
        <v>0.18</v>
      </c>
      <c r="W84" s="4" t="s">
        <v>62</v>
      </c>
      <c r="X84" s="11">
        <v>11.8</v>
      </c>
      <c r="Y84" s="4" t="s">
        <v>62</v>
      </c>
      <c r="Z84" s="4" t="s">
        <v>62</v>
      </c>
      <c r="AA84" s="11">
        <v>1.61</v>
      </c>
      <c r="AB84" s="11">
        <v>1.56E-3</v>
      </c>
      <c r="AC84" s="4" t="s">
        <v>62</v>
      </c>
      <c r="AD84" s="11">
        <v>6.53</v>
      </c>
      <c r="AE84" s="4" t="s">
        <v>62</v>
      </c>
      <c r="AF84" s="11">
        <v>0.93600000000000005</v>
      </c>
      <c r="AG84" s="11">
        <v>6.71</v>
      </c>
      <c r="AH84" s="11">
        <v>1.19</v>
      </c>
      <c r="AI84" s="11">
        <v>0.106</v>
      </c>
      <c r="AJ84" s="4" t="s">
        <v>62</v>
      </c>
    </row>
    <row r="85" spans="2:36">
      <c r="B85" s="10" t="s">
        <v>50</v>
      </c>
      <c r="C85" s="67">
        <v>38546.166666666664</v>
      </c>
      <c r="D85" s="15">
        <v>0.16666666666666666</v>
      </c>
      <c r="E85" s="14" t="s">
        <v>68</v>
      </c>
      <c r="F85" s="39">
        <v>4550</v>
      </c>
      <c r="G85" s="16"/>
      <c r="H85" s="16"/>
      <c r="I85" s="11">
        <v>79.2</v>
      </c>
      <c r="J85" s="11">
        <v>41</v>
      </c>
      <c r="K85" s="11">
        <v>4.5</v>
      </c>
      <c r="L85" s="20">
        <v>5.3</v>
      </c>
      <c r="M85" s="20">
        <v>10.6</v>
      </c>
      <c r="N85" s="4" t="s">
        <v>62</v>
      </c>
      <c r="O85" s="20">
        <v>2.0499999999999998</v>
      </c>
      <c r="P85" s="20">
        <v>0.18</v>
      </c>
      <c r="Q85" s="20">
        <v>5.12</v>
      </c>
      <c r="R85" s="4" t="s">
        <v>62</v>
      </c>
      <c r="S85" s="11">
        <v>0.41</v>
      </c>
      <c r="T85" s="11">
        <v>1.1000000000000001</v>
      </c>
      <c r="U85" s="11">
        <v>0.11</v>
      </c>
      <c r="V85" s="11">
        <v>0.38</v>
      </c>
      <c r="W85" s="4" t="s">
        <v>62</v>
      </c>
      <c r="X85" s="11">
        <v>15.5</v>
      </c>
      <c r="Y85" s="4" t="s">
        <v>62</v>
      </c>
      <c r="Z85" s="11">
        <v>4.0500000000000001E-2</v>
      </c>
      <c r="AA85" s="11">
        <v>2.36</v>
      </c>
      <c r="AB85" s="11">
        <v>1.82E-3</v>
      </c>
      <c r="AC85" s="4" t="s">
        <v>62</v>
      </c>
      <c r="AD85" s="11">
        <v>7.63</v>
      </c>
      <c r="AE85" s="4" t="s">
        <v>62</v>
      </c>
      <c r="AF85" s="11">
        <v>2.97</v>
      </c>
      <c r="AG85" s="11">
        <v>8.2200000000000006</v>
      </c>
      <c r="AH85" s="11">
        <v>3.62</v>
      </c>
      <c r="AI85" s="11">
        <v>0.21</v>
      </c>
      <c r="AJ85" s="4" t="s">
        <v>62</v>
      </c>
    </row>
    <row r="86" spans="2:36">
      <c r="B86" s="10" t="s">
        <v>50</v>
      </c>
      <c r="C86" s="67">
        <v>38546.25</v>
      </c>
      <c r="D86" s="15">
        <v>0.25</v>
      </c>
      <c r="E86" s="14" t="s">
        <v>68</v>
      </c>
      <c r="G86" s="16"/>
      <c r="H86" s="16"/>
      <c r="I86" s="11">
        <v>71.8</v>
      </c>
      <c r="J86" s="11">
        <v>64</v>
      </c>
      <c r="K86" s="11">
        <v>6.2</v>
      </c>
      <c r="L86" s="20">
        <v>6.9</v>
      </c>
      <c r="M86" s="20">
        <v>16.3</v>
      </c>
      <c r="N86" s="4" t="s">
        <v>62</v>
      </c>
      <c r="O86" s="20">
        <v>2.6</v>
      </c>
      <c r="P86" s="20">
        <v>0.24</v>
      </c>
      <c r="Q86" s="20">
        <v>16</v>
      </c>
      <c r="R86" s="4" t="s">
        <v>62</v>
      </c>
      <c r="S86" s="11">
        <v>0.61</v>
      </c>
      <c r="T86" s="11">
        <v>1.18</v>
      </c>
      <c r="U86" s="11">
        <v>0.11</v>
      </c>
      <c r="V86" s="11">
        <v>0.31</v>
      </c>
      <c r="W86" s="4" t="s">
        <v>62</v>
      </c>
      <c r="X86" s="11">
        <v>25.3</v>
      </c>
      <c r="Y86" s="11">
        <v>5.72</v>
      </c>
      <c r="Z86" s="11">
        <v>5.2999999999999999E-2</v>
      </c>
      <c r="AA86" s="11">
        <v>3.84</v>
      </c>
      <c r="AB86" s="11">
        <v>3.8899999999999998E-3</v>
      </c>
      <c r="AC86" s="11">
        <v>2.11</v>
      </c>
      <c r="AD86" s="11">
        <v>11.3</v>
      </c>
      <c r="AE86" s="4" t="s">
        <v>62</v>
      </c>
      <c r="AF86" s="11">
        <v>2.2799999999999998</v>
      </c>
      <c r="AG86" s="11">
        <v>12.5</v>
      </c>
      <c r="AH86" s="11">
        <v>2.78</v>
      </c>
      <c r="AI86" s="11">
        <v>0.186</v>
      </c>
      <c r="AJ86" s="4" t="s">
        <v>62</v>
      </c>
    </row>
    <row r="87" spans="2:36">
      <c r="B87" s="10" t="s">
        <v>50</v>
      </c>
      <c r="C87" s="67">
        <v>38546.333333333336</v>
      </c>
      <c r="D87" s="15">
        <v>0.33333333333333331</v>
      </c>
      <c r="E87" s="14" t="s">
        <v>68</v>
      </c>
      <c r="G87" s="16"/>
      <c r="H87" s="16"/>
      <c r="I87" s="11">
        <v>68.2</v>
      </c>
      <c r="J87" s="11">
        <v>130</v>
      </c>
      <c r="K87" s="11">
        <v>9.9</v>
      </c>
      <c r="L87" s="20">
        <v>10</v>
      </c>
      <c r="M87" s="20">
        <v>32.1</v>
      </c>
      <c r="N87" s="20">
        <v>7.0000000000000007E-2</v>
      </c>
      <c r="O87" s="20">
        <v>3.17</v>
      </c>
      <c r="P87" s="20">
        <v>0.53</v>
      </c>
      <c r="Q87" s="20">
        <v>32.700000000000003</v>
      </c>
      <c r="R87" s="20">
        <v>0.09</v>
      </c>
      <c r="S87" s="11">
        <v>0.72</v>
      </c>
      <c r="T87" s="11">
        <v>1.21</v>
      </c>
      <c r="U87" s="11">
        <v>0.15</v>
      </c>
      <c r="V87" s="11">
        <v>0.35</v>
      </c>
      <c r="W87" s="4" t="s">
        <v>62</v>
      </c>
      <c r="X87" s="11">
        <v>51.1</v>
      </c>
      <c r="Y87" s="11">
        <v>13.8</v>
      </c>
      <c r="Z87" s="11">
        <v>3.7499999999999999E-2</v>
      </c>
      <c r="AA87" s="11">
        <v>8.35</v>
      </c>
      <c r="AB87" s="11">
        <v>1.6199999999999999E-2</v>
      </c>
      <c r="AC87" s="11">
        <v>3.09</v>
      </c>
      <c r="AD87" s="11">
        <v>19.7</v>
      </c>
      <c r="AE87" s="4" t="s">
        <v>62</v>
      </c>
      <c r="AF87" s="11">
        <v>2.0699999999999998</v>
      </c>
      <c r="AG87" s="11">
        <v>25.7</v>
      </c>
      <c r="AH87" s="11">
        <v>2.57</v>
      </c>
      <c r="AI87" s="11">
        <v>0.20699999999999999</v>
      </c>
      <c r="AJ87" s="4" t="s">
        <v>62</v>
      </c>
    </row>
    <row r="88" spans="2:36">
      <c r="B88" s="10" t="s">
        <v>50</v>
      </c>
      <c r="C88" s="67">
        <v>38546.416666666664</v>
      </c>
      <c r="D88" s="15">
        <v>0.41666666666666669</v>
      </c>
      <c r="E88" s="14" t="s">
        <v>68</v>
      </c>
      <c r="G88" s="16"/>
      <c r="H88" s="16"/>
      <c r="I88" s="11">
        <v>54</v>
      </c>
      <c r="J88" s="11">
        <v>130</v>
      </c>
      <c r="K88" s="11">
        <v>11</v>
      </c>
      <c r="L88" s="20">
        <v>11</v>
      </c>
      <c r="M88" s="20">
        <v>28.5</v>
      </c>
      <c r="N88" s="4" t="s">
        <v>62</v>
      </c>
      <c r="O88" s="20">
        <v>4.1100000000000003</v>
      </c>
      <c r="P88" s="20">
        <v>0.45</v>
      </c>
      <c r="Q88" s="20">
        <v>33.5</v>
      </c>
      <c r="R88" s="4" t="s">
        <v>62</v>
      </c>
      <c r="S88" s="11">
        <v>0.62</v>
      </c>
      <c r="T88" s="11">
        <v>1.1599999999999999</v>
      </c>
      <c r="U88" s="11">
        <v>0.14000000000000001</v>
      </c>
      <c r="V88" s="11">
        <v>0.3</v>
      </c>
      <c r="W88" s="4" t="s">
        <v>62</v>
      </c>
      <c r="X88" s="11">
        <v>51.6</v>
      </c>
      <c r="Y88" s="11">
        <v>16.100000000000001</v>
      </c>
      <c r="Z88" s="11">
        <v>3.6400000000000002E-2</v>
      </c>
      <c r="AA88" s="11">
        <v>8.4600000000000009</v>
      </c>
      <c r="AB88" s="11">
        <v>2.3300000000000001E-2</v>
      </c>
      <c r="AC88" s="11">
        <v>2.83</v>
      </c>
      <c r="AD88" s="11">
        <v>20.7</v>
      </c>
      <c r="AE88" s="4" t="s">
        <v>62</v>
      </c>
      <c r="AF88" s="11">
        <v>1.37</v>
      </c>
      <c r="AG88" s="11">
        <v>27.1</v>
      </c>
      <c r="AH88" s="11">
        <v>1.72</v>
      </c>
      <c r="AI88" s="11">
        <v>0.158</v>
      </c>
      <c r="AJ88" s="4" t="s">
        <v>62</v>
      </c>
    </row>
    <row r="89" spans="2:36">
      <c r="B89" s="10" t="s">
        <v>50</v>
      </c>
      <c r="C89" s="66">
        <v>38593.833333333336</v>
      </c>
      <c r="D89" s="15">
        <v>0.83333333333333337</v>
      </c>
      <c r="E89" s="14" t="s">
        <v>68</v>
      </c>
      <c r="F89" s="41">
        <v>1150</v>
      </c>
      <c r="G89" s="16"/>
      <c r="H89" s="16"/>
      <c r="I89" s="11">
        <v>16.5</v>
      </c>
      <c r="J89" s="11">
        <v>39</v>
      </c>
      <c r="K89" s="11">
        <v>4.2</v>
      </c>
      <c r="L89" s="20">
        <v>4.2</v>
      </c>
      <c r="M89" s="20">
        <v>10.9</v>
      </c>
      <c r="N89" s="4" t="s">
        <v>62</v>
      </c>
      <c r="O89" s="20">
        <v>2.37</v>
      </c>
      <c r="P89" s="20">
        <v>0.19</v>
      </c>
      <c r="Q89" s="20">
        <v>9.0399999999999991</v>
      </c>
      <c r="R89" s="11">
        <v>0.1</v>
      </c>
      <c r="S89" s="20">
        <v>0.56999999999999995</v>
      </c>
      <c r="T89" s="20">
        <v>0.73</v>
      </c>
      <c r="U89" s="20">
        <v>0.09</v>
      </c>
      <c r="V89" s="20">
        <v>0.12</v>
      </c>
      <c r="W89" s="4" t="s">
        <v>62</v>
      </c>
      <c r="X89" s="11">
        <v>14.4</v>
      </c>
      <c r="Y89" s="11">
        <v>5.0599999999999996</v>
      </c>
      <c r="Z89" s="4" t="s">
        <v>62</v>
      </c>
      <c r="AA89" s="11">
        <v>1.88</v>
      </c>
      <c r="AB89" s="11">
        <v>7.0200000000000004E-4</v>
      </c>
      <c r="AC89" s="11">
        <v>1.2</v>
      </c>
      <c r="AD89" s="11">
        <v>7.98</v>
      </c>
      <c r="AE89" s="11">
        <v>6.73</v>
      </c>
      <c r="AF89" s="11">
        <v>0.36</v>
      </c>
      <c r="AG89" s="11">
        <v>7.15</v>
      </c>
      <c r="AH89" s="11">
        <v>0.47399999999999998</v>
      </c>
      <c r="AI89" s="11">
        <v>2.8400000000000002E-2</v>
      </c>
      <c r="AJ89" s="11">
        <v>16.2</v>
      </c>
    </row>
    <row r="90" spans="2:36">
      <c r="B90" s="10" t="s">
        <v>50</v>
      </c>
      <c r="C90" s="66">
        <v>38594.458333333336</v>
      </c>
      <c r="D90" s="15">
        <v>0.45833333333333331</v>
      </c>
      <c r="E90" s="14" t="s">
        <v>68</v>
      </c>
      <c r="F90" s="41"/>
      <c r="G90" s="16">
        <v>23.1</v>
      </c>
      <c r="H90" s="16">
        <v>85.1</v>
      </c>
      <c r="I90" s="11">
        <v>111</v>
      </c>
      <c r="J90" s="11">
        <v>60</v>
      </c>
      <c r="K90" s="11">
        <v>4.3</v>
      </c>
      <c r="L90" s="20">
        <v>5.3</v>
      </c>
      <c r="M90" s="20">
        <v>12.3</v>
      </c>
      <c r="N90" s="4" t="s">
        <v>62</v>
      </c>
      <c r="O90" s="20">
        <v>9.2899999999999991</v>
      </c>
      <c r="P90" s="20">
        <v>0.38</v>
      </c>
      <c r="Q90" s="20">
        <v>12.4</v>
      </c>
      <c r="R90" s="4" t="s">
        <v>62</v>
      </c>
      <c r="S90" s="20">
        <v>2.08</v>
      </c>
      <c r="T90" s="20">
        <v>1.3</v>
      </c>
      <c r="U90" s="20">
        <v>0.12</v>
      </c>
      <c r="V90" s="20">
        <v>0.44</v>
      </c>
      <c r="W90" s="4" t="s">
        <v>62</v>
      </c>
      <c r="X90" s="11">
        <v>21.6</v>
      </c>
      <c r="Y90" s="11">
        <v>4.51</v>
      </c>
      <c r="Z90" s="11">
        <v>1.6500000000000001E-2</v>
      </c>
      <c r="AA90" s="11">
        <v>2.46</v>
      </c>
      <c r="AB90" s="4" t="s">
        <v>62</v>
      </c>
      <c r="AC90" s="11">
        <v>1.98</v>
      </c>
      <c r="AD90" s="11">
        <v>9.98</v>
      </c>
      <c r="AE90" s="11">
        <v>5.41</v>
      </c>
      <c r="AF90" s="11">
        <v>4.0199999999999996</v>
      </c>
      <c r="AG90" s="11">
        <v>9.34</v>
      </c>
      <c r="AH90" s="11">
        <v>4.93</v>
      </c>
      <c r="AI90" s="11">
        <v>0.16700000000000001</v>
      </c>
      <c r="AJ90" s="11">
        <v>23.1</v>
      </c>
    </row>
    <row r="91" spans="2:36">
      <c r="B91" s="10" t="s">
        <v>50</v>
      </c>
      <c r="C91" s="66">
        <v>38594.541666666664</v>
      </c>
      <c r="D91" s="15">
        <v>0.54166666666666663</v>
      </c>
      <c r="E91" s="14" t="s">
        <v>68</v>
      </c>
      <c r="F91" s="41">
        <v>10000</v>
      </c>
      <c r="G91" s="16"/>
      <c r="H91" s="16"/>
      <c r="I91" s="11">
        <v>43.5</v>
      </c>
      <c r="J91" s="11">
        <v>55</v>
      </c>
      <c r="K91" s="11">
        <v>4.2</v>
      </c>
      <c r="L91" s="20">
        <v>5.3</v>
      </c>
      <c r="M91" s="20">
        <v>10.5</v>
      </c>
      <c r="N91" s="4" t="s">
        <v>62</v>
      </c>
      <c r="O91" s="20">
        <v>7.98</v>
      </c>
      <c r="P91" s="20">
        <v>0.44</v>
      </c>
      <c r="Q91" s="20">
        <v>13.9</v>
      </c>
      <c r="R91" s="11">
        <v>0.09</v>
      </c>
      <c r="S91" s="20">
        <v>1.68</v>
      </c>
      <c r="T91" s="20">
        <v>1.05</v>
      </c>
      <c r="U91" s="20">
        <v>0.14000000000000001</v>
      </c>
      <c r="V91" s="20">
        <v>1.02</v>
      </c>
      <c r="W91" s="11">
        <v>2.7199999999999998E-2</v>
      </c>
      <c r="X91" s="11">
        <v>24.4</v>
      </c>
      <c r="Y91" s="11">
        <v>3.99</v>
      </c>
      <c r="Z91" s="11">
        <v>1.77E-2</v>
      </c>
      <c r="AA91" s="11">
        <v>3.06</v>
      </c>
      <c r="AB91" s="11">
        <v>8.0400000000000003E-4</v>
      </c>
      <c r="AC91" s="11">
        <v>2.0499999999999998</v>
      </c>
      <c r="AD91" s="11">
        <v>7.68</v>
      </c>
      <c r="AE91" s="11">
        <v>15.8</v>
      </c>
      <c r="AF91" s="11">
        <v>1.19</v>
      </c>
      <c r="AG91" s="11">
        <v>6.25</v>
      </c>
      <c r="AH91" s="11">
        <v>1.53</v>
      </c>
      <c r="AI91" s="11">
        <v>9.4200000000000006E-2</v>
      </c>
      <c r="AJ91" s="11">
        <v>15.9</v>
      </c>
    </row>
    <row r="92" spans="2:36">
      <c r="B92" s="10" t="s">
        <v>50</v>
      </c>
      <c r="C92" s="66">
        <v>38594.625</v>
      </c>
      <c r="D92" s="15">
        <v>0.625</v>
      </c>
      <c r="E92" s="14" t="s">
        <v>68</v>
      </c>
      <c r="F92" s="41"/>
      <c r="G92"/>
      <c r="H92"/>
      <c r="I92" s="11">
        <v>94.6</v>
      </c>
      <c r="J92" s="11">
        <v>68</v>
      </c>
      <c r="K92" s="11">
        <v>6</v>
      </c>
      <c r="L92" s="20">
        <v>7.3</v>
      </c>
      <c r="M92" s="20">
        <v>11.7</v>
      </c>
      <c r="N92" s="4" t="s">
        <v>62</v>
      </c>
      <c r="O92" s="20">
        <v>11.4</v>
      </c>
      <c r="P92" s="20">
        <v>0.65</v>
      </c>
      <c r="Q92" s="20">
        <v>16.3</v>
      </c>
      <c r="R92" s="11">
        <v>7.0000000000000007E-2</v>
      </c>
      <c r="S92" s="20">
        <v>2.5299999999999998</v>
      </c>
      <c r="T92" s="20">
        <v>1.47</v>
      </c>
      <c r="U92" s="20">
        <v>0.19</v>
      </c>
      <c r="V92" s="20">
        <v>0.45</v>
      </c>
      <c r="W92" s="11">
        <v>2.9100000000000001E-2</v>
      </c>
      <c r="X92" s="11">
        <v>29.5</v>
      </c>
      <c r="Y92" s="11">
        <v>4.58</v>
      </c>
      <c r="Z92" s="11">
        <v>1.9599999999999999E-2</v>
      </c>
      <c r="AA92" s="11">
        <v>3.65</v>
      </c>
      <c r="AB92" s="11">
        <v>8.1599999999999999E-4</v>
      </c>
      <c r="AC92" s="11">
        <v>2.95</v>
      </c>
      <c r="AD92" s="11">
        <v>7.99</v>
      </c>
      <c r="AE92" s="11">
        <v>5.96</v>
      </c>
      <c r="AF92" s="11">
        <v>2.38</v>
      </c>
      <c r="AG92" s="11">
        <v>8.8800000000000008</v>
      </c>
      <c r="AH92" s="11">
        <v>3.1</v>
      </c>
      <c r="AI92" s="11">
        <v>0.17299999999999999</v>
      </c>
      <c r="AJ92" s="11">
        <v>21.4</v>
      </c>
    </row>
    <row r="93" spans="2:36">
      <c r="B93" s="10" t="s">
        <v>50</v>
      </c>
      <c r="C93" s="66">
        <v>38594.666666666664</v>
      </c>
      <c r="D93" s="15">
        <v>0.66666666666666663</v>
      </c>
      <c r="E93" s="14" t="s">
        <v>68</v>
      </c>
      <c r="F93" s="41"/>
      <c r="G93"/>
      <c r="H93"/>
      <c r="I93" s="11">
        <v>104</v>
      </c>
      <c r="J93" s="11">
        <v>66</v>
      </c>
      <c r="K93" s="11">
        <v>6.5</v>
      </c>
      <c r="L93" s="20">
        <v>7.8</v>
      </c>
      <c r="M93" s="20">
        <v>13.2</v>
      </c>
      <c r="N93" s="4" t="s">
        <v>62</v>
      </c>
      <c r="O93" s="20">
        <v>14.2</v>
      </c>
      <c r="P93" s="20">
        <v>0.83</v>
      </c>
      <c r="Q93" s="20">
        <v>18.8</v>
      </c>
      <c r="R93" s="11">
        <v>0.09</v>
      </c>
      <c r="S93" s="20">
        <v>3.12</v>
      </c>
      <c r="T93" s="20">
        <v>1.67</v>
      </c>
      <c r="U93" s="20">
        <v>0.24</v>
      </c>
      <c r="V93" s="20">
        <v>0.5</v>
      </c>
      <c r="W93" s="4" t="s">
        <v>62</v>
      </c>
      <c r="X93" s="11">
        <v>32.1</v>
      </c>
      <c r="Y93" s="11">
        <v>4.96</v>
      </c>
      <c r="Z93" s="11">
        <v>2.1000000000000001E-2</v>
      </c>
      <c r="AA93" s="11">
        <v>4.05</v>
      </c>
      <c r="AB93" s="11">
        <v>1.1100000000000001E-3</v>
      </c>
      <c r="AC93" s="11">
        <v>3.61</v>
      </c>
      <c r="AD93" s="11">
        <v>7.79</v>
      </c>
      <c r="AE93" s="11">
        <v>6.78</v>
      </c>
      <c r="AF93" s="11">
        <v>2.35</v>
      </c>
      <c r="AG93" s="11">
        <v>8.84</v>
      </c>
      <c r="AH93" s="11">
        <v>3.01</v>
      </c>
      <c r="AI93" s="11">
        <v>0.17199999999999999</v>
      </c>
      <c r="AJ93" s="11">
        <v>18.600000000000001</v>
      </c>
    </row>
    <row r="94" spans="2:36">
      <c r="B94" s="10" t="s">
        <v>50</v>
      </c>
      <c r="C94" s="66">
        <v>38594.75</v>
      </c>
      <c r="D94" s="15">
        <v>0.75</v>
      </c>
      <c r="E94" s="14" t="s">
        <v>68</v>
      </c>
      <c r="F94" s="41">
        <v>15000</v>
      </c>
      <c r="G94"/>
      <c r="H94"/>
      <c r="I94" s="11">
        <v>63.8</v>
      </c>
      <c r="J94" s="11">
        <v>79</v>
      </c>
      <c r="K94" s="11">
        <v>7.2</v>
      </c>
      <c r="L94" s="20">
        <v>8.6</v>
      </c>
      <c r="M94" s="20">
        <v>17.7</v>
      </c>
      <c r="N94" s="4" t="s">
        <v>62</v>
      </c>
      <c r="O94" s="20">
        <v>11.9</v>
      </c>
      <c r="P94" s="20">
        <v>0.74</v>
      </c>
      <c r="Q94" s="20">
        <v>22.1</v>
      </c>
      <c r="R94" s="4" t="s">
        <v>62</v>
      </c>
      <c r="S94" s="20">
        <v>2.68</v>
      </c>
      <c r="T94" s="20">
        <v>2.4</v>
      </c>
      <c r="U94" s="20">
        <v>0.22</v>
      </c>
      <c r="V94" s="20">
        <v>0.37</v>
      </c>
      <c r="W94" s="11">
        <v>2.87E-2</v>
      </c>
      <c r="X94" s="11">
        <v>38.200000000000003</v>
      </c>
      <c r="Y94" s="11">
        <v>4.97</v>
      </c>
      <c r="Z94" s="11">
        <v>1.9199999999999998E-2</v>
      </c>
      <c r="AA94" s="11">
        <v>4.91</v>
      </c>
      <c r="AB94" s="11">
        <v>1.4E-3</v>
      </c>
      <c r="AC94" s="11">
        <v>3.68</v>
      </c>
      <c r="AD94" s="11">
        <v>10.6</v>
      </c>
      <c r="AE94" s="11">
        <v>6.37</v>
      </c>
      <c r="AF94" s="11">
        <v>1.33</v>
      </c>
      <c r="AG94" s="11">
        <v>7.81</v>
      </c>
      <c r="AH94" s="11">
        <v>1.76</v>
      </c>
      <c r="AI94" s="11">
        <v>0.13400000000000001</v>
      </c>
      <c r="AJ94" s="11">
        <v>15.5</v>
      </c>
    </row>
    <row r="95" spans="2:36">
      <c r="B95" s="10" t="s">
        <v>50</v>
      </c>
      <c r="C95" s="66">
        <v>38594.833333333336</v>
      </c>
      <c r="D95" s="15">
        <v>0.83333333333333337</v>
      </c>
      <c r="E95" s="14" t="s">
        <v>68</v>
      </c>
      <c r="F95" s="41">
        <v>40000</v>
      </c>
      <c r="G95"/>
      <c r="H95"/>
      <c r="I95" s="11">
        <v>40</v>
      </c>
      <c r="J95" s="11">
        <v>120</v>
      </c>
      <c r="K95" s="11">
        <v>7.4</v>
      </c>
      <c r="L95" s="20">
        <v>8.1999999999999993</v>
      </c>
      <c r="M95" s="20">
        <v>19.899999999999999</v>
      </c>
      <c r="N95" s="20">
        <v>0.03</v>
      </c>
      <c r="O95" s="20">
        <v>10.8</v>
      </c>
      <c r="P95" s="20">
        <v>0.8</v>
      </c>
      <c r="Q95" s="20">
        <v>26.7</v>
      </c>
      <c r="R95" s="11">
        <v>7.0000000000000007E-2</v>
      </c>
      <c r="S95" s="20">
        <v>2.5499999999999998</v>
      </c>
      <c r="T95" s="20">
        <v>1.36</v>
      </c>
      <c r="U95" s="20">
        <v>0.24</v>
      </c>
      <c r="V95" s="20">
        <v>0.35</v>
      </c>
      <c r="W95" s="11">
        <v>3.9600000000000003E-2</v>
      </c>
      <c r="X95" s="11">
        <v>52</v>
      </c>
      <c r="Y95" s="11">
        <v>5.83</v>
      </c>
      <c r="Z95" s="11">
        <v>1.5299999999999999E-2</v>
      </c>
      <c r="AA95" s="11">
        <v>7.25</v>
      </c>
      <c r="AB95" s="11">
        <v>1.4400000000000001E-3</v>
      </c>
      <c r="AC95" s="11">
        <v>3.64</v>
      </c>
      <c r="AD95" s="11">
        <v>12.4</v>
      </c>
      <c r="AE95" s="11">
        <v>9.66</v>
      </c>
      <c r="AF95" s="11">
        <v>0.86899999999999999</v>
      </c>
      <c r="AG95" s="11">
        <v>7.74</v>
      </c>
      <c r="AH95" s="11">
        <v>1.1599999999999999</v>
      </c>
      <c r="AI95" s="11">
        <v>0.13600000000000001</v>
      </c>
      <c r="AJ95" s="11">
        <v>13.4</v>
      </c>
    </row>
    <row r="96" spans="2:36">
      <c r="B96" s="10" t="s">
        <v>50</v>
      </c>
      <c r="C96" s="66">
        <v>38594.958333333336</v>
      </c>
      <c r="D96" s="15">
        <v>0.95833333333333337</v>
      </c>
      <c r="E96" s="14" t="s">
        <v>68</v>
      </c>
      <c r="F96" s="41"/>
      <c r="G96"/>
      <c r="H96"/>
      <c r="I96" s="11">
        <v>28.4</v>
      </c>
      <c r="J96" s="11">
        <v>170</v>
      </c>
      <c r="K96" s="11">
        <v>7.8</v>
      </c>
      <c r="L96" s="20">
        <v>9</v>
      </c>
      <c r="M96" s="20">
        <v>28.7</v>
      </c>
      <c r="N96" s="20">
        <v>0.04</v>
      </c>
      <c r="O96" s="20">
        <v>11.6</v>
      </c>
      <c r="P96" s="20">
        <v>0.98</v>
      </c>
      <c r="Q96" s="20">
        <v>38.6</v>
      </c>
      <c r="R96" s="11">
        <v>0.08</v>
      </c>
      <c r="S96" s="20">
        <v>2.75</v>
      </c>
      <c r="T96" s="20">
        <v>1.4</v>
      </c>
      <c r="U96" s="20">
        <v>0.32</v>
      </c>
      <c r="V96" s="20">
        <v>0.39</v>
      </c>
      <c r="W96" s="4" t="s">
        <v>62</v>
      </c>
      <c r="X96" s="11">
        <v>72.5</v>
      </c>
      <c r="Y96" s="11">
        <v>6.14</v>
      </c>
      <c r="Z96" s="11">
        <v>2.5399999999999999E-2</v>
      </c>
      <c r="AA96" s="11">
        <v>11.2</v>
      </c>
      <c r="AB96" s="11">
        <v>3.4399999999999999E-3</v>
      </c>
      <c r="AC96" s="11">
        <v>4.3099999999999996</v>
      </c>
      <c r="AD96" s="11">
        <v>17.899999999999999</v>
      </c>
      <c r="AE96" s="11">
        <v>8.98</v>
      </c>
      <c r="AF96" s="11">
        <v>0.76700000000000002</v>
      </c>
      <c r="AG96" s="11">
        <v>9.16</v>
      </c>
      <c r="AH96" s="11">
        <v>1.08</v>
      </c>
      <c r="AI96" s="11">
        <v>0.152</v>
      </c>
      <c r="AJ96" s="11">
        <v>14.1</v>
      </c>
    </row>
    <row r="97" spans="2:38">
      <c r="B97" s="10" t="s">
        <v>50</v>
      </c>
      <c r="C97" s="66">
        <v>38595.041666666664</v>
      </c>
      <c r="D97" s="15">
        <v>4.1666666666666664E-2</v>
      </c>
      <c r="E97" s="14" t="s">
        <v>68</v>
      </c>
      <c r="F97" s="41"/>
      <c r="G97"/>
      <c r="H97"/>
      <c r="I97" s="11">
        <v>28.9</v>
      </c>
      <c r="J97" s="11">
        <v>190</v>
      </c>
      <c r="K97" s="11">
        <v>7.4</v>
      </c>
      <c r="L97" s="20">
        <v>8.5</v>
      </c>
      <c r="M97" s="20">
        <v>32.5</v>
      </c>
      <c r="N97" s="20">
        <v>0.04</v>
      </c>
      <c r="O97" s="20">
        <v>10.6</v>
      </c>
      <c r="P97" s="20">
        <v>0.96</v>
      </c>
      <c r="Q97" s="20">
        <v>40.9</v>
      </c>
      <c r="R97" s="11">
        <v>0.05</v>
      </c>
      <c r="S97" s="20">
        <v>2.4900000000000002</v>
      </c>
      <c r="T97" s="20">
        <v>1.21</v>
      </c>
      <c r="U97" s="20">
        <v>0.26</v>
      </c>
      <c r="V97" s="20">
        <v>0.36</v>
      </c>
      <c r="W97" s="4" t="s">
        <v>62</v>
      </c>
      <c r="X97" s="11">
        <v>75.400000000000006</v>
      </c>
      <c r="Y97" s="11">
        <v>6.67</v>
      </c>
      <c r="Z97" s="11">
        <v>3.2000000000000001E-2</v>
      </c>
      <c r="AA97" s="11">
        <v>11.9</v>
      </c>
      <c r="AB97" s="11">
        <v>9.4600000000000001E-4</v>
      </c>
      <c r="AC97" s="11">
        <v>4.2300000000000004</v>
      </c>
      <c r="AD97" s="11">
        <v>19.100000000000001</v>
      </c>
      <c r="AE97" s="11">
        <v>9.51</v>
      </c>
      <c r="AF97" s="11">
        <v>0.71</v>
      </c>
      <c r="AG97" s="11">
        <v>14.1</v>
      </c>
      <c r="AH97" s="11">
        <v>0.94499999999999995</v>
      </c>
      <c r="AI97" s="11">
        <v>0.14000000000000001</v>
      </c>
      <c r="AJ97" s="11">
        <v>17.8</v>
      </c>
    </row>
    <row r="98" spans="2:38">
      <c r="B98" s="10" t="s">
        <v>50</v>
      </c>
      <c r="C98" s="66">
        <v>38595.125</v>
      </c>
      <c r="D98" s="15">
        <v>0.125</v>
      </c>
      <c r="E98" s="14" t="s">
        <v>68</v>
      </c>
      <c r="F98" s="41"/>
      <c r="G98"/>
      <c r="H98"/>
      <c r="I98" s="11">
        <v>28.7</v>
      </c>
      <c r="J98" s="11">
        <v>150</v>
      </c>
      <c r="K98" s="11">
        <v>7.9</v>
      </c>
      <c r="L98" s="20">
        <v>8</v>
      </c>
      <c r="M98" s="20">
        <v>28.8</v>
      </c>
      <c r="N98" s="20">
        <v>0.04</v>
      </c>
      <c r="O98" s="20">
        <v>10.7</v>
      </c>
      <c r="P98" s="20">
        <v>0.8</v>
      </c>
      <c r="Q98" s="20">
        <v>37.200000000000003</v>
      </c>
      <c r="R98" s="4" t="s">
        <v>62</v>
      </c>
      <c r="S98" s="20">
        <v>2.37</v>
      </c>
      <c r="T98" s="20">
        <v>1.28</v>
      </c>
      <c r="U98" s="20">
        <v>0.24</v>
      </c>
      <c r="V98" s="20">
        <v>0.3</v>
      </c>
      <c r="W98" s="4" t="s">
        <v>62</v>
      </c>
      <c r="X98" s="11">
        <v>69.5</v>
      </c>
      <c r="Y98" s="11">
        <v>8.0399999999999991</v>
      </c>
      <c r="Z98" s="11">
        <v>1.12E-2</v>
      </c>
      <c r="AA98" s="11">
        <v>9.91</v>
      </c>
      <c r="AB98" s="11">
        <v>7.2900000000000005E-4</v>
      </c>
      <c r="AC98" s="11">
        <v>4.0199999999999996</v>
      </c>
      <c r="AD98" s="11">
        <v>18.2</v>
      </c>
      <c r="AE98" s="11">
        <v>10.5</v>
      </c>
      <c r="AF98" s="11">
        <v>0.626</v>
      </c>
      <c r="AG98" s="11">
        <v>8.9700000000000006</v>
      </c>
      <c r="AH98" s="11">
        <v>0.83399999999999996</v>
      </c>
      <c r="AI98" s="11">
        <v>0.112</v>
      </c>
      <c r="AJ98" s="11">
        <v>13.7</v>
      </c>
    </row>
    <row r="99" spans="2:38">
      <c r="B99" s="10" t="s">
        <v>50</v>
      </c>
      <c r="C99" s="66">
        <v>38595.208333333336</v>
      </c>
      <c r="D99" s="15">
        <v>0.20833333333333334</v>
      </c>
      <c r="E99" s="14" t="s">
        <v>68</v>
      </c>
      <c r="F99" s="41">
        <v>12000</v>
      </c>
      <c r="G99"/>
      <c r="H99"/>
      <c r="I99" s="11">
        <v>81.5</v>
      </c>
      <c r="J99" s="11">
        <v>94</v>
      </c>
      <c r="K99" s="11">
        <v>8.1</v>
      </c>
      <c r="L99" s="20">
        <v>9</v>
      </c>
      <c r="M99" s="20">
        <v>13.7</v>
      </c>
      <c r="N99" s="4" t="s">
        <v>62</v>
      </c>
      <c r="O99" s="20">
        <v>9.51</v>
      </c>
      <c r="P99" s="20">
        <v>0.78</v>
      </c>
      <c r="Q99" s="20">
        <v>21.3</v>
      </c>
      <c r="R99" s="11">
        <v>0.11</v>
      </c>
      <c r="S99" s="20">
        <v>2.37</v>
      </c>
      <c r="T99" s="20">
        <v>1.47</v>
      </c>
      <c r="U99" s="20">
        <v>0.23</v>
      </c>
      <c r="V99" s="20">
        <v>0.39</v>
      </c>
      <c r="W99" s="4" t="s">
        <v>62</v>
      </c>
      <c r="X99" s="11">
        <v>42.4</v>
      </c>
      <c r="Y99" s="11">
        <v>5.39</v>
      </c>
      <c r="Z99" s="11">
        <v>2.3E-2</v>
      </c>
      <c r="AA99" s="11">
        <v>5.0599999999999996</v>
      </c>
      <c r="AB99" s="11">
        <v>9.9500000000000001E-4</v>
      </c>
      <c r="AC99" s="11">
        <v>4.29</v>
      </c>
      <c r="AD99" s="11">
        <v>8.86</v>
      </c>
      <c r="AE99" s="11">
        <v>8.2899999999999991</v>
      </c>
      <c r="AF99" s="11">
        <v>1.85</v>
      </c>
      <c r="AG99" s="11">
        <v>7.85</v>
      </c>
      <c r="AH99" s="11">
        <v>2.44</v>
      </c>
      <c r="AI99" s="11">
        <v>0.128</v>
      </c>
      <c r="AJ99" s="11">
        <v>16.3</v>
      </c>
    </row>
    <row r="100" spans="2:38">
      <c r="B100" s="10" t="s">
        <v>50</v>
      </c>
      <c r="C100" s="68">
        <v>38825.520833333336</v>
      </c>
      <c r="D100" s="15">
        <v>0.52083333333333337</v>
      </c>
      <c r="E100" s="14" t="s">
        <v>68</v>
      </c>
      <c r="F100" s="39">
        <v>1500</v>
      </c>
      <c r="G100">
        <v>15.23</v>
      </c>
      <c r="H100">
        <v>17.100000000000001</v>
      </c>
      <c r="I100" s="11">
        <v>24.8</v>
      </c>
      <c r="J100" s="11">
        <v>220</v>
      </c>
      <c r="K100" s="11">
        <v>11.2</v>
      </c>
      <c r="L100" s="20">
        <v>12.7</v>
      </c>
      <c r="M100" s="20">
        <v>33.1</v>
      </c>
      <c r="N100" s="11">
        <v>0.05</v>
      </c>
      <c r="O100" s="20">
        <v>2.37</v>
      </c>
      <c r="P100" s="20">
        <v>0.4</v>
      </c>
      <c r="Q100" s="20">
        <v>64.5</v>
      </c>
      <c r="R100" s="4" t="s">
        <v>62</v>
      </c>
      <c r="S100" s="20">
        <v>0.5</v>
      </c>
      <c r="T100" s="20">
        <v>0.88</v>
      </c>
      <c r="U100" s="20">
        <v>0.17</v>
      </c>
      <c r="V100" s="20">
        <v>0.3</v>
      </c>
      <c r="W100" s="4" t="s">
        <v>62</v>
      </c>
      <c r="X100" s="11">
        <v>90</v>
      </c>
      <c r="Y100" s="11">
        <v>4.67</v>
      </c>
      <c r="Z100" s="11">
        <v>4.1300000000000003E-2</v>
      </c>
      <c r="AA100" s="11">
        <v>15.7</v>
      </c>
      <c r="AB100" s="11">
        <v>3.5999999999999997E-2</v>
      </c>
      <c r="AC100" s="11">
        <v>2.6</v>
      </c>
      <c r="AD100" s="11">
        <v>18.899999999999999</v>
      </c>
      <c r="AE100" s="11">
        <v>9.76</v>
      </c>
      <c r="AF100" s="11">
        <v>0.59899999999999998</v>
      </c>
      <c r="AG100" s="11">
        <v>5.4</v>
      </c>
      <c r="AH100" s="11">
        <v>0.63500000000000001</v>
      </c>
      <c r="AI100" s="11">
        <v>0.108</v>
      </c>
      <c r="AJ100" s="11">
        <v>12.7</v>
      </c>
    </row>
    <row r="101" spans="2:38">
      <c r="B101" s="10" t="s">
        <v>50</v>
      </c>
      <c r="C101" s="66">
        <v>38909.5</v>
      </c>
      <c r="D101" s="18">
        <v>0.5</v>
      </c>
      <c r="E101" s="14" t="s">
        <v>68</v>
      </c>
      <c r="G101"/>
      <c r="H101"/>
      <c r="I101" s="16">
        <v>10.199999999999999</v>
      </c>
      <c r="J101" s="16">
        <v>73</v>
      </c>
      <c r="K101" s="16">
        <v>35</v>
      </c>
      <c r="L101" s="16">
        <v>36</v>
      </c>
      <c r="M101" s="16">
        <v>20.6</v>
      </c>
      <c r="N101" s="16">
        <v>0.05</v>
      </c>
      <c r="O101" s="16">
        <v>4.71</v>
      </c>
      <c r="P101" s="16">
        <v>0.24</v>
      </c>
      <c r="Q101" s="16">
        <v>24.2</v>
      </c>
      <c r="R101" s="16">
        <v>0.11</v>
      </c>
      <c r="S101" s="16">
        <v>1.26</v>
      </c>
      <c r="T101" s="16">
        <v>1.32</v>
      </c>
      <c r="U101" s="16">
        <v>0.09</v>
      </c>
      <c r="V101" s="16">
        <v>0.12</v>
      </c>
      <c r="W101" s="4" t="s">
        <v>62</v>
      </c>
      <c r="X101" s="16">
        <v>34.700000000000003</v>
      </c>
      <c r="Y101" s="16">
        <v>22</v>
      </c>
      <c r="Z101" s="16">
        <v>2.7E-2</v>
      </c>
      <c r="AA101" s="16">
        <v>4.99</v>
      </c>
      <c r="AB101" s="16">
        <v>8.3400000000000002E-3</v>
      </c>
      <c r="AC101" s="16">
        <v>3.5</v>
      </c>
      <c r="AD101" s="16">
        <v>16.100000000000001</v>
      </c>
      <c r="AE101" s="16">
        <v>18.600000000000001</v>
      </c>
      <c r="AF101" s="16">
        <v>0.26500000000000001</v>
      </c>
      <c r="AG101" s="16">
        <v>23.6</v>
      </c>
      <c r="AH101" s="16">
        <v>0.255</v>
      </c>
      <c r="AI101" s="16">
        <v>2.6100000000000002E-2</v>
      </c>
      <c r="AJ101" s="16">
        <v>23.2</v>
      </c>
    </row>
    <row r="102" spans="2:38">
      <c r="B102" s="10" t="s">
        <v>50</v>
      </c>
      <c r="C102" s="66">
        <v>38909.625</v>
      </c>
      <c r="D102" s="18">
        <v>0.625</v>
      </c>
      <c r="E102" s="14" t="s">
        <v>68</v>
      </c>
      <c r="F102" s="39">
        <v>10000</v>
      </c>
      <c r="G102"/>
      <c r="H102"/>
      <c r="I102" s="16">
        <v>24.9</v>
      </c>
      <c r="J102" s="16">
        <v>81</v>
      </c>
      <c r="K102" s="16">
        <v>9.4</v>
      </c>
      <c r="L102" s="16">
        <v>10.1</v>
      </c>
      <c r="M102" s="16">
        <v>23.4</v>
      </c>
      <c r="N102" s="16">
        <v>0.06</v>
      </c>
      <c r="O102" s="16">
        <v>5.84</v>
      </c>
      <c r="P102" s="16">
        <v>0.24</v>
      </c>
      <c r="Q102" s="16">
        <v>18.5</v>
      </c>
      <c r="R102" s="4" t="s">
        <v>62</v>
      </c>
      <c r="S102" s="16">
        <v>1.17</v>
      </c>
      <c r="T102" s="16">
        <v>0.66</v>
      </c>
      <c r="U102" s="32">
        <v>0.38</v>
      </c>
      <c r="V102" s="16">
        <v>0.15</v>
      </c>
      <c r="W102" s="4" t="s">
        <v>62</v>
      </c>
      <c r="X102" s="16">
        <v>31</v>
      </c>
      <c r="Y102" s="16">
        <v>5.81</v>
      </c>
      <c r="Z102" s="4" t="s">
        <v>62</v>
      </c>
      <c r="AA102" s="16">
        <v>4.1500000000000004</v>
      </c>
      <c r="AB102" s="16">
        <v>1.2800000000000001E-3</v>
      </c>
      <c r="AC102" s="16">
        <v>2.59</v>
      </c>
      <c r="AD102" s="16">
        <v>17.8</v>
      </c>
      <c r="AE102" s="16">
        <v>8.81</v>
      </c>
      <c r="AF102" s="16">
        <v>1.34</v>
      </c>
      <c r="AG102" s="16">
        <v>7.96</v>
      </c>
      <c r="AH102" s="16">
        <v>1.24</v>
      </c>
      <c r="AI102" s="16">
        <v>0.10100000000000001</v>
      </c>
      <c r="AJ102" s="16">
        <v>15.9</v>
      </c>
    </row>
    <row r="103" spans="2:38">
      <c r="B103" s="10" t="s">
        <v>50</v>
      </c>
      <c r="C103" s="66">
        <v>38909.666666666664</v>
      </c>
      <c r="D103" s="18">
        <v>0.66666666666666663</v>
      </c>
      <c r="E103" s="14" t="s">
        <v>68</v>
      </c>
      <c r="F103" s="39">
        <v>25000</v>
      </c>
      <c r="G103"/>
      <c r="H103"/>
      <c r="I103" s="16">
        <v>16.7</v>
      </c>
      <c r="J103" s="16">
        <v>110</v>
      </c>
      <c r="K103" s="16">
        <v>10.7</v>
      </c>
      <c r="L103" s="16">
        <v>11.6</v>
      </c>
      <c r="M103" s="16">
        <v>34.6</v>
      </c>
      <c r="N103" s="16">
        <v>0.04</v>
      </c>
      <c r="O103" s="16">
        <v>7.9</v>
      </c>
      <c r="P103" s="16">
        <v>0.28000000000000003</v>
      </c>
      <c r="Q103" s="16">
        <v>32.799999999999997</v>
      </c>
      <c r="R103" s="4" t="s">
        <v>62</v>
      </c>
      <c r="S103" s="16">
        <v>1.79</v>
      </c>
      <c r="T103" s="16">
        <v>0.67</v>
      </c>
      <c r="U103" s="16">
        <v>0.1</v>
      </c>
      <c r="V103" s="16">
        <v>0.14000000000000001</v>
      </c>
      <c r="W103" s="4" t="s">
        <v>62</v>
      </c>
      <c r="X103" s="16">
        <v>46.3</v>
      </c>
      <c r="Y103" s="16">
        <v>6.64</v>
      </c>
      <c r="Z103" s="4" t="s">
        <v>62</v>
      </c>
      <c r="AA103" s="16">
        <v>7.04</v>
      </c>
      <c r="AB103" s="16">
        <v>7.8200000000000003E-4</v>
      </c>
      <c r="AC103" s="16">
        <v>3.67</v>
      </c>
      <c r="AD103" s="16">
        <v>25.9</v>
      </c>
      <c r="AE103" s="16">
        <v>12.3</v>
      </c>
      <c r="AF103" s="16">
        <v>1.26</v>
      </c>
      <c r="AG103" s="16">
        <v>10.1</v>
      </c>
      <c r="AH103" s="16">
        <v>1.1200000000000001</v>
      </c>
      <c r="AI103" s="16">
        <v>6.1600000000000002E-2</v>
      </c>
      <c r="AJ103" s="16">
        <v>23.6</v>
      </c>
    </row>
    <row r="104" spans="2:38">
      <c r="B104" s="10" t="s">
        <v>50</v>
      </c>
      <c r="C104" s="66">
        <v>38909.791666666664</v>
      </c>
      <c r="D104" s="18">
        <v>0.79166666666666663</v>
      </c>
      <c r="E104" s="14" t="s">
        <v>68</v>
      </c>
      <c r="F104" s="39"/>
      <c r="G104"/>
      <c r="H104"/>
      <c r="I104" s="16">
        <v>7.1</v>
      </c>
      <c r="J104" s="16">
        <v>170</v>
      </c>
      <c r="K104" s="16">
        <v>10.4</v>
      </c>
      <c r="L104" s="16">
        <v>12.6</v>
      </c>
      <c r="M104" s="16">
        <v>43.3</v>
      </c>
      <c r="N104" s="16">
        <v>0.02</v>
      </c>
      <c r="O104" s="16">
        <v>8.8699999999999992</v>
      </c>
      <c r="P104" s="16">
        <v>0.28999999999999998</v>
      </c>
      <c r="Q104" s="16">
        <v>56.1</v>
      </c>
      <c r="R104" s="4" t="s">
        <v>62</v>
      </c>
      <c r="S104" s="16">
        <v>1.97</v>
      </c>
      <c r="T104" s="16">
        <v>0.49</v>
      </c>
      <c r="U104" s="16">
        <v>0.09</v>
      </c>
      <c r="V104" s="16">
        <v>0.11</v>
      </c>
      <c r="W104" s="4" t="s">
        <v>62</v>
      </c>
      <c r="X104" s="16">
        <v>71.900000000000006</v>
      </c>
      <c r="Y104" s="16">
        <v>6.36</v>
      </c>
      <c r="Z104" s="4" t="s">
        <v>62</v>
      </c>
      <c r="AA104" s="16">
        <v>14.1</v>
      </c>
      <c r="AB104" s="16">
        <v>2.2100000000000002E-3</v>
      </c>
      <c r="AC104" s="16">
        <v>4.01</v>
      </c>
      <c r="AD104" s="16">
        <v>29.9</v>
      </c>
      <c r="AE104" s="16">
        <v>15</v>
      </c>
      <c r="AF104" s="16">
        <v>0.48699999999999999</v>
      </c>
      <c r="AG104" s="16">
        <v>7.3</v>
      </c>
      <c r="AH104" s="16">
        <v>0.40699999999999997</v>
      </c>
      <c r="AI104" s="16">
        <v>2.3099999999999999E-2</v>
      </c>
      <c r="AJ104" s="16">
        <v>15.2</v>
      </c>
    </row>
    <row r="105" spans="2:38">
      <c r="B105" s="10" t="s">
        <v>50</v>
      </c>
      <c r="C105" s="66">
        <v>38910.041666666664</v>
      </c>
      <c r="D105" s="18">
        <v>4.1666666666666664E-2</v>
      </c>
      <c r="E105" s="14" t="s">
        <v>68</v>
      </c>
      <c r="F105" s="39">
        <v>15000</v>
      </c>
      <c r="G105"/>
      <c r="H105"/>
      <c r="I105" s="4">
        <v>1.67</v>
      </c>
      <c r="J105" s="16">
        <v>200</v>
      </c>
      <c r="K105" s="16">
        <v>13.2</v>
      </c>
      <c r="L105" s="16">
        <v>16.7</v>
      </c>
      <c r="M105" s="16">
        <v>45.5</v>
      </c>
      <c r="N105" s="16">
        <v>0.06</v>
      </c>
      <c r="O105" s="16">
        <v>7.08</v>
      </c>
      <c r="P105" s="16">
        <v>0.28000000000000003</v>
      </c>
      <c r="Q105" s="16">
        <v>72.2</v>
      </c>
      <c r="R105" s="4" t="s">
        <v>62</v>
      </c>
      <c r="S105" s="16">
        <v>1.59</v>
      </c>
      <c r="T105" s="16">
        <v>0.48</v>
      </c>
      <c r="U105" s="16">
        <v>0.1</v>
      </c>
      <c r="V105" s="16">
        <v>0.11</v>
      </c>
      <c r="W105" s="4" t="s">
        <v>62</v>
      </c>
      <c r="X105" s="16">
        <v>87.8</v>
      </c>
      <c r="Y105" s="16">
        <v>7.08</v>
      </c>
      <c r="Z105" s="4" t="s">
        <v>62</v>
      </c>
      <c r="AA105" s="16">
        <v>17.2</v>
      </c>
      <c r="AB105" s="16">
        <v>1.49E-2</v>
      </c>
      <c r="AC105" s="16">
        <v>3.88</v>
      </c>
      <c r="AD105" s="16">
        <v>29.4</v>
      </c>
      <c r="AE105" s="16">
        <v>14.3</v>
      </c>
      <c r="AF105" s="16">
        <v>0.108</v>
      </c>
      <c r="AG105" s="16">
        <v>6.78</v>
      </c>
      <c r="AH105" s="16">
        <v>0.114</v>
      </c>
      <c r="AI105" s="16">
        <v>2.3099999999999999E-2</v>
      </c>
      <c r="AJ105" s="16">
        <v>14.9</v>
      </c>
    </row>
    <row r="106" spans="2:38">
      <c r="B106" s="10" t="s">
        <v>50</v>
      </c>
      <c r="C106" s="66">
        <v>38910.166666666664</v>
      </c>
      <c r="D106" s="18">
        <v>0.16666666666666666</v>
      </c>
      <c r="E106" s="14" t="s">
        <v>68</v>
      </c>
      <c r="F106" s="39">
        <v>7500</v>
      </c>
      <c r="G106"/>
      <c r="H106"/>
      <c r="I106" s="16">
        <v>32.700000000000003</v>
      </c>
      <c r="J106" s="16">
        <v>240</v>
      </c>
      <c r="K106" s="16">
        <v>15.2</v>
      </c>
      <c r="L106" s="16">
        <v>15.5</v>
      </c>
      <c r="M106" s="16">
        <v>48.8</v>
      </c>
      <c r="N106" s="16">
        <v>7.0000000000000007E-2</v>
      </c>
      <c r="O106" s="16">
        <v>6.28</v>
      </c>
      <c r="P106" s="16">
        <v>0.3</v>
      </c>
      <c r="Q106" s="16">
        <v>84.4</v>
      </c>
      <c r="R106" s="16">
        <v>7.0000000000000007E-2</v>
      </c>
      <c r="S106" s="16">
        <v>1.45</v>
      </c>
      <c r="T106" s="16">
        <v>0.78</v>
      </c>
      <c r="U106" s="16">
        <v>0.11</v>
      </c>
      <c r="V106" s="16">
        <v>0.14000000000000001</v>
      </c>
      <c r="W106" s="4" t="s">
        <v>62</v>
      </c>
      <c r="X106" s="16">
        <v>101</v>
      </c>
      <c r="Y106" s="16">
        <v>7.39</v>
      </c>
      <c r="Z106" s="4" t="s">
        <v>62</v>
      </c>
      <c r="AA106" s="16">
        <v>20.7</v>
      </c>
      <c r="AB106" s="16">
        <v>2.7900000000000001E-2</v>
      </c>
      <c r="AC106" s="16">
        <v>4.29</v>
      </c>
      <c r="AD106" s="16">
        <v>31.4</v>
      </c>
      <c r="AE106" s="16">
        <v>15.5</v>
      </c>
      <c r="AF106" s="16">
        <v>0.48199999999999998</v>
      </c>
      <c r="AG106" s="16">
        <v>12.3</v>
      </c>
      <c r="AH106" s="16">
        <v>0.628</v>
      </c>
      <c r="AI106" s="16">
        <v>9.2200000000000004E-2</v>
      </c>
      <c r="AJ106" s="16">
        <v>25.7</v>
      </c>
    </row>
    <row r="107" spans="2:38">
      <c r="B107" s="10" t="s">
        <v>50</v>
      </c>
      <c r="C107" s="66">
        <v>38910.291666666664</v>
      </c>
      <c r="D107" s="18">
        <v>0.29166666666666669</v>
      </c>
      <c r="E107" s="14" t="s">
        <v>68</v>
      </c>
      <c r="F107" s="39"/>
      <c r="G107"/>
      <c r="H107"/>
      <c r="I107" s="4">
        <v>1.67</v>
      </c>
      <c r="J107" s="16">
        <v>220</v>
      </c>
      <c r="K107" s="16">
        <v>17.7</v>
      </c>
      <c r="L107" s="16">
        <v>13.3</v>
      </c>
      <c r="M107" s="16">
        <v>46.4</v>
      </c>
      <c r="N107" s="16">
        <v>7.0000000000000007E-2</v>
      </c>
      <c r="O107" s="16">
        <v>6.88</v>
      </c>
      <c r="P107" s="16">
        <v>0.34</v>
      </c>
      <c r="Q107" s="16">
        <v>75.7</v>
      </c>
      <c r="R107" s="4" t="s">
        <v>62</v>
      </c>
      <c r="S107" s="16">
        <v>1.54</v>
      </c>
      <c r="T107" s="16">
        <v>0.53</v>
      </c>
      <c r="U107" s="16">
        <v>0.1</v>
      </c>
      <c r="V107" s="16">
        <v>0.11</v>
      </c>
      <c r="W107" s="4" t="s">
        <v>62</v>
      </c>
      <c r="X107" s="16">
        <v>93.1</v>
      </c>
      <c r="Y107" s="16">
        <v>6.46</v>
      </c>
      <c r="Z107" s="4" t="s">
        <v>62</v>
      </c>
      <c r="AA107" s="16">
        <v>19.3</v>
      </c>
      <c r="AB107" s="16">
        <v>1.37E-2</v>
      </c>
      <c r="AC107" s="16">
        <v>4.09</v>
      </c>
      <c r="AD107" s="16">
        <v>30.2</v>
      </c>
      <c r="AE107" s="16">
        <v>15.3</v>
      </c>
      <c r="AF107" s="16">
        <v>7.8299999999999995E-2</v>
      </c>
      <c r="AG107" s="16">
        <v>7.67</v>
      </c>
      <c r="AH107" s="16">
        <v>8.3599999999999994E-2</v>
      </c>
      <c r="AI107" s="16">
        <v>1.95E-2</v>
      </c>
      <c r="AJ107" s="16">
        <v>17.600000000000001</v>
      </c>
    </row>
    <row r="108" spans="2:38">
      <c r="B108" s="10" t="s">
        <v>50</v>
      </c>
      <c r="C108" s="66">
        <v>38910.375</v>
      </c>
      <c r="D108" s="18">
        <v>0.375</v>
      </c>
      <c r="E108" s="14" t="s">
        <v>68</v>
      </c>
      <c r="F108" s="39"/>
      <c r="G108"/>
      <c r="H108"/>
      <c r="I108" s="16">
        <v>195</v>
      </c>
      <c r="J108" s="16">
        <v>72</v>
      </c>
      <c r="K108" s="16">
        <v>7.6</v>
      </c>
      <c r="L108" s="16">
        <v>6.9</v>
      </c>
      <c r="M108" s="16">
        <v>29.8</v>
      </c>
      <c r="N108" s="16">
        <v>0.05</v>
      </c>
      <c r="O108" s="16">
        <v>3.5</v>
      </c>
      <c r="P108" s="16">
        <v>0.24</v>
      </c>
      <c r="Q108" s="16">
        <v>13.4</v>
      </c>
      <c r="R108" s="16">
        <v>0.81</v>
      </c>
      <c r="S108" s="16">
        <v>0.76</v>
      </c>
      <c r="T108" s="16">
        <v>1.32</v>
      </c>
      <c r="U108" s="16">
        <v>0.09</v>
      </c>
      <c r="V108" s="16">
        <v>0.53</v>
      </c>
      <c r="W108" s="4" t="s">
        <v>62</v>
      </c>
      <c r="X108" s="16">
        <v>21.5</v>
      </c>
      <c r="Y108" s="16">
        <v>2.5299999999999998</v>
      </c>
      <c r="Z108" s="16">
        <v>1.7899999999999999E-2</v>
      </c>
      <c r="AA108" s="16">
        <v>3</v>
      </c>
      <c r="AB108" s="16">
        <v>4.5999999999999999E-3</v>
      </c>
      <c r="AC108" s="16">
        <v>1.83</v>
      </c>
      <c r="AD108" s="16">
        <v>9.01</v>
      </c>
      <c r="AE108" s="4" t="s">
        <v>62</v>
      </c>
      <c r="AF108" s="16">
        <v>12</v>
      </c>
      <c r="AG108" s="16">
        <v>16.5</v>
      </c>
      <c r="AH108" s="16">
        <v>8.61</v>
      </c>
      <c r="AI108" s="16">
        <v>0.63100000000000001</v>
      </c>
      <c r="AJ108" s="16">
        <v>37.799999999999997</v>
      </c>
    </row>
    <row r="109" spans="2:38">
      <c r="B109" s="10" t="s">
        <v>50</v>
      </c>
      <c r="C109" s="30">
        <v>38972.095833333333</v>
      </c>
      <c r="D109" s="18">
        <v>9.5833333333333326E-2</v>
      </c>
      <c r="E109" s="14" t="s">
        <v>68</v>
      </c>
      <c r="G109">
        <v>21.1</v>
      </c>
      <c r="H109">
        <v>73.7</v>
      </c>
      <c r="I109" s="11">
        <v>114</v>
      </c>
      <c r="J109" s="11">
        <v>120</v>
      </c>
      <c r="K109" s="11">
        <v>101</v>
      </c>
      <c r="L109" s="11">
        <v>96.5</v>
      </c>
      <c r="M109" s="11">
        <v>31.5</v>
      </c>
      <c r="N109" s="11">
        <v>0.03</v>
      </c>
      <c r="O109" s="11">
        <v>0.06</v>
      </c>
      <c r="P109" s="4" t="s">
        <v>62</v>
      </c>
      <c r="Q109" s="11">
        <v>55.8</v>
      </c>
      <c r="R109" s="11">
        <v>0.85</v>
      </c>
      <c r="S109" s="11">
        <v>2.94</v>
      </c>
      <c r="T109" s="11">
        <v>5.74</v>
      </c>
      <c r="U109" s="11">
        <v>0.41</v>
      </c>
      <c r="V109" s="11">
        <v>0.91</v>
      </c>
      <c r="W109" s="11">
        <v>6.3799999999999996E-2</v>
      </c>
      <c r="X109" s="11">
        <v>56.2</v>
      </c>
      <c r="Y109" s="11">
        <v>33.799999999999997</v>
      </c>
      <c r="Z109" s="11">
        <v>0.121</v>
      </c>
      <c r="AA109" s="11">
        <v>9.58</v>
      </c>
      <c r="AB109" s="11">
        <v>7.7499999999999999E-2</v>
      </c>
      <c r="AC109" s="11">
        <v>11.1</v>
      </c>
      <c r="AD109" s="11">
        <v>21.3</v>
      </c>
      <c r="AE109" s="11">
        <v>65.3</v>
      </c>
      <c r="AF109" s="11">
        <v>2.64</v>
      </c>
      <c r="AG109" s="11">
        <v>44.7</v>
      </c>
      <c r="AH109" s="11">
        <v>3.13</v>
      </c>
      <c r="AI109" s="11">
        <v>0.29899999999999999</v>
      </c>
      <c r="AJ109" s="72">
        <v>126</v>
      </c>
      <c r="AK109" s="16"/>
      <c r="AL109" s="16"/>
    </row>
    <row r="110" spans="2:38">
      <c r="B110" s="10" t="s">
        <v>50</v>
      </c>
      <c r="C110" s="30">
        <v>38972.135416666664</v>
      </c>
      <c r="D110" s="18">
        <v>0.13541666666666666</v>
      </c>
      <c r="E110" s="14" t="s">
        <v>68</v>
      </c>
      <c r="G110">
        <v>20.66</v>
      </c>
      <c r="H110">
        <v>13</v>
      </c>
      <c r="I110" s="11">
        <v>14.1</v>
      </c>
      <c r="J110" s="11">
        <v>77</v>
      </c>
      <c r="K110" s="11">
        <v>14.1</v>
      </c>
      <c r="L110" s="11">
        <v>63.8</v>
      </c>
      <c r="M110" s="11">
        <v>15.7</v>
      </c>
      <c r="N110" s="4" t="s">
        <v>62</v>
      </c>
      <c r="O110" s="11">
        <v>8.85</v>
      </c>
      <c r="P110" s="11">
        <v>0.19</v>
      </c>
      <c r="Q110" s="11">
        <v>34.1</v>
      </c>
      <c r="R110" s="11">
        <v>0.56999999999999995</v>
      </c>
      <c r="S110" s="11">
        <v>2.2799999999999998</v>
      </c>
      <c r="T110" s="11">
        <v>3.01</v>
      </c>
      <c r="U110" s="11">
        <v>0.21</v>
      </c>
      <c r="V110" s="11">
        <v>0.32</v>
      </c>
      <c r="W110" s="11">
        <v>5.62E-2</v>
      </c>
      <c r="X110" s="11">
        <v>41.2</v>
      </c>
      <c r="Y110" s="11">
        <v>22.7</v>
      </c>
      <c r="Z110" s="11">
        <v>5.6899999999999999E-2</v>
      </c>
      <c r="AA110" s="11">
        <v>5.93</v>
      </c>
      <c r="AB110" s="11">
        <v>3.7199999999999997E-2</v>
      </c>
      <c r="AC110" s="11">
        <v>6.35</v>
      </c>
      <c r="AD110" s="11">
        <v>12</v>
      </c>
      <c r="AE110" s="11">
        <v>40.1</v>
      </c>
      <c r="AF110" s="11">
        <v>0.44400000000000001</v>
      </c>
      <c r="AG110" s="11">
        <v>26</v>
      </c>
      <c r="AH110" s="11">
        <v>0.54</v>
      </c>
      <c r="AI110" s="11">
        <v>5.6300000000000003E-2</v>
      </c>
      <c r="AJ110" s="11">
        <v>51.5</v>
      </c>
      <c r="AK110" s="16"/>
      <c r="AL110" s="16"/>
    </row>
    <row r="111" spans="2:38">
      <c r="B111" s="10" t="s">
        <v>50</v>
      </c>
      <c r="C111" s="30">
        <v>38972.302083333336</v>
      </c>
      <c r="D111" s="18">
        <v>0.30208333333333331</v>
      </c>
      <c r="E111" s="14" t="s">
        <v>68</v>
      </c>
      <c r="G111">
        <v>21.75</v>
      </c>
      <c r="H111">
        <v>16.7</v>
      </c>
      <c r="I111" s="11">
        <v>11.6</v>
      </c>
      <c r="J111" s="11">
        <v>44</v>
      </c>
      <c r="K111" s="11">
        <v>8.6</v>
      </c>
      <c r="L111" s="11">
        <v>9.1</v>
      </c>
      <c r="M111" s="11">
        <v>6.79</v>
      </c>
      <c r="N111" s="4" t="s">
        <v>62</v>
      </c>
      <c r="O111" s="11">
        <v>2.8</v>
      </c>
      <c r="P111" s="4" t="s">
        <v>62</v>
      </c>
      <c r="Q111" s="11">
        <v>11.2</v>
      </c>
      <c r="R111" s="11">
        <v>0.28999999999999998</v>
      </c>
      <c r="S111" s="11">
        <v>0.7</v>
      </c>
      <c r="T111" s="11">
        <v>0.61299999999999999</v>
      </c>
      <c r="U111" s="11">
        <v>0.08</v>
      </c>
      <c r="V111" s="11">
        <v>0.11</v>
      </c>
      <c r="W111" s="11">
        <v>4.3099999999999999E-2</v>
      </c>
      <c r="X111" s="11">
        <v>15.1</v>
      </c>
      <c r="Y111" s="11">
        <v>3.72</v>
      </c>
      <c r="Z111" s="11">
        <v>3.7499999999999999E-2</v>
      </c>
      <c r="AA111" s="11">
        <v>1.61</v>
      </c>
      <c r="AB111" s="11">
        <v>2.2100000000000002E-3</v>
      </c>
      <c r="AC111" s="11">
        <v>1.41</v>
      </c>
      <c r="AD111" s="11">
        <v>5.38</v>
      </c>
      <c r="AE111" s="11">
        <v>15.8</v>
      </c>
      <c r="AF111" s="11">
        <v>0.52700000000000002</v>
      </c>
      <c r="AG111" s="11">
        <v>6.45</v>
      </c>
      <c r="AH111" s="11">
        <v>0.53600000000000003</v>
      </c>
      <c r="AI111" s="11">
        <v>3.1E-2</v>
      </c>
      <c r="AJ111" s="11">
        <v>32.299999999999997</v>
      </c>
      <c r="AK111" s="16"/>
      <c r="AL111" s="16"/>
    </row>
    <row r="112" spans="2:38">
      <c r="B112" s="10" t="s">
        <v>50</v>
      </c>
      <c r="C112" s="30">
        <v>38972.46875</v>
      </c>
      <c r="D112" s="18">
        <v>0.46875</v>
      </c>
      <c r="E112" s="14" t="s">
        <v>68</v>
      </c>
      <c r="G112">
        <v>21.34</v>
      </c>
      <c r="H112">
        <v>38.6</v>
      </c>
      <c r="I112" s="11">
        <v>30</v>
      </c>
      <c r="J112" s="11">
        <v>51</v>
      </c>
      <c r="K112" s="11">
        <v>9.8000000000000007</v>
      </c>
      <c r="L112" s="11">
        <v>8.9</v>
      </c>
      <c r="M112" s="11">
        <v>8.17</v>
      </c>
      <c r="N112" s="4" t="s">
        <v>62</v>
      </c>
      <c r="O112" s="11">
        <v>3.43</v>
      </c>
      <c r="P112" s="11">
        <v>0.37</v>
      </c>
      <c r="Q112" s="11">
        <v>13.3</v>
      </c>
      <c r="R112" s="11">
        <v>0.18</v>
      </c>
      <c r="S112" s="11">
        <v>0.82</v>
      </c>
      <c r="T112" s="11">
        <v>0.98099999999999998</v>
      </c>
      <c r="U112" s="11">
        <v>0.14000000000000001</v>
      </c>
      <c r="V112" s="11">
        <v>0.24</v>
      </c>
      <c r="W112" s="11">
        <v>4.1799999999999997E-2</v>
      </c>
      <c r="X112" s="11">
        <v>19.899999999999999</v>
      </c>
      <c r="Y112" s="11">
        <v>1.76</v>
      </c>
      <c r="Z112" s="11">
        <v>2.8400000000000002E-2</v>
      </c>
      <c r="AA112" s="11">
        <v>2.4</v>
      </c>
      <c r="AB112" s="11">
        <v>1.67E-3</v>
      </c>
      <c r="AC112" s="11">
        <v>2.13</v>
      </c>
      <c r="AD112" s="11">
        <v>5.55</v>
      </c>
      <c r="AE112" s="11">
        <v>9.56</v>
      </c>
      <c r="AF112" s="11">
        <v>0.98299999999999998</v>
      </c>
      <c r="AG112" s="11">
        <v>3.13</v>
      </c>
      <c r="AH112" s="11">
        <v>1.1200000000000001</v>
      </c>
      <c r="AI112" s="11">
        <v>7.4700000000000003E-2</v>
      </c>
      <c r="AJ112" s="11">
        <v>17.100000000000001</v>
      </c>
      <c r="AK112" s="16"/>
      <c r="AL112" s="16"/>
    </row>
    <row r="113" spans="2:38">
      <c r="B113" s="10" t="s">
        <v>50</v>
      </c>
      <c r="C113" s="30">
        <v>38972.552083333336</v>
      </c>
      <c r="D113" s="18">
        <v>0.55208333333333337</v>
      </c>
      <c r="E113" s="14" t="s">
        <v>68</v>
      </c>
      <c r="G113">
        <v>21.06</v>
      </c>
      <c r="H113">
        <v>78.5</v>
      </c>
      <c r="I113" s="11">
        <v>108</v>
      </c>
      <c r="J113" s="11">
        <v>93</v>
      </c>
      <c r="K113" s="11">
        <v>15.7</v>
      </c>
      <c r="L113" s="11">
        <v>17.2</v>
      </c>
      <c r="M113" s="11">
        <v>14.6</v>
      </c>
      <c r="N113" s="4" t="s">
        <v>62</v>
      </c>
      <c r="O113" s="11">
        <v>13.6</v>
      </c>
      <c r="P113" s="11">
        <v>1.1299999999999999</v>
      </c>
      <c r="Q113" s="11">
        <v>24.4</v>
      </c>
      <c r="R113" s="11">
        <v>0.23</v>
      </c>
      <c r="S113" s="11">
        <v>3.14</v>
      </c>
      <c r="T113" s="11">
        <v>1.89</v>
      </c>
      <c r="U113" s="11">
        <v>0.39</v>
      </c>
      <c r="V113" s="11">
        <v>0.75</v>
      </c>
      <c r="W113" s="11">
        <v>3.61E-2</v>
      </c>
      <c r="X113" s="11">
        <v>41</v>
      </c>
      <c r="Y113" s="11">
        <v>2.92</v>
      </c>
      <c r="Z113" s="11">
        <v>5.2600000000000001E-2</v>
      </c>
      <c r="AA113" s="11">
        <v>5.62</v>
      </c>
      <c r="AB113" s="11">
        <v>3.7399999999999998E-3</v>
      </c>
      <c r="AC113" s="11">
        <v>5.03</v>
      </c>
      <c r="AD113" s="11">
        <v>8.14</v>
      </c>
      <c r="AE113" s="11">
        <v>15.4</v>
      </c>
      <c r="AF113" s="11">
        <v>2.57</v>
      </c>
      <c r="AG113" s="11">
        <v>8.91</v>
      </c>
      <c r="AH113" s="11">
        <v>3.01</v>
      </c>
      <c r="AI113" s="11">
        <v>0.25700000000000001</v>
      </c>
      <c r="AJ113" s="11">
        <v>32</v>
      </c>
      <c r="AK113" s="16"/>
      <c r="AL113" s="16"/>
    </row>
    <row r="114" spans="2:38">
      <c r="B114" s="10" t="s">
        <v>50</v>
      </c>
      <c r="C114" s="30">
        <v>38972.802083333336</v>
      </c>
      <c r="D114" s="18">
        <v>0.80208333333333337</v>
      </c>
      <c r="E114" s="14" t="s">
        <v>68</v>
      </c>
      <c r="G114">
        <v>21.25</v>
      </c>
      <c r="H114">
        <v>20</v>
      </c>
      <c r="I114" s="11">
        <v>23.2</v>
      </c>
      <c r="J114" s="11">
        <v>180</v>
      </c>
      <c r="K114" s="11">
        <v>18.5</v>
      </c>
      <c r="L114" s="11">
        <v>18.8</v>
      </c>
      <c r="M114" s="11">
        <v>32.5</v>
      </c>
      <c r="N114" s="11">
        <v>0.03</v>
      </c>
      <c r="O114" s="11">
        <v>11.2</v>
      </c>
      <c r="P114" s="11">
        <v>0.98</v>
      </c>
      <c r="Q114" s="11">
        <v>44.1</v>
      </c>
      <c r="R114" s="11">
        <v>0.16</v>
      </c>
      <c r="S114" s="11">
        <v>2.62</v>
      </c>
      <c r="T114" s="11">
        <v>1.33</v>
      </c>
      <c r="U114" s="11">
        <v>0.36</v>
      </c>
      <c r="V114" s="11">
        <v>0.41</v>
      </c>
      <c r="W114" s="11">
        <v>3.1399999999999997E-2</v>
      </c>
      <c r="X114" s="11">
        <v>75.599999999999994</v>
      </c>
      <c r="Y114" s="11">
        <v>3.3</v>
      </c>
      <c r="Z114" s="11">
        <v>2.4E-2</v>
      </c>
      <c r="AA114" s="11">
        <v>11.9</v>
      </c>
      <c r="AB114" s="11">
        <v>1.9900000000000001E-2</v>
      </c>
      <c r="AC114" s="11">
        <v>4.5999999999999996</v>
      </c>
      <c r="AD114" s="11">
        <v>17</v>
      </c>
      <c r="AE114" s="11">
        <v>27.5</v>
      </c>
      <c r="AF114" s="11">
        <v>0.70499999999999996</v>
      </c>
      <c r="AG114" s="11">
        <v>5.47</v>
      </c>
      <c r="AH114" s="11">
        <v>0.88900000000000001</v>
      </c>
      <c r="AI114" s="11">
        <v>0.111</v>
      </c>
      <c r="AJ114" s="11">
        <v>30.7</v>
      </c>
      <c r="AK114" s="16"/>
      <c r="AL114" s="16"/>
    </row>
    <row r="115" spans="2:38">
      <c r="B115" s="10"/>
      <c r="D115" s="18"/>
      <c r="E115" s="14"/>
      <c r="F115" s="39"/>
      <c r="G115" s="79"/>
      <c r="H115" s="77"/>
      <c r="I115" s="16"/>
      <c r="J115" s="16"/>
      <c r="K115" s="16"/>
      <c r="L115" s="16"/>
      <c r="M115" s="16"/>
      <c r="N115" s="16"/>
      <c r="O115" s="16"/>
      <c r="P115" s="16"/>
      <c r="Q115" s="16"/>
      <c r="R115" s="16"/>
      <c r="S115" s="16"/>
      <c r="T115" s="16"/>
      <c r="U115" s="16"/>
      <c r="V115" s="16"/>
      <c r="W115" s="4"/>
      <c r="X115" s="16"/>
      <c r="Y115" s="16"/>
      <c r="Z115" s="16"/>
      <c r="AA115" s="16"/>
      <c r="AB115" s="16"/>
      <c r="AC115" s="16"/>
      <c r="AD115" s="16"/>
      <c r="AE115" s="4"/>
      <c r="AF115" s="16"/>
      <c r="AG115" s="16"/>
      <c r="AH115" s="16"/>
      <c r="AI115" s="16"/>
      <c r="AJ115" s="16"/>
    </row>
    <row r="116" spans="2:38">
      <c r="B116" t="s">
        <v>48</v>
      </c>
      <c r="C116" s="64">
        <v>38461</v>
      </c>
      <c r="D116" s="18">
        <v>0.45</v>
      </c>
      <c r="E116" s="14" t="s">
        <v>67</v>
      </c>
      <c r="G116" s="16">
        <v>13.69</v>
      </c>
      <c r="H116" s="16">
        <v>14.9</v>
      </c>
      <c r="I116" s="16">
        <v>16</v>
      </c>
      <c r="J116" s="16">
        <v>290</v>
      </c>
      <c r="K116" s="16">
        <v>7.72</v>
      </c>
      <c r="L116" s="16">
        <v>13.3</v>
      </c>
      <c r="M116" s="16">
        <v>53.9</v>
      </c>
      <c r="N116" s="16">
        <v>0.11</v>
      </c>
      <c r="O116" s="16">
        <v>1.9</v>
      </c>
      <c r="P116" s="16">
        <v>0.42</v>
      </c>
      <c r="Q116" s="16">
        <v>41.9</v>
      </c>
      <c r="R116" s="16">
        <v>0.23</v>
      </c>
      <c r="S116" s="16">
        <v>0.41</v>
      </c>
      <c r="T116" s="16">
        <v>0.77</v>
      </c>
      <c r="U116" s="16">
        <v>0.12</v>
      </c>
      <c r="V116" s="16">
        <v>0.15</v>
      </c>
      <c r="W116" s="4" t="s">
        <v>62</v>
      </c>
      <c r="X116" s="16">
        <v>126</v>
      </c>
      <c r="Y116" s="4" t="s">
        <v>62</v>
      </c>
      <c r="Z116" s="4" t="s">
        <v>62</v>
      </c>
      <c r="AA116" s="16">
        <v>22.4</v>
      </c>
      <c r="AB116" s="16">
        <v>8.7799999999999996E-3</v>
      </c>
      <c r="AC116" s="16">
        <v>4.6500000000000004</v>
      </c>
      <c r="AD116" s="16">
        <v>33.4</v>
      </c>
      <c r="AE116" s="4" t="s">
        <v>62</v>
      </c>
      <c r="AF116" s="16">
        <v>0.83499999999999996</v>
      </c>
      <c r="AG116" s="4" t="s">
        <v>62</v>
      </c>
      <c r="AH116" s="16">
        <v>0.85899999999999999</v>
      </c>
      <c r="AI116" s="16">
        <v>5.1799999999999999E-2</v>
      </c>
      <c r="AJ116" s="4" t="s">
        <v>62</v>
      </c>
    </row>
    <row r="117" spans="2:38">
      <c r="B117" t="s">
        <v>48</v>
      </c>
      <c r="C117" s="64">
        <v>38498</v>
      </c>
      <c r="D117" s="18">
        <v>0.48194444444444445</v>
      </c>
      <c r="E117" s="14" t="s">
        <v>67</v>
      </c>
      <c r="G117" s="16">
        <v>13.24</v>
      </c>
      <c r="H117" s="16">
        <v>15.2</v>
      </c>
      <c r="I117" s="16">
        <v>6.1</v>
      </c>
      <c r="J117" s="16">
        <v>300</v>
      </c>
      <c r="K117" s="16">
        <v>18</v>
      </c>
      <c r="L117" s="16">
        <v>22</v>
      </c>
      <c r="M117" s="16">
        <v>82.7</v>
      </c>
      <c r="N117" s="16">
        <v>0.11</v>
      </c>
      <c r="O117" s="16">
        <v>3.99</v>
      </c>
      <c r="P117" s="16">
        <v>2.76</v>
      </c>
      <c r="Q117" s="16">
        <v>93.7</v>
      </c>
      <c r="R117" s="16">
        <v>0.46</v>
      </c>
      <c r="S117" s="16">
        <v>0.87</v>
      </c>
      <c r="T117" s="16">
        <v>1.85</v>
      </c>
      <c r="U117" s="16">
        <v>1.04</v>
      </c>
      <c r="V117" s="16">
        <v>1.01</v>
      </c>
      <c r="W117" s="4" t="s">
        <v>62</v>
      </c>
      <c r="X117" s="16">
        <v>125</v>
      </c>
      <c r="Y117" s="4" t="s">
        <v>62</v>
      </c>
      <c r="Z117" s="4" t="s">
        <v>62</v>
      </c>
      <c r="AA117" s="16">
        <v>22</v>
      </c>
      <c r="AB117" s="16">
        <v>1.54E-2</v>
      </c>
      <c r="AC117" s="16">
        <v>5.24</v>
      </c>
      <c r="AD117" s="16">
        <v>49.5</v>
      </c>
      <c r="AE117" s="4" t="s">
        <v>62</v>
      </c>
      <c r="AF117" s="16">
        <v>0.42099999999999999</v>
      </c>
      <c r="AG117" s="4" t="s">
        <v>62</v>
      </c>
      <c r="AH117" s="16">
        <v>0.48799999999999999</v>
      </c>
      <c r="AI117" s="16">
        <v>3.78E-2</v>
      </c>
      <c r="AJ117" s="4" t="s">
        <v>62</v>
      </c>
    </row>
    <row r="118" spans="2:38">
      <c r="B118" s="10" t="s">
        <v>48</v>
      </c>
      <c r="C118" s="65">
        <v>38524</v>
      </c>
      <c r="D118" s="15">
        <v>0.44513888888888892</v>
      </c>
      <c r="E118" s="14" t="s">
        <v>67</v>
      </c>
      <c r="F118" s="42">
        <v>1850</v>
      </c>
      <c r="G118" s="11">
        <v>16.88</v>
      </c>
      <c r="H118" s="11">
        <v>23.7</v>
      </c>
      <c r="I118" s="11">
        <v>12</v>
      </c>
      <c r="J118" s="11">
        <v>300</v>
      </c>
      <c r="K118" s="11">
        <v>3.6</v>
      </c>
      <c r="L118" s="11">
        <v>3.6</v>
      </c>
      <c r="M118" s="11">
        <v>41.6</v>
      </c>
      <c r="N118" s="11">
        <v>0.13</v>
      </c>
      <c r="O118" s="11">
        <v>1.78</v>
      </c>
      <c r="P118" s="11">
        <v>1</v>
      </c>
      <c r="Q118" s="11">
        <v>93</v>
      </c>
      <c r="R118" s="4" t="s">
        <v>62</v>
      </c>
      <c r="S118" s="11">
        <v>0.39</v>
      </c>
      <c r="T118" s="11">
        <v>0.54</v>
      </c>
      <c r="U118" s="11">
        <v>0.28000000000000003</v>
      </c>
      <c r="V118" s="11">
        <v>0.31</v>
      </c>
      <c r="W118" s="4" t="s">
        <v>62</v>
      </c>
      <c r="X118" s="11">
        <v>125</v>
      </c>
      <c r="Y118" s="4" t="s">
        <v>62</v>
      </c>
      <c r="Z118" s="11">
        <v>5.33E-2</v>
      </c>
      <c r="AA118" s="11">
        <v>21</v>
      </c>
      <c r="AB118" s="11">
        <v>6.4299999999999996E-2</v>
      </c>
      <c r="AC118" s="11">
        <v>4.5599999999999996</v>
      </c>
      <c r="AD118" s="11">
        <v>26</v>
      </c>
      <c r="AE118" s="4" t="s">
        <v>62</v>
      </c>
      <c r="AF118" s="11">
        <v>0.58499999999999996</v>
      </c>
      <c r="AG118" s="4" t="s">
        <v>62</v>
      </c>
      <c r="AH118" s="11">
        <v>0.60399999999999998</v>
      </c>
      <c r="AI118" s="11">
        <v>0.106</v>
      </c>
      <c r="AJ118" s="4" t="s">
        <v>62</v>
      </c>
    </row>
    <row r="119" spans="2:38">
      <c r="B119" s="10" t="s">
        <v>48</v>
      </c>
      <c r="C119" s="65">
        <v>38559</v>
      </c>
      <c r="D119" s="15">
        <v>0.45</v>
      </c>
      <c r="E119" s="14" t="s">
        <v>67</v>
      </c>
      <c r="F119" s="42">
        <v>1600</v>
      </c>
      <c r="G119" s="11">
        <v>23.6</v>
      </c>
      <c r="H119" s="11">
        <v>4</v>
      </c>
      <c r="I119" s="11">
        <v>10.6</v>
      </c>
      <c r="J119" s="11">
        <v>270</v>
      </c>
      <c r="K119" s="11">
        <v>11</v>
      </c>
      <c r="L119" s="20">
        <v>16</v>
      </c>
      <c r="M119" s="20">
        <v>42.4</v>
      </c>
      <c r="N119" s="20">
        <v>0.12</v>
      </c>
      <c r="O119" s="20">
        <v>1.82</v>
      </c>
      <c r="P119" s="20">
        <v>0.84</v>
      </c>
      <c r="Q119" s="20">
        <v>73.099999999999994</v>
      </c>
      <c r="R119" s="4" t="s">
        <v>62</v>
      </c>
      <c r="S119" s="33">
        <v>0.01</v>
      </c>
      <c r="T119" s="11">
        <v>0.43</v>
      </c>
      <c r="U119" s="11">
        <v>0.2</v>
      </c>
      <c r="V119" s="11">
        <v>0.22</v>
      </c>
      <c r="W119" s="4" t="s">
        <v>62</v>
      </c>
      <c r="X119" s="11">
        <v>108</v>
      </c>
      <c r="Y119" s="4" t="s">
        <v>62</v>
      </c>
      <c r="Z119" s="4" t="s">
        <v>62</v>
      </c>
      <c r="AA119" s="11">
        <v>19.3</v>
      </c>
      <c r="AB119" s="11">
        <v>0.109</v>
      </c>
      <c r="AC119" s="11">
        <v>5.7</v>
      </c>
      <c r="AD119" s="11">
        <v>27.6</v>
      </c>
      <c r="AE119" s="4" t="s">
        <v>62</v>
      </c>
      <c r="AF119" s="11">
        <v>0.26300000000000001</v>
      </c>
      <c r="AG119" s="4" t="s">
        <v>62</v>
      </c>
      <c r="AH119" s="11">
        <v>0.35299999999999998</v>
      </c>
      <c r="AI119" s="11">
        <v>0.13600000000000001</v>
      </c>
      <c r="AJ119" s="4" t="s">
        <v>62</v>
      </c>
    </row>
    <row r="120" spans="2:38">
      <c r="B120" s="10" t="s">
        <v>48</v>
      </c>
      <c r="C120" s="65">
        <v>38580</v>
      </c>
      <c r="D120" s="15">
        <v>0.4548611111111111</v>
      </c>
      <c r="E120" s="14" t="s">
        <v>67</v>
      </c>
      <c r="G120" s="11">
        <v>21.2</v>
      </c>
      <c r="H120" s="11">
        <v>19.8</v>
      </c>
      <c r="I120" s="11">
        <v>9.6</v>
      </c>
      <c r="J120" s="11">
        <v>280</v>
      </c>
      <c r="K120" s="11">
        <v>12</v>
      </c>
      <c r="L120" s="20">
        <v>18</v>
      </c>
      <c r="M120" s="20">
        <v>72.3</v>
      </c>
      <c r="N120" s="20">
        <v>0.14000000000000001</v>
      </c>
      <c r="O120" s="20">
        <v>0.48</v>
      </c>
      <c r="P120" s="20">
        <v>1.35</v>
      </c>
      <c r="Q120" s="20">
        <v>74.900000000000006</v>
      </c>
      <c r="R120" s="4" t="s">
        <v>62</v>
      </c>
      <c r="S120" s="20">
        <v>0.12</v>
      </c>
      <c r="T120" s="11">
        <v>0.36</v>
      </c>
      <c r="U120" s="11">
        <v>0.36</v>
      </c>
      <c r="V120" s="11">
        <v>0.4</v>
      </c>
      <c r="W120" s="4" t="s">
        <v>62</v>
      </c>
      <c r="X120" s="11">
        <v>108</v>
      </c>
      <c r="Y120" s="4" t="s">
        <v>62</v>
      </c>
      <c r="Z120" s="4" t="s">
        <v>62</v>
      </c>
      <c r="AA120" s="11">
        <v>20.399999999999999</v>
      </c>
      <c r="AB120" s="11">
        <v>0.13800000000000001</v>
      </c>
      <c r="AC120" s="11">
        <v>6.37</v>
      </c>
      <c r="AD120" s="11">
        <v>46.7</v>
      </c>
      <c r="AE120" s="4" t="s">
        <v>62</v>
      </c>
      <c r="AF120" s="11">
        <v>0.19800000000000001</v>
      </c>
      <c r="AG120" s="4" t="s">
        <v>62</v>
      </c>
      <c r="AH120" s="11">
        <v>0.28899999999999998</v>
      </c>
      <c r="AI120" s="11">
        <v>0.22800000000000001</v>
      </c>
      <c r="AJ120" s="4" t="s">
        <v>62</v>
      </c>
    </row>
    <row r="121" spans="2:38">
      <c r="B121" s="10" t="s">
        <v>48</v>
      </c>
      <c r="C121" s="64">
        <v>38617</v>
      </c>
      <c r="D121" s="18">
        <v>0.47847222222222219</v>
      </c>
      <c r="E121" s="14" t="s">
        <v>67</v>
      </c>
      <c r="F121" s="42">
        <v>2000</v>
      </c>
      <c r="G121" s="11">
        <v>18.600000000000001</v>
      </c>
      <c r="H121" s="11">
        <v>8.9</v>
      </c>
      <c r="I121" s="11">
        <v>28.8</v>
      </c>
      <c r="J121" s="16">
        <v>250</v>
      </c>
      <c r="K121" s="16">
        <v>13</v>
      </c>
      <c r="L121" s="16">
        <v>19</v>
      </c>
      <c r="M121" s="16">
        <v>50.7</v>
      </c>
      <c r="N121" s="16">
        <v>0.09</v>
      </c>
      <c r="O121" s="16">
        <v>1.07</v>
      </c>
      <c r="P121" s="16">
        <v>1.51</v>
      </c>
      <c r="Q121" s="16">
        <v>67.3</v>
      </c>
      <c r="R121" s="4" t="s">
        <v>62</v>
      </c>
      <c r="S121" s="16">
        <v>0.24</v>
      </c>
      <c r="T121" s="16">
        <v>0.39</v>
      </c>
      <c r="U121" s="16">
        <v>0.42</v>
      </c>
      <c r="V121" s="16">
        <v>0.48</v>
      </c>
      <c r="W121" s="4" t="s">
        <v>62</v>
      </c>
      <c r="X121" s="16">
        <v>97.3</v>
      </c>
      <c r="Y121" s="11">
        <v>3.15</v>
      </c>
      <c r="Z121" s="11">
        <v>4.3099999999999996E-3</v>
      </c>
      <c r="AA121" s="11">
        <v>17.899999999999999</v>
      </c>
      <c r="AB121" s="11">
        <v>1.9800000000000002E-2</v>
      </c>
      <c r="AC121" s="11">
        <v>6.04</v>
      </c>
      <c r="AD121" s="11">
        <v>35.1</v>
      </c>
      <c r="AE121" s="11">
        <v>13.6</v>
      </c>
      <c r="AF121" s="11">
        <v>0.88200000000000001</v>
      </c>
      <c r="AG121" s="11">
        <v>3.19</v>
      </c>
      <c r="AH121" s="11">
        <v>0.93200000000000005</v>
      </c>
      <c r="AI121" s="11">
        <v>7.2900000000000006E-2</v>
      </c>
      <c r="AJ121" s="11">
        <v>18.5</v>
      </c>
    </row>
    <row r="122" spans="2:38">
      <c r="B122" s="10" t="s">
        <v>48</v>
      </c>
      <c r="C122" s="64">
        <v>38656</v>
      </c>
      <c r="D122" s="18">
        <v>0.4055555555555555</v>
      </c>
      <c r="E122" s="14" t="s">
        <v>67</v>
      </c>
      <c r="F122" s="42">
        <v>80</v>
      </c>
      <c r="G122" s="11">
        <v>7.6</v>
      </c>
      <c r="H122" s="11">
        <v>3.3</v>
      </c>
      <c r="I122" s="11">
        <v>5</v>
      </c>
      <c r="J122" s="16">
        <v>290</v>
      </c>
      <c r="K122" s="16">
        <v>16</v>
      </c>
      <c r="L122" s="16">
        <v>16</v>
      </c>
      <c r="M122" s="16">
        <v>50.7</v>
      </c>
      <c r="N122" s="20">
        <v>0.1</v>
      </c>
      <c r="O122" s="16">
        <v>1.84</v>
      </c>
      <c r="P122" s="16">
        <v>1.52</v>
      </c>
      <c r="Q122" s="16">
        <v>80.400000000000006</v>
      </c>
      <c r="R122" s="16">
        <v>0.05</v>
      </c>
      <c r="S122" s="16">
        <v>0.41</v>
      </c>
      <c r="T122" s="16">
        <v>0.28000000000000003</v>
      </c>
      <c r="U122" s="16">
        <v>0.14000000000000001</v>
      </c>
      <c r="V122" s="16">
        <v>0.35</v>
      </c>
      <c r="W122" s="16">
        <v>3.2500000000000001E-2</v>
      </c>
      <c r="X122" s="16">
        <v>121</v>
      </c>
      <c r="Y122" s="4" t="s">
        <v>62</v>
      </c>
      <c r="Z122" s="11">
        <v>9.0399999999999994E-3</v>
      </c>
      <c r="AA122" s="11">
        <v>21.7</v>
      </c>
      <c r="AB122" s="11">
        <v>2.9700000000000001E-2</v>
      </c>
      <c r="AC122" s="11">
        <v>5.8</v>
      </c>
      <c r="AD122" s="11">
        <v>36.799999999999997</v>
      </c>
      <c r="AE122" s="4" t="s">
        <v>62</v>
      </c>
      <c r="AF122" s="16">
        <v>0.154</v>
      </c>
      <c r="AG122" s="4" t="s">
        <v>62</v>
      </c>
      <c r="AH122" s="11">
        <v>0.11899999999999999</v>
      </c>
      <c r="AI122" s="11">
        <v>3.49E-2</v>
      </c>
      <c r="AJ122" s="4" t="s">
        <v>62</v>
      </c>
    </row>
    <row r="123" spans="2:38">
      <c r="B123" s="10" t="s">
        <v>48</v>
      </c>
      <c r="C123" s="64">
        <v>38757</v>
      </c>
      <c r="D123" s="18">
        <v>0.3979166666666667</v>
      </c>
      <c r="E123" s="14" t="s">
        <v>67</v>
      </c>
      <c r="F123" s="42">
        <v>350</v>
      </c>
      <c r="G123" s="11">
        <v>0.96</v>
      </c>
      <c r="H123" s="11">
        <v>4.8</v>
      </c>
      <c r="I123" s="4">
        <v>1.67</v>
      </c>
      <c r="J123" s="16">
        <v>260</v>
      </c>
      <c r="K123" s="16">
        <v>8.4</v>
      </c>
      <c r="L123" s="16">
        <v>16</v>
      </c>
      <c r="M123" s="16">
        <v>53</v>
      </c>
      <c r="N123" s="20">
        <v>0.06</v>
      </c>
      <c r="O123" s="16">
        <v>4.01</v>
      </c>
      <c r="P123" s="16">
        <v>0.25</v>
      </c>
      <c r="Q123" s="16">
        <v>83.5</v>
      </c>
      <c r="R123" s="4" t="s">
        <v>62</v>
      </c>
      <c r="S123" s="16">
        <v>0.9</v>
      </c>
      <c r="T123" s="16">
        <v>0.25</v>
      </c>
      <c r="U123" s="16">
        <v>0.11</v>
      </c>
      <c r="V123" s="16">
        <v>0.09</v>
      </c>
      <c r="W123" s="4" t="s">
        <v>62</v>
      </c>
      <c r="X123" s="16">
        <v>118</v>
      </c>
      <c r="Y123" s="11">
        <v>3.11</v>
      </c>
      <c r="Z123" s="4" t="s">
        <v>62</v>
      </c>
      <c r="AA123" s="11">
        <v>19.7</v>
      </c>
      <c r="AB123" s="11">
        <v>1.8700000000000001E-2</v>
      </c>
      <c r="AC123" s="11">
        <v>2.82</v>
      </c>
      <c r="AD123" s="11">
        <v>34</v>
      </c>
      <c r="AE123" s="11">
        <v>11.6</v>
      </c>
      <c r="AF123" s="16">
        <v>0.14000000000000001</v>
      </c>
      <c r="AG123" s="11">
        <v>3.71</v>
      </c>
      <c r="AH123" s="11">
        <v>0.16800000000000001</v>
      </c>
      <c r="AI123" s="11">
        <v>2.7199999999999998E-2</v>
      </c>
      <c r="AJ123" s="11">
        <v>16.8</v>
      </c>
    </row>
    <row r="124" spans="2:38">
      <c r="B124" s="10" t="s">
        <v>48</v>
      </c>
      <c r="C124" s="64">
        <v>38796</v>
      </c>
      <c r="D124" s="18">
        <v>0.41805555555555557</v>
      </c>
      <c r="E124" s="14" t="s">
        <v>67</v>
      </c>
      <c r="G124" s="11">
        <v>4.43</v>
      </c>
      <c r="H124" s="11">
        <v>12</v>
      </c>
      <c r="I124" s="11">
        <v>6.4</v>
      </c>
      <c r="J124" s="16">
        <v>250</v>
      </c>
      <c r="K124" s="16">
        <v>14.1</v>
      </c>
      <c r="L124" s="16">
        <v>15.7</v>
      </c>
      <c r="M124" s="16">
        <v>35.6</v>
      </c>
      <c r="N124" s="28" t="s">
        <v>62</v>
      </c>
      <c r="O124" s="16">
        <v>3.14</v>
      </c>
      <c r="P124" s="4">
        <v>3.3E-3</v>
      </c>
      <c r="Q124" s="16">
        <v>85.8</v>
      </c>
      <c r="R124" s="16">
        <v>0.28000000000000003</v>
      </c>
      <c r="S124" s="16">
        <v>0.72</v>
      </c>
      <c r="T124" s="16">
        <v>0.37</v>
      </c>
      <c r="U124" s="16">
        <v>7.0000000000000007E-2</v>
      </c>
      <c r="V124" s="16">
        <v>0.09</v>
      </c>
      <c r="W124" s="4" t="s">
        <v>62</v>
      </c>
      <c r="X124" s="16">
        <v>114</v>
      </c>
      <c r="Y124" s="11">
        <v>1.96</v>
      </c>
      <c r="Z124" s="4" t="s">
        <v>62</v>
      </c>
      <c r="AA124" s="11">
        <v>19.7</v>
      </c>
      <c r="AB124" s="11">
        <v>9.1699999999999993E-3</v>
      </c>
      <c r="AC124" s="11">
        <v>3.84</v>
      </c>
      <c r="AD124" s="11">
        <v>24</v>
      </c>
      <c r="AE124" s="11">
        <v>10.7</v>
      </c>
      <c r="AF124" s="16">
        <v>0.17</v>
      </c>
      <c r="AG124" s="11">
        <v>4.5599999999999996</v>
      </c>
      <c r="AH124" s="11">
        <v>0.29299999999999998</v>
      </c>
      <c r="AI124" s="11">
        <v>2.1600000000000001E-2</v>
      </c>
      <c r="AJ124" s="11">
        <v>28</v>
      </c>
    </row>
    <row r="125" spans="2:38">
      <c r="B125" s="10" t="s">
        <v>48</v>
      </c>
      <c r="C125" s="64">
        <v>38846</v>
      </c>
      <c r="D125" s="18">
        <v>0.43055555555555558</v>
      </c>
      <c r="E125" s="14" t="s">
        <v>67</v>
      </c>
      <c r="F125" s="43">
        <v>250</v>
      </c>
      <c r="G125" s="11">
        <v>12.56</v>
      </c>
      <c r="H125" s="11">
        <v>11.2</v>
      </c>
      <c r="I125" s="11">
        <v>8.6</v>
      </c>
      <c r="J125" s="16">
        <v>300</v>
      </c>
      <c r="K125" s="16">
        <v>19.600000000000001</v>
      </c>
      <c r="L125" s="16">
        <v>20</v>
      </c>
      <c r="M125" s="16">
        <v>43.7</v>
      </c>
      <c r="N125" s="20">
        <v>0.1</v>
      </c>
      <c r="O125" s="16">
        <v>2.73</v>
      </c>
      <c r="P125" s="11">
        <v>0.43</v>
      </c>
      <c r="Q125" s="16">
        <v>99.8</v>
      </c>
      <c r="R125" s="4" t="s">
        <v>62</v>
      </c>
      <c r="S125" s="16">
        <v>0.64</v>
      </c>
      <c r="T125" s="16">
        <v>0.48</v>
      </c>
      <c r="U125" s="16">
        <v>0.17</v>
      </c>
      <c r="V125" s="16">
        <v>0.22</v>
      </c>
      <c r="W125" s="4" t="s">
        <v>62</v>
      </c>
      <c r="X125" s="16">
        <v>118</v>
      </c>
      <c r="Y125" s="11">
        <v>2.73</v>
      </c>
      <c r="Z125" s="4" t="s">
        <v>62</v>
      </c>
      <c r="AA125" s="11">
        <v>22.1</v>
      </c>
      <c r="AB125" s="11">
        <v>2.23E-2</v>
      </c>
      <c r="AC125" s="11">
        <v>3.25</v>
      </c>
      <c r="AD125" s="11">
        <v>25.7</v>
      </c>
      <c r="AE125" s="11">
        <v>14.4</v>
      </c>
      <c r="AF125" s="16">
        <v>0.318</v>
      </c>
      <c r="AG125" s="11">
        <v>2.73</v>
      </c>
      <c r="AH125" s="11">
        <v>0.39300000000000002</v>
      </c>
      <c r="AI125" s="11">
        <v>4.53E-2</v>
      </c>
      <c r="AJ125" s="11">
        <v>17.2</v>
      </c>
    </row>
    <row r="126" spans="2:38">
      <c r="B126" s="10" t="s">
        <v>48</v>
      </c>
      <c r="C126" s="64">
        <v>38874</v>
      </c>
      <c r="D126" s="18">
        <v>0.42499999999999999</v>
      </c>
      <c r="E126" s="14" t="s">
        <v>67</v>
      </c>
      <c r="F126" s="43"/>
      <c r="G126" s="11">
        <v>15.23</v>
      </c>
      <c r="H126" s="11">
        <v>10.6</v>
      </c>
      <c r="I126" s="11">
        <v>15.5</v>
      </c>
      <c r="J126" s="16">
        <v>290</v>
      </c>
      <c r="K126" s="16">
        <v>12.7</v>
      </c>
      <c r="L126" s="16">
        <v>16.5</v>
      </c>
      <c r="M126" s="16">
        <v>45</v>
      </c>
      <c r="N126" s="20">
        <v>0.09</v>
      </c>
      <c r="O126" s="16">
        <v>2.29</v>
      </c>
      <c r="P126" s="11">
        <v>1.08</v>
      </c>
      <c r="Q126" s="16">
        <v>88.2</v>
      </c>
      <c r="R126" s="4" t="s">
        <v>62</v>
      </c>
      <c r="S126" s="16">
        <v>0.5</v>
      </c>
      <c r="T126" s="16">
        <v>0.24</v>
      </c>
      <c r="U126" s="16">
        <v>0.32</v>
      </c>
      <c r="V126" s="16">
        <v>0.37</v>
      </c>
      <c r="W126" s="4" t="s">
        <v>62</v>
      </c>
      <c r="X126" s="16">
        <v>111</v>
      </c>
      <c r="Y126" s="11">
        <v>1.5</v>
      </c>
      <c r="Z126" s="4" t="s">
        <v>62</v>
      </c>
      <c r="AA126" s="11">
        <v>21</v>
      </c>
      <c r="AB126" s="11">
        <v>3.2399999999999998E-2</v>
      </c>
      <c r="AC126" s="11">
        <v>4.2699999999999996</v>
      </c>
      <c r="AD126" s="11">
        <v>27.1</v>
      </c>
      <c r="AE126" s="11">
        <v>13.8</v>
      </c>
      <c r="AF126" s="16">
        <v>0.49299999999999999</v>
      </c>
      <c r="AG126" s="11">
        <v>2.2000000000000002</v>
      </c>
      <c r="AH126" s="11">
        <v>0.48</v>
      </c>
      <c r="AI126" s="11">
        <v>6.5100000000000005E-2</v>
      </c>
      <c r="AJ126" s="11">
        <v>22.3</v>
      </c>
    </row>
    <row r="127" spans="2:38">
      <c r="B127" s="10" t="s">
        <v>48</v>
      </c>
      <c r="C127" s="64">
        <v>38908</v>
      </c>
      <c r="D127" s="18">
        <v>0.45833333333333331</v>
      </c>
      <c r="E127" s="14" t="s">
        <v>67</v>
      </c>
      <c r="F127" s="43">
        <v>450</v>
      </c>
      <c r="G127" s="11">
        <v>18.420000000000002</v>
      </c>
      <c r="H127" s="11">
        <v>4</v>
      </c>
      <c r="I127" s="11">
        <v>5.6</v>
      </c>
      <c r="J127" s="16">
        <v>300</v>
      </c>
      <c r="K127" s="16">
        <v>5.4</v>
      </c>
      <c r="L127" s="16">
        <v>19.100000000000001</v>
      </c>
      <c r="M127" s="16">
        <v>63.1</v>
      </c>
      <c r="N127" s="20">
        <v>0.14000000000000001</v>
      </c>
      <c r="O127" s="16">
        <v>0.35</v>
      </c>
      <c r="P127" s="11">
        <v>1.51</v>
      </c>
      <c r="Q127" s="16">
        <v>71.400000000000006</v>
      </c>
      <c r="R127" s="11">
        <v>0.25</v>
      </c>
      <c r="S127" s="16">
        <v>0.08</v>
      </c>
      <c r="T127" s="16">
        <v>0.65</v>
      </c>
      <c r="U127" s="16">
        <v>0.42</v>
      </c>
      <c r="V127" s="16">
        <v>0.51</v>
      </c>
      <c r="W127" s="4" t="s">
        <v>62</v>
      </c>
      <c r="X127" s="16">
        <v>122</v>
      </c>
      <c r="Y127" s="11">
        <v>1.78</v>
      </c>
      <c r="Z127" s="11">
        <v>1.6E-2</v>
      </c>
      <c r="AA127" s="11">
        <v>22.9</v>
      </c>
      <c r="AB127" s="11">
        <v>0.76200000000000001</v>
      </c>
      <c r="AC127" s="11">
        <v>5.52</v>
      </c>
      <c r="AD127" s="11">
        <v>37.700000000000003</v>
      </c>
      <c r="AE127" s="11">
        <v>15</v>
      </c>
      <c r="AF127" s="16">
        <v>0.192</v>
      </c>
      <c r="AG127" s="11">
        <v>1.55</v>
      </c>
      <c r="AH127" s="11">
        <v>0.442</v>
      </c>
      <c r="AI127" s="11">
        <v>0.82899999999999996</v>
      </c>
      <c r="AJ127" s="11">
        <v>39.4</v>
      </c>
    </row>
    <row r="128" spans="2:38">
      <c r="B128" s="10" t="s">
        <v>48</v>
      </c>
      <c r="C128" s="64">
        <v>38937</v>
      </c>
      <c r="D128" s="18">
        <v>0.40902777777777777</v>
      </c>
      <c r="E128" s="14" t="s">
        <v>67</v>
      </c>
      <c r="F128" s="43">
        <v>2000</v>
      </c>
      <c r="G128" s="11">
        <v>22.28</v>
      </c>
      <c r="H128" s="11">
        <v>1.1000000000000001</v>
      </c>
      <c r="I128" s="4">
        <v>1.67</v>
      </c>
      <c r="J128" s="16">
        <v>260</v>
      </c>
      <c r="K128" s="16">
        <v>5.4</v>
      </c>
      <c r="L128" s="16">
        <v>17.100000000000001</v>
      </c>
      <c r="M128" s="16">
        <v>53.1</v>
      </c>
      <c r="N128" s="20">
        <v>0.1</v>
      </c>
      <c r="O128" s="16">
        <v>0.22</v>
      </c>
      <c r="P128" s="11">
        <v>1.79</v>
      </c>
      <c r="Q128" s="16">
        <v>49.6</v>
      </c>
      <c r="R128" s="11">
        <v>0.11</v>
      </c>
      <c r="S128" s="16">
        <v>0.12</v>
      </c>
      <c r="T128" s="16">
        <v>1.0900000000000001</v>
      </c>
      <c r="U128" s="16">
        <v>0.62</v>
      </c>
      <c r="V128" s="16">
        <v>0.72</v>
      </c>
      <c r="W128" s="4" t="s">
        <v>62</v>
      </c>
      <c r="X128" s="16">
        <v>96.9</v>
      </c>
      <c r="Y128" s="4" t="s">
        <v>62</v>
      </c>
      <c r="Z128" s="11">
        <v>2.7699999999999999E-2</v>
      </c>
      <c r="AA128" s="11">
        <v>17.399999999999999</v>
      </c>
      <c r="AB128" s="11">
        <v>0.89500000000000002</v>
      </c>
      <c r="AC128" s="11">
        <v>6.05</v>
      </c>
      <c r="AD128" s="11">
        <v>36.1</v>
      </c>
      <c r="AE128" s="11">
        <v>17.3</v>
      </c>
      <c r="AF128" s="16">
        <v>0.14499999999999999</v>
      </c>
      <c r="AG128" s="4" t="s">
        <v>62</v>
      </c>
      <c r="AH128" s="11">
        <v>0.432</v>
      </c>
      <c r="AI128" s="11">
        <v>0.86899999999999999</v>
      </c>
      <c r="AJ128" s="11">
        <v>15.7</v>
      </c>
    </row>
    <row r="129" spans="2:40">
      <c r="B129" s="10" t="s">
        <v>48</v>
      </c>
      <c r="C129" s="64">
        <v>38965</v>
      </c>
      <c r="D129" s="18">
        <v>0.45624999999999999</v>
      </c>
      <c r="E129" s="14" t="s">
        <v>67</v>
      </c>
      <c r="F129" s="43">
        <v>1000</v>
      </c>
      <c r="G129" s="11">
        <v>17.03</v>
      </c>
      <c r="H129" s="11">
        <v>8.4</v>
      </c>
    </row>
    <row r="130" spans="2:40">
      <c r="B130" s="10" t="s">
        <v>48</v>
      </c>
      <c r="C130" s="17">
        <v>39006</v>
      </c>
      <c r="D130" s="18">
        <v>0.3888888888888889</v>
      </c>
      <c r="E130" s="14" t="s">
        <v>67</v>
      </c>
      <c r="F130" s="11"/>
      <c r="G130" s="11">
        <v>9.5</v>
      </c>
      <c r="H130" s="11">
        <v>5.7</v>
      </c>
      <c r="I130" s="4">
        <v>1.67</v>
      </c>
      <c r="J130" s="11">
        <v>280</v>
      </c>
      <c r="K130" s="11">
        <v>18.2</v>
      </c>
      <c r="L130" s="11">
        <v>23.5</v>
      </c>
      <c r="M130" s="11">
        <v>53.1</v>
      </c>
      <c r="N130" s="20">
        <v>0.09</v>
      </c>
      <c r="O130" s="11">
        <v>0.37</v>
      </c>
      <c r="P130" s="11">
        <v>1.21</v>
      </c>
      <c r="Q130" s="11">
        <v>82.7</v>
      </c>
      <c r="R130" s="4" t="s">
        <v>62</v>
      </c>
      <c r="S130" s="11">
        <v>0.1</v>
      </c>
      <c r="T130" s="11">
        <v>0.36</v>
      </c>
      <c r="U130" s="11">
        <v>0.46</v>
      </c>
      <c r="V130" s="11">
        <v>0.47</v>
      </c>
      <c r="W130" s="4" t="s">
        <v>62</v>
      </c>
      <c r="X130" s="11">
        <v>110</v>
      </c>
      <c r="Y130" s="4" t="s">
        <v>62</v>
      </c>
      <c r="Z130" s="11">
        <v>4.1099999999999998E-2</v>
      </c>
      <c r="AA130" s="11">
        <v>20.2</v>
      </c>
      <c r="AB130" s="11">
        <v>0.27400000000000002</v>
      </c>
      <c r="AC130" s="11">
        <v>5.85</v>
      </c>
      <c r="AD130" s="11">
        <v>32.5</v>
      </c>
      <c r="AE130" s="11">
        <v>50</v>
      </c>
      <c r="AF130" s="11">
        <v>7.6600000000000001E-2</v>
      </c>
      <c r="AG130" s="4" t="s">
        <v>62</v>
      </c>
      <c r="AH130" s="11">
        <v>0.16600000000000001</v>
      </c>
      <c r="AI130" s="11">
        <v>0.28000000000000003</v>
      </c>
      <c r="AJ130" s="11">
        <v>54.9</v>
      </c>
      <c r="AK130" s="11"/>
      <c r="AL130" s="11"/>
      <c r="AM130" s="11"/>
      <c r="AN130" s="11"/>
    </row>
    <row r="131" spans="2:40">
      <c r="B131" s="10" t="s">
        <v>48</v>
      </c>
      <c r="C131" s="17">
        <v>39034</v>
      </c>
      <c r="D131" s="18">
        <v>0.41319444444444442</v>
      </c>
      <c r="E131" s="14" t="s">
        <v>67</v>
      </c>
      <c r="F131" s="11"/>
      <c r="G131" s="11">
        <v>7.06</v>
      </c>
      <c r="H131" s="11">
        <v>3.7</v>
      </c>
      <c r="I131" s="11">
        <v>2.78</v>
      </c>
      <c r="J131" s="11">
        <v>280</v>
      </c>
      <c r="K131" s="11">
        <v>21.4</v>
      </c>
      <c r="L131" s="11">
        <v>27.3</v>
      </c>
      <c r="M131" s="11">
        <v>39.4</v>
      </c>
      <c r="N131" s="20">
        <v>7.0000000000000007E-2</v>
      </c>
      <c r="O131" s="11">
        <v>2.2799999999999998</v>
      </c>
      <c r="P131" s="11">
        <v>0.65</v>
      </c>
      <c r="Q131" s="11">
        <v>75.400000000000006</v>
      </c>
      <c r="R131" s="4" t="s">
        <v>62</v>
      </c>
      <c r="S131" s="11">
        <v>3.75</v>
      </c>
      <c r="T131" s="11">
        <v>0.40699999999999997</v>
      </c>
      <c r="U131" s="11">
        <v>0.25</v>
      </c>
      <c r="V131" s="11">
        <v>0.34</v>
      </c>
      <c r="W131" s="4" t="s">
        <v>62</v>
      </c>
      <c r="X131" s="11">
        <v>116</v>
      </c>
      <c r="Y131" s="11">
        <v>1.6</v>
      </c>
      <c r="Z131" s="11">
        <v>4.5900000000000003E-2</v>
      </c>
      <c r="AA131" s="11">
        <v>19.3</v>
      </c>
      <c r="AB131" s="11">
        <v>4.1000000000000002E-2</v>
      </c>
      <c r="AC131" s="11">
        <v>4.75</v>
      </c>
      <c r="AD131" s="11">
        <v>21.4</v>
      </c>
      <c r="AE131" s="11">
        <v>66.3</v>
      </c>
      <c r="AF131" s="11">
        <v>0.13200000000000001</v>
      </c>
      <c r="AG131" s="4" t="s">
        <v>62</v>
      </c>
      <c r="AH131" s="11">
        <v>0.20599999999999999</v>
      </c>
      <c r="AI131" s="11">
        <v>4.9799999999999997E-2</v>
      </c>
      <c r="AJ131" s="11">
        <v>69</v>
      </c>
      <c r="AK131" s="11"/>
      <c r="AL131" s="11"/>
      <c r="AM131" s="11"/>
      <c r="AN131" s="11"/>
    </row>
    <row r="132" spans="2:40">
      <c r="B132" s="10" t="s">
        <v>48</v>
      </c>
      <c r="C132" s="17">
        <v>39056</v>
      </c>
      <c r="D132" s="18">
        <v>0.4236111111111111</v>
      </c>
      <c r="E132" s="14" t="s">
        <v>67</v>
      </c>
      <c r="F132" s="11"/>
      <c r="G132" s="11">
        <v>1.38</v>
      </c>
      <c r="H132" s="11">
        <v>17.399999999999999</v>
      </c>
      <c r="I132" s="11">
        <v>0.746</v>
      </c>
      <c r="J132" s="11">
        <v>280</v>
      </c>
      <c r="K132" s="11">
        <v>25.3</v>
      </c>
      <c r="L132" s="11">
        <v>32.1</v>
      </c>
      <c r="M132" s="11">
        <v>34.6</v>
      </c>
      <c r="N132" s="20">
        <v>0.06</v>
      </c>
      <c r="O132" s="11">
        <v>4.0999999999999996</v>
      </c>
      <c r="P132" s="11">
        <v>0.46</v>
      </c>
      <c r="Q132" s="11">
        <v>76.3</v>
      </c>
      <c r="R132" s="4" t="s">
        <v>62</v>
      </c>
      <c r="S132" s="11">
        <v>0.96</v>
      </c>
      <c r="T132" s="11">
        <v>0.42599999999999999</v>
      </c>
      <c r="U132" s="11">
        <v>0.2</v>
      </c>
      <c r="V132" s="11">
        <v>0.2</v>
      </c>
      <c r="W132" s="4" t="s">
        <v>62</v>
      </c>
      <c r="X132" s="11">
        <v>117</v>
      </c>
      <c r="Y132" s="4" t="s">
        <v>62</v>
      </c>
      <c r="Z132" s="11">
        <v>2.5600000000000001E-2</v>
      </c>
      <c r="AA132" s="11">
        <v>19.600000000000001</v>
      </c>
      <c r="AB132" s="11">
        <v>2.9700000000000001E-2</v>
      </c>
      <c r="AC132" s="11">
        <v>3.81</v>
      </c>
      <c r="AD132" s="11">
        <v>18.5</v>
      </c>
      <c r="AE132" s="11">
        <v>64</v>
      </c>
      <c r="AF132" s="11">
        <v>0.13700000000000001</v>
      </c>
      <c r="AG132" s="4" t="s">
        <v>62</v>
      </c>
      <c r="AH132" s="11">
        <v>0.184</v>
      </c>
      <c r="AI132" s="11">
        <v>3.09E-2</v>
      </c>
      <c r="AJ132" s="11">
        <v>63.9</v>
      </c>
      <c r="AK132" s="11"/>
      <c r="AL132" s="11"/>
      <c r="AM132" s="11"/>
      <c r="AN132" s="11"/>
    </row>
    <row r="133" spans="2:40">
      <c r="B133" s="10" t="s">
        <v>48</v>
      </c>
      <c r="C133" s="14">
        <v>39092</v>
      </c>
      <c r="D133" s="18">
        <v>0.40277777777777773</v>
      </c>
      <c r="E133" s="14" t="s">
        <v>67</v>
      </c>
      <c r="F133" s="11"/>
      <c r="G133" s="11">
        <v>2.77</v>
      </c>
      <c r="H133" s="15">
        <v>11.8</v>
      </c>
      <c r="I133" s="11">
        <v>15.91</v>
      </c>
      <c r="J133" s="11">
        <v>260</v>
      </c>
      <c r="K133" s="11">
        <v>29.9</v>
      </c>
      <c r="L133" s="11">
        <v>28</v>
      </c>
      <c r="M133" s="11">
        <v>27.2</v>
      </c>
      <c r="N133" s="20">
        <v>0.05</v>
      </c>
      <c r="O133" s="11">
        <v>5.58</v>
      </c>
      <c r="P133" s="11">
        <v>0.59</v>
      </c>
      <c r="Q133" s="11">
        <v>71.8</v>
      </c>
      <c r="R133" s="4" t="s">
        <v>62</v>
      </c>
      <c r="S133" s="11">
        <v>1.24</v>
      </c>
      <c r="T133" s="11">
        <v>0.41499999999999998</v>
      </c>
      <c r="U133" s="11">
        <v>0.16</v>
      </c>
      <c r="V133" s="11">
        <v>0.25</v>
      </c>
      <c r="W133" s="4" t="s">
        <v>62</v>
      </c>
      <c r="X133" s="11">
        <v>108</v>
      </c>
      <c r="Y133" s="4" t="s">
        <v>62</v>
      </c>
      <c r="Z133" s="11">
        <v>3.0300000000000001E-2</v>
      </c>
      <c r="AA133" s="11">
        <v>17.399999999999999</v>
      </c>
      <c r="AB133" s="11">
        <v>2.1399999999999999E-2</v>
      </c>
      <c r="AC133" s="11">
        <v>3.85</v>
      </c>
      <c r="AD133" s="11">
        <v>14.8</v>
      </c>
      <c r="AE133" s="11">
        <v>52.4</v>
      </c>
      <c r="AF133" s="11">
        <v>0.55800000000000005</v>
      </c>
      <c r="AG133" s="4" t="s">
        <v>62</v>
      </c>
      <c r="AH133" s="11">
        <v>0.55200000000000005</v>
      </c>
      <c r="AI133" s="11">
        <v>3.8699999999999998E-2</v>
      </c>
      <c r="AJ133" s="11">
        <v>55.4</v>
      </c>
      <c r="AK133" s="11"/>
      <c r="AL133" s="11"/>
      <c r="AM133" s="11"/>
      <c r="AN133" s="11"/>
    </row>
    <row r="134" spans="2:40" s="99" customFormat="1">
      <c r="B134" s="99" t="s">
        <v>48</v>
      </c>
      <c r="C134" s="97">
        <v>39258</v>
      </c>
      <c r="D134" s="98"/>
      <c r="E134" s="97" t="s">
        <v>67</v>
      </c>
      <c r="F134" s="95"/>
      <c r="G134" s="95"/>
      <c r="H134" s="98"/>
      <c r="I134" s="95">
        <v>6.55</v>
      </c>
      <c r="J134" s="95"/>
      <c r="K134" s="95"/>
      <c r="L134" s="95"/>
      <c r="M134" s="95"/>
      <c r="N134" s="100"/>
      <c r="O134" s="95"/>
      <c r="P134" s="95"/>
      <c r="Q134" s="95"/>
      <c r="R134" s="95"/>
      <c r="S134" s="95"/>
      <c r="T134" s="95"/>
      <c r="U134" s="95"/>
      <c r="V134" s="95"/>
      <c r="W134" s="95"/>
      <c r="X134" s="95"/>
      <c r="Y134" s="95"/>
      <c r="Z134" s="95"/>
      <c r="AA134" s="95"/>
      <c r="AB134" s="95"/>
      <c r="AC134" s="95"/>
      <c r="AD134" s="95"/>
      <c r="AE134" s="95"/>
      <c r="AF134" s="95"/>
      <c r="AG134" s="95"/>
      <c r="AH134" s="95"/>
      <c r="AI134" s="95"/>
      <c r="AJ134" s="95"/>
      <c r="AK134" s="95"/>
      <c r="AL134" s="95"/>
      <c r="AM134" s="95"/>
      <c r="AN134" s="95"/>
    </row>
    <row r="135" spans="2:40" s="99" customFormat="1">
      <c r="B135" s="99" t="s">
        <v>48</v>
      </c>
      <c r="C135" s="97">
        <v>39258</v>
      </c>
      <c r="D135" s="98"/>
      <c r="E135" s="97" t="s">
        <v>67</v>
      </c>
      <c r="F135" s="95"/>
      <c r="G135" s="95"/>
      <c r="H135" s="98"/>
      <c r="I135" s="95">
        <v>36.6</v>
      </c>
      <c r="J135" s="95"/>
      <c r="K135" s="95"/>
      <c r="L135" s="95"/>
      <c r="M135" s="95"/>
      <c r="N135" s="100"/>
      <c r="O135" s="95"/>
      <c r="P135" s="95"/>
      <c r="Q135" s="95"/>
      <c r="R135" s="95"/>
      <c r="S135" s="95"/>
      <c r="T135" s="95"/>
      <c r="U135" s="95"/>
      <c r="V135" s="95"/>
      <c r="W135" s="95"/>
      <c r="X135" s="95"/>
      <c r="Y135" s="95"/>
      <c r="Z135" s="95"/>
      <c r="AA135" s="95"/>
      <c r="AB135" s="95"/>
      <c r="AC135" s="95"/>
      <c r="AD135" s="95"/>
      <c r="AE135" s="95"/>
      <c r="AF135" s="95"/>
      <c r="AG135" s="95"/>
      <c r="AH135" s="95"/>
      <c r="AI135" s="95"/>
      <c r="AJ135" s="95"/>
      <c r="AK135" s="95"/>
      <c r="AL135" s="95"/>
      <c r="AM135" s="95"/>
      <c r="AN135" s="95"/>
    </row>
    <row r="136" spans="2:40" s="99" customFormat="1">
      <c r="B136" s="99" t="s">
        <v>48</v>
      </c>
      <c r="C136" s="97">
        <v>39258</v>
      </c>
      <c r="D136" s="98"/>
      <c r="E136" s="97" t="s">
        <v>67</v>
      </c>
      <c r="F136" s="95"/>
      <c r="G136" s="95"/>
      <c r="H136" s="98"/>
      <c r="I136" s="95">
        <v>198.9</v>
      </c>
      <c r="J136" s="95"/>
      <c r="K136" s="95"/>
      <c r="L136" s="95"/>
      <c r="M136" s="95"/>
      <c r="N136" s="100"/>
      <c r="O136" s="95"/>
      <c r="P136" s="95"/>
      <c r="Q136" s="95"/>
      <c r="R136" s="95"/>
      <c r="S136" s="95"/>
      <c r="T136" s="95"/>
      <c r="U136" s="95"/>
      <c r="V136" s="95"/>
      <c r="W136" s="95"/>
      <c r="X136" s="95"/>
      <c r="Y136" s="95"/>
      <c r="Z136" s="95"/>
      <c r="AA136" s="95"/>
      <c r="AB136" s="95"/>
      <c r="AC136" s="95"/>
      <c r="AD136" s="95"/>
      <c r="AE136" s="95"/>
      <c r="AF136" s="95"/>
      <c r="AG136" s="95"/>
      <c r="AH136" s="95"/>
      <c r="AI136" s="95"/>
      <c r="AJ136" s="95"/>
      <c r="AK136" s="95"/>
      <c r="AL136" s="95"/>
      <c r="AM136" s="95"/>
      <c r="AN136" s="95"/>
    </row>
    <row r="137" spans="2:40">
      <c r="B137" s="10"/>
      <c r="C137" s="64"/>
      <c r="D137" s="18"/>
      <c r="E137" s="14"/>
      <c r="F137" s="79"/>
      <c r="G137" s="79"/>
    </row>
    <row r="138" spans="2:40">
      <c r="B138" s="10" t="s">
        <v>48</v>
      </c>
      <c r="C138" s="64">
        <v>38594.333333333336</v>
      </c>
      <c r="D138" s="15">
        <v>0.33333333333333331</v>
      </c>
      <c r="E138" s="14" t="s">
        <v>68</v>
      </c>
      <c r="F138" s="44"/>
      <c r="G138" s="80"/>
      <c r="H138" s="80"/>
      <c r="I138" s="11">
        <v>543</v>
      </c>
      <c r="J138" s="11">
        <v>140</v>
      </c>
      <c r="K138" s="11">
        <v>8.1</v>
      </c>
      <c r="L138" s="20">
        <v>8.1999999999999993</v>
      </c>
      <c r="M138" s="20">
        <v>20.6</v>
      </c>
      <c r="N138" s="20">
        <v>0.03</v>
      </c>
      <c r="O138" s="20">
        <v>4.53</v>
      </c>
      <c r="P138" s="20">
        <v>0.94</v>
      </c>
      <c r="Q138" s="20">
        <v>32.299999999999997</v>
      </c>
      <c r="R138" s="11">
        <v>0.06</v>
      </c>
      <c r="S138" s="20">
        <v>0.91</v>
      </c>
      <c r="T138" s="20">
        <v>2.3199999999999998</v>
      </c>
      <c r="U138" s="20">
        <v>0.3</v>
      </c>
      <c r="V138" s="20">
        <v>2.25</v>
      </c>
      <c r="W138" s="4" t="s">
        <v>62</v>
      </c>
      <c r="X138" s="11">
        <v>39.5</v>
      </c>
      <c r="Y138" s="11">
        <v>3.82</v>
      </c>
      <c r="Z138" s="11">
        <v>6.6900000000000001E-2</v>
      </c>
      <c r="AA138" s="11">
        <v>6.69</v>
      </c>
      <c r="AB138" s="11">
        <v>2.98E-2</v>
      </c>
      <c r="AC138" s="11">
        <v>4.8600000000000003</v>
      </c>
      <c r="AD138" s="11">
        <v>15</v>
      </c>
      <c r="AE138" s="11">
        <v>7.75</v>
      </c>
      <c r="AF138" s="11">
        <v>8.98</v>
      </c>
      <c r="AG138" s="11">
        <v>18.7</v>
      </c>
      <c r="AH138" s="11">
        <v>15.2</v>
      </c>
      <c r="AI138" s="11">
        <v>1.1299999999999999</v>
      </c>
      <c r="AJ138" s="11">
        <v>74.400000000000006</v>
      </c>
    </row>
    <row r="139" spans="2:40">
      <c r="B139" s="10" t="s">
        <v>48</v>
      </c>
      <c r="C139" s="64">
        <v>38594.458333333336</v>
      </c>
      <c r="D139" s="15">
        <v>0.45833333333333331</v>
      </c>
      <c r="E139" s="14" t="s">
        <v>68</v>
      </c>
      <c r="F139" s="44">
        <v>120000</v>
      </c>
      <c r="G139" s="80"/>
      <c r="H139" s="80"/>
      <c r="I139" s="11">
        <v>283</v>
      </c>
      <c r="J139" s="11">
        <v>54</v>
      </c>
      <c r="K139" s="11">
        <v>4.5999999999999996</v>
      </c>
      <c r="L139" s="20">
        <v>5.4</v>
      </c>
      <c r="M139" s="20">
        <v>11.1</v>
      </c>
      <c r="N139" s="4" t="s">
        <v>62</v>
      </c>
      <c r="O139" s="20">
        <v>4.18</v>
      </c>
      <c r="P139" s="20">
        <v>0.97</v>
      </c>
      <c r="Q139" s="20">
        <v>11.3</v>
      </c>
      <c r="R139" s="4" t="s">
        <v>62</v>
      </c>
      <c r="S139" s="20">
        <v>0.83</v>
      </c>
      <c r="T139" s="20">
        <v>1.69</v>
      </c>
      <c r="U139" s="20">
        <v>0.28000000000000003</v>
      </c>
      <c r="V139" s="20">
        <v>1.26</v>
      </c>
      <c r="W139" s="4" t="s">
        <v>62</v>
      </c>
      <c r="X139" s="11">
        <v>19.100000000000001</v>
      </c>
      <c r="Y139" s="11">
        <v>3.84</v>
      </c>
      <c r="Z139" s="11">
        <v>3.9300000000000002E-2</v>
      </c>
      <c r="AA139" s="11">
        <v>2.21</v>
      </c>
      <c r="AB139" s="11">
        <v>7.9000000000000001E-4</v>
      </c>
      <c r="AC139" s="11">
        <v>3.7</v>
      </c>
      <c r="AD139" s="11">
        <v>8.65</v>
      </c>
      <c r="AE139" s="11">
        <v>5.92</v>
      </c>
      <c r="AF139" s="11">
        <v>7.36</v>
      </c>
      <c r="AG139" s="11">
        <v>12.2</v>
      </c>
      <c r="AH139" s="11">
        <v>11.4</v>
      </c>
      <c r="AI139" s="11">
        <v>0.43</v>
      </c>
      <c r="AJ139" s="11">
        <v>58.2</v>
      </c>
    </row>
    <row r="140" spans="2:40">
      <c r="B140" s="10" t="s">
        <v>48</v>
      </c>
      <c r="C140" s="64">
        <v>38594.541666666664</v>
      </c>
      <c r="D140" s="15">
        <v>0.54166666666666663</v>
      </c>
      <c r="E140" s="14" t="s">
        <v>68</v>
      </c>
      <c r="I140" s="11">
        <v>172</v>
      </c>
      <c r="J140" s="11">
        <v>60</v>
      </c>
      <c r="K140" s="11">
        <v>5.4</v>
      </c>
      <c r="L140" s="20">
        <v>6</v>
      </c>
      <c r="M140" s="20">
        <v>13.9</v>
      </c>
      <c r="N140" s="4" t="s">
        <v>62</v>
      </c>
      <c r="O140" s="20">
        <v>6.5</v>
      </c>
      <c r="P140" s="20">
        <v>0.98</v>
      </c>
      <c r="Q140" s="20">
        <v>15.5</v>
      </c>
      <c r="R140" s="11">
        <v>0.16</v>
      </c>
      <c r="S140" s="20">
        <v>1.46</v>
      </c>
      <c r="T140" s="20">
        <v>1.24</v>
      </c>
      <c r="U140" s="20">
        <v>0.3</v>
      </c>
      <c r="V140" s="20">
        <v>0.97</v>
      </c>
      <c r="W140" s="4" t="s">
        <v>62</v>
      </c>
      <c r="X140" s="11">
        <v>25</v>
      </c>
      <c r="Y140" s="11">
        <v>3.92</v>
      </c>
      <c r="Z140" s="11">
        <v>3.3700000000000001E-2</v>
      </c>
      <c r="AA140" s="11">
        <v>2.99</v>
      </c>
      <c r="AB140" s="11">
        <v>6.3199999999999997E-4</v>
      </c>
      <c r="AC140" s="11">
        <v>4.3</v>
      </c>
      <c r="AD140" s="11">
        <v>10.6</v>
      </c>
      <c r="AE140" s="11">
        <v>5.1100000000000003</v>
      </c>
      <c r="AF140" s="11">
        <v>5.31</v>
      </c>
      <c r="AG140" s="11">
        <v>9.68</v>
      </c>
      <c r="AH140" s="11">
        <v>7.51</v>
      </c>
      <c r="AI140" s="11">
        <v>0.25700000000000001</v>
      </c>
      <c r="AJ140" s="11">
        <v>32.700000000000003</v>
      </c>
    </row>
    <row r="141" spans="2:40">
      <c r="B141" s="10" t="s">
        <v>48</v>
      </c>
      <c r="C141" s="64">
        <v>38594.625</v>
      </c>
      <c r="D141" s="15">
        <v>0.625</v>
      </c>
      <c r="E141" s="14" t="s">
        <v>68</v>
      </c>
      <c r="H141" s="80"/>
      <c r="I141" s="11">
        <v>294</v>
      </c>
      <c r="J141" s="11">
        <v>62</v>
      </c>
      <c r="K141" s="11">
        <v>5.9</v>
      </c>
      <c r="L141" s="20">
        <v>6.5</v>
      </c>
      <c r="M141" s="20">
        <v>13.2</v>
      </c>
      <c r="N141" s="4" t="s">
        <v>62</v>
      </c>
      <c r="O141" s="20">
        <v>7.25</v>
      </c>
      <c r="P141" s="20">
        <v>1.1299999999999999</v>
      </c>
      <c r="Q141" s="20">
        <v>15.4</v>
      </c>
      <c r="R141" s="11">
        <v>0.11</v>
      </c>
      <c r="S141" s="20">
        <v>1.57</v>
      </c>
      <c r="T141" s="20">
        <v>1.74</v>
      </c>
      <c r="U141" s="20">
        <v>0.33</v>
      </c>
      <c r="V141" s="20">
        <v>1.48</v>
      </c>
      <c r="W141" s="4" t="s">
        <v>62</v>
      </c>
      <c r="X141" s="11">
        <v>25.9</v>
      </c>
      <c r="Y141" s="11">
        <v>3.93</v>
      </c>
      <c r="Z141" s="11">
        <v>3.2199999999999999E-2</v>
      </c>
      <c r="AA141" s="11">
        <v>3.06</v>
      </c>
      <c r="AB141" s="11">
        <v>5.4000000000000001E-4</v>
      </c>
      <c r="AC141" s="11">
        <v>4.26</v>
      </c>
      <c r="AD141" s="11">
        <v>9.92</v>
      </c>
      <c r="AE141" s="11">
        <v>4.84</v>
      </c>
      <c r="AF141" s="11">
        <v>7.5</v>
      </c>
      <c r="AG141" s="11">
        <v>12.7</v>
      </c>
      <c r="AH141" s="11">
        <v>11.8</v>
      </c>
      <c r="AI141" s="11">
        <v>0.41199999999999998</v>
      </c>
      <c r="AJ141" s="11">
        <v>46.1</v>
      </c>
    </row>
    <row r="142" spans="2:40">
      <c r="B142" s="10" t="s">
        <v>48</v>
      </c>
      <c r="C142" s="64">
        <v>38594.666666666664</v>
      </c>
      <c r="D142" s="15">
        <v>0.66666666666666663</v>
      </c>
      <c r="E142" s="14" t="s">
        <v>68</v>
      </c>
      <c r="I142" s="11">
        <v>568</v>
      </c>
      <c r="J142" s="11">
        <v>59</v>
      </c>
      <c r="K142" s="11">
        <v>5.8</v>
      </c>
      <c r="L142" s="20">
        <v>6.4</v>
      </c>
      <c r="M142" s="20">
        <v>11.1</v>
      </c>
      <c r="N142" s="4" t="s">
        <v>62</v>
      </c>
      <c r="O142" s="20">
        <v>7.73</v>
      </c>
      <c r="P142" s="20">
        <v>0.98</v>
      </c>
      <c r="Q142" s="20">
        <v>15.1</v>
      </c>
      <c r="R142" s="11">
        <v>0.09</v>
      </c>
      <c r="S142" s="20">
        <v>1.64</v>
      </c>
      <c r="T142" s="20">
        <v>2.62</v>
      </c>
      <c r="U142" s="20">
        <v>0.3</v>
      </c>
      <c r="V142" s="20">
        <v>2.2799999999999998</v>
      </c>
      <c r="W142" s="4" t="s">
        <v>62</v>
      </c>
      <c r="X142" s="11">
        <v>24.5</v>
      </c>
      <c r="Y142" s="11">
        <v>4.3600000000000003</v>
      </c>
      <c r="Z142" s="11">
        <v>4.2200000000000001E-2</v>
      </c>
      <c r="AA142" s="11">
        <v>2.79</v>
      </c>
      <c r="AB142" s="11">
        <v>6.8999999999999997E-4</v>
      </c>
      <c r="AC142" s="11">
        <v>3.99</v>
      </c>
      <c r="AD142" s="11">
        <v>7.83</v>
      </c>
      <c r="AE142" s="4" t="s">
        <v>62</v>
      </c>
      <c r="AF142" s="11">
        <v>12.4</v>
      </c>
      <c r="AG142" s="11">
        <v>18.899999999999999</v>
      </c>
      <c r="AH142" s="11">
        <v>20.3</v>
      </c>
      <c r="AI142" s="11">
        <v>0.83799999999999997</v>
      </c>
      <c r="AJ142" s="11">
        <v>75.7</v>
      </c>
    </row>
    <row r="143" spans="2:40">
      <c r="B143" s="10" t="s">
        <v>48</v>
      </c>
      <c r="C143" s="64">
        <v>38594.75</v>
      </c>
      <c r="D143" s="15">
        <v>0.75</v>
      </c>
      <c r="E143" s="14" t="s">
        <v>68</v>
      </c>
      <c r="F143" s="44">
        <v>70000</v>
      </c>
      <c r="G143" s="80"/>
      <c r="H143" s="79"/>
      <c r="I143" s="11">
        <v>158</v>
      </c>
      <c r="J143" s="11">
        <v>84</v>
      </c>
      <c r="K143" s="11">
        <v>8</v>
      </c>
      <c r="L143" s="20">
        <v>9.4</v>
      </c>
      <c r="M143" s="20">
        <v>20.100000000000001</v>
      </c>
      <c r="N143" s="4" t="s">
        <v>62</v>
      </c>
      <c r="O143" s="20">
        <v>10.8</v>
      </c>
      <c r="P143" s="20">
        <v>1.1299999999999999</v>
      </c>
      <c r="Q143" s="20">
        <v>26.2</v>
      </c>
      <c r="R143" s="11">
        <v>0.18</v>
      </c>
      <c r="S143" s="20">
        <v>2.67</v>
      </c>
      <c r="T143" s="20">
        <v>1.74</v>
      </c>
      <c r="U143" s="20">
        <v>0.35</v>
      </c>
      <c r="V143" s="20">
        <v>0.85</v>
      </c>
      <c r="W143" s="4" t="s">
        <v>62</v>
      </c>
      <c r="X143" s="11">
        <v>39.799999999999997</v>
      </c>
      <c r="Y143" s="11">
        <v>5.12</v>
      </c>
      <c r="Z143" s="11">
        <v>4.3900000000000002E-2</v>
      </c>
      <c r="AA143" s="11">
        <v>4.84</v>
      </c>
      <c r="AB143" s="11">
        <v>1.3500000000000001E-3</v>
      </c>
      <c r="AC143" s="11">
        <v>5.31</v>
      </c>
      <c r="AD143" s="11">
        <v>11.9</v>
      </c>
      <c r="AE143" s="11">
        <v>8.4700000000000006</v>
      </c>
      <c r="AF143" s="11">
        <v>3.92</v>
      </c>
      <c r="AG143" s="11">
        <v>11.3</v>
      </c>
      <c r="AH143" s="11">
        <v>5.68</v>
      </c>
      <c r="AI143" s="11">
        <v>0.22700000000000001</v>
      </c>
      <c r="AJ143" s="11">
        <v>29.1</v>
      </c>
    </row>
    <row r="144" spans="2:40">
      <c r="B144" s="10" t="s">
        <v>48</v>
      </c>
      <c r="C144" s="64">
        <v>38594.833333333336</v>
      </c>
      <c r="D144" s="15">
        <v>0.83333333333333337</v>
      </c>
      <c r="E144" s="14" t="s">
        <v>68</v>
      </c>
      <c r="H144" s="79"/>
      <c r="I144" s="11">
        <v>78.599999999999994</v>
      </c>
      <c r="J144" s="11">
        <v>120</v>
      </c>
      <c r="K144" s="11">
        <v>8.9</v>
      </c>
      <c r="L144" s="20">
        <v>11</v>
      </c>
      <c r="M144" s="20">
        <v>22.7</v>
      </c>
      <c r="N144" s="20">
        <v>0.02</v>
      </c>
      <c r="O144" s="20">
        <v>13.4</v>
      </c>
      <c r="P144" s="20">
        <v>1.1399999999999999</v>
      </c>
      <c r="Q144" s="20">
        <v>35.9</v>
      </c>
      <c r="R144" s="4" t="s">
        <v>62</v>
      </c>
      <c r="S144" s="20">
        <v>3.31</v>
      </c>
      <c r="T144" s="20">
        <v>1.68</v>
      </c>
      <c r="U144" s="20">
        <v>0.35</v>
      </c>
      <c r="V144" s="20">
        <v>0.57999999999999996</v>
      </c>
      <c r="W144" s="4" t="s">
        <v>62</v>
      </c>
      <c r="X144" s="11">
        <v>57.4</v>
      </c>
      <c r="Y144" s="11">
        <v>7.7</v>
      </c>
      <c r="Z144" s="11">
        <v>3.6499999999999998E-2</v>
      </c>
      <c r="AA144" s="11">
        <v>7.22</v>
      </c>
      <c r="AB144" s="11">
        <v>1.1800000000000001E-3</v>
      </c>
      <c r="AC144" s="11">
        <v>6.14</v>
      </c>
      <c r="AD144" s="11">
        <v>15.2</v>
      </c>
      <c r="AE144" s="11">
        <v>8.7799999999999994</v>
      </c>
      <c r="AF144" s="11">
        <v>2.15</v>
      </c>
      <c r="AG144" s="11">
        <v>10.1</v>
      </c>
      <c r="AH144" s="11">
        <v>3.08</v>
      </c>
      <c r="AI144" s="11">
        <v>0.159</v>
      </c>
      <c r="AJ144" s="11">
        <v>23.8</v>
      </c>
    </row>
    <row r="145" spans="2:38">
      <c r="B145" s="10" t="s">
        <v>48</v>
      </c>
      <c r="C145" s="64">
        <v>38594.958333333336</v>
      </c>
      <c r="D145" s="15">
        <v>0.95833333333333337</v>
      </c>
      <c r="E145" s="14" t="s">
        <v>68</v>
      </c>
      <c r="F145" s="44">
        <v>50000</v>
      </c>
      <c r="G145" s="80"/>
      <c r="H145" s="79"/>
      <c r="I145" s="11">
        <v>49</v>
      </c>
      <c r="J145" s="11">
        <v>140</v>
      </c>
      <c r="K145" s="11">
        <v>8.8000000000000007</v>
      </c>
      <c r="L145" s="20">
        <v>10</v>
      </c>
      <c r="M145" s="20">
        <v>27.7</v>
      </c>
      <c r="N145" s="20">
        <v>0.03</v>
      </c>
      <c r="O145" s="20">
        <v>13.2</v>
      </c>
      <c r="P145" s="20">
        <v>1.04</v>
      </c>
      <c r="Q145" s="20">
        <v>40.200000000000003</v>
      </c>
      <c r="R145" s="11">
        <v>0.1</v>
      </c>
      <c r="S145" s="20">
        <v>3.12</v>
      </c>
      <c r="T145" s="20">
        <v>1.43</v>
      </c>
      <c r="U145" s="20">
        <v>0.33</v>
      </c>
      <c r="V145" s="20">
        <v>0.48</v>
      </c>
      <c r="W145" s="4" t="s">
        <v>62</v>
      </c>
      <c r="X145" s="11">
        <v>65.900000000000006</v>
      </c>
      <c r="Y145" s="11">
        <v>6.24</v>
      </c>
      <c r="Z145" s="11">
        <v>3.6200000000000003E-2</v>
      </c>
      <c r="AA145" s="11">
        <v>8.48</v>
      </c>
      <c r="AB145" s="11">
        <v>1.58E-3</v>
      </c>
      <c r="AC145" s="11">
        <v>6.2</v>
      </c>
      <c r="AD145" s="11">
        <v>18.2</v>
      </c>
      <c r="AE145" s="11">
        <v>10.1</v>
      </c>
      <c r="AF145" s="11">
        <v>1.35</v>
      </c>
      <c r="AG145" s="11">
        <v>8.4600000000000009</v>
      </c>
      <c r="AH145" s="11">
        <v>1.93</v>
      </c>
      <c r="AI145" s="11">
        <v>0.11899999999999999</v>
      </c>
      <c r="AJ145" s="11">
        <v>18.5</v>
      </c>
    </row>
    <row r="146" spans="2:38">
      <c r="B146" s="10" t="s">
        <v>48</v>
      </c>
      <c r="C146" s="64">
        <v>38595.041666666664</v>
      </c>
      <c r="D146" s="15">
        <v>4.1666666666666664E-2</v>
      </c>
      <c r="E146" s="14" t="s">
        <v>68</v>
      </c>
      <c r="F146" s="44">
        <v>40000</v>
      </c>
      <c r="G146" s="80"/>
      <c r="H146" s="79"/>
      <c r="I146" s="11">
        <v>36.4</v>
      </c>
      <c r="J146" s="11">
        <v>170</v>
      </c>
      <c r="K146" s="11">
        <v>8.8000000000000007</v>
      </c>
      <c r="L146" s="20">
        <v>10</v>
      </c>
      <c r="M146" s="20">
        <v>30.2</v>
      </c>
      <c r="N146" s="20">
        <v>0.04</v>
      </c>
      <c r="O146" s="20">
        <v>13.1</v>
      </c>
      <c r="P146" s="20">
        <v>0.99</v>
      </c>
      <c r="Q146" s="20">
        <v>47.8</v>
      </c>
      <c r="R146" s="4" t="s">
        <v>62</v>
      </c>
      <c r="S146" s="20">
        <v>3.07</v>
      </c>
      <c r="T146" s="20">
        <v>1.34</v>
      </c>
      <c r="U146" s="20">
        <v>0.3</v>
      </c>
      <c r="V146" s="20">
        <v>0.43</v>
      </c>
      <c r="W146" s="4" t="s">
        <v>62</v>
      </c>
      <c r="X146" s="11">
        <v>77.5</v>
      </c>
      <c r="Y146" s="11">
        <v>6.31</v>
      </c>
      <c r="Z146" s="11">
        <v>3.0099999999999998E-2</v>
      </c>
      <c r="AA146" s="11">
        <v>11.3</v>
      </c>
      <c r="AB146" s="11">
        <v>2.5699999999999998E-3</v>
      </c>
      <c r="AC146" s="11">
        <v>6.06</v>
      </c>
      <c r="AD146" s="11">
        <v>19.3</v>
      </c>
      <c r="AE146" s="11">
        <v>11</v>
      </c>
      <c r="AF146" s="11">
        <v>0.91600000000000004</v>
      </c>
      <c r="AG146" s="11">
        <v>8.57</v>
      </c>
      <c r="AH146" s="11">
        <v>1.37</v>
      </c>
      <c r="AI146" s="11">
        <v>9.9299999999999999E-2</v>
      </c>
      <c r="AJ146" s="11">
        <v>16.7</v>
      </c>
    </row>
    <row r="147" spans="2:38">
      <c r="B147" s="10" t="s">
        <v>48</v>
      </c>
      <c r="C147" s="64">
        <v>38595.125</v>
      </c>
      <c r="D147" s="15">
        <v>0.125</v>
      </c>
      <c r="E147" s="14" t="s">
        <v>68</v>
      </c>
      <c r="H147" s="79"/>
      <c r="I147" s="11">
        <v>34.9</v>
      </c>
      <c r="J147" s="11">
        <v>140</v>
      </c>
      <c r="K147" s="11">
        <v>7.8</v>
      </c>
      <c r="L147" s="20">
        <v>10</v>
      </c>
      <c r="M147" s="20">
        <v>27.6</v>
      </c>
      <c r="N147" s="20">
        <v>0.03</v>
      </c>
      <c r="O147" s="20">
        <v>10.6</v>
      </c>
      <c r="P147" s="20">
        <v>0.92</v>
      </c>
      <c r="Q147" s="20">
        <v>36.6</v>
      </c>
      <c r="R147" s="4" t="s">
        <v>62</v>
      </c>
      <c r="S147" s="20">
        <v>2.34</v>
      </c>
      <c r="T147" s="20">
        <v>1.29</v>
      </c>
      <c r="U147" s="20">
        <v>0.27</v>
      </c>
      <c r="V147" s="20">
        <v>0.41</v>
      </c>
      <c r="W147" s="4" t="s">
        <v>62</v>
      </c>
      <c r="X147" s="11">
        <v>60.6</v>
      </c>
      <c r="Y147" s="11">
        <v>6</v>
      </c>
      <c r="Z147" s="11">
        <v>3.0200000000000001E-2</v>
      </c>
      <c r="AA147" s="11">
        <v>8.2200000000000006</v>
      </c>
      <c r="AB147" s="11">
        <v>3.2200000000000002E-3</v>
      </c>
      <c r="AC147" s="11">
        <v>5.37</v>
      </c>
      <c r="AD147" s="11">
        <v>17.5</v>
      </c>
      <c r="AE147" s="11">
        <v>8.0500000000000007</v>
      </c>
      <c r="AF147" s="11">
        <v>1.05</v>
      </c>
      <c r="AG147" s="11">
        <v>7.48</v>
      </c>
      <c r="AH147" s="11">
        <v>1.54</v>
      </c>
      <c r="AI147" s="11">
        <v>0.10199999999999999</v>
      </c>
      <c r="AJ147" s="11">
        <v>18.399999999999999</v>
      </c>
    </row>
    <row r="148" spans="2:38">
      <c r="B148" s="10" t="s">
        <v>48</v>
      </c>
      <c r="C148" s="64">
        <v>38595.208333333336</v>
      </c>
      <c r="D148" s="15">
        <v>0.20833333333333334</v>
      </c>
      <c r="E148" s="14" t="s">
        <v>68</v>
      </c>
      <c r="F148" s="44">
        <v>80000</v>
      </c>
      <c r="G148" s="80"/>
      <c r="H148" s="79"/>
      <c r="I148" s="11">
        <v>327</v>
      </c>
      <c r="J148" s="11">
        <v>87</v>
      </c>
      <c r="K148" s="11">
        <v>7.1</v>
      </c>
      <c r="L148" s="20">
        <v>8.3000000000000007</v>
      </c>
      <c r="M148" s="20">
        <v>15.7</v>
      </c>
      <c r="N148" s="4" t="s">
        <v>62</v>
      </c>
      <c r="O148" s="20">
        <v>6.35</v>
      </c>
      <c r="P148" s="20">
        <v>0.97</v>
      </c>
      <c r="Q148" s="20">
        <v>21.6</v>
      </c>
      <c r="R148" s="11">
        <v>0.13</v>
      </c>
      <c r="S148" s="20">
        <v>1.39</v>
      </c>
      <c r="T148" s="20">
        <v>1.9</v>
      </c>
      <c r="U148" s="20">
        <v>0.34</v>
      </c>
      <c r="V148" s="20">
        <v>1.33</v>
      </c>
      <c r="W148" s="4" t="s">
        <v>62</v>
      </c>
      <c r="X148" s="11">
        <v>34</v>
      </c>
      <c r="Y148" s="11">
        <v>6.12</v>
      </c>
      <c r="Z148" s="11">
        <v>3.9600000000000003E-2</v>
      </c>
      <c r="AA148" s="11">
        <v>4.0999999999999996</v>
      </c>
      <c r="AB148" s="11">
        <v>1.16E-3</v>
      </c>
      <c r="AC148" s="11">
        <v>4.71</v>
      </c>
      <c r="AD148" s="11">
        <v>10.4</v>
      </c>
      <c r="AE148" s="11">
        <v>8.25</v>
      </c>
      <c r="AF148" s="11">
        <v>8.09</v>
      </c>
      <c r="AG148" s="11">
        <v>14.5</v>
      </c>
      <c r="AH148" s="11">
        <v>12.3</v>
      </c>
      <c r="AI148" s="11">
        <v>0.501</v>
      </c>
      <c r="AJ148" s="11">
        <v>48.4</v>
      </c>
    </row>
    <row r="149" spans="2:38">
      <c r="B149" s="10" t="s">
        <v>48</v>
      </c>
      <c r="C149" s="64">
        <v>38595.333333333336</v>
      </c>
      <c r="D149" s="15">
        <v>0.33333333333333331</v>
      </c>
      <c r="E149" s="14" t="s">
        <v>68</v>
      </c>
      <c r="H149" s="79"/>
      <c r="I149" s="11">
        <v>50.9</v>
      </c>
      <c r="J149" s="4" t="s">
        <v>62</v>
      </c>
      <c r="K149" s="11">
        <v>9.8000000000000007</v>
      </c>
      <c r="L149" s="20">
        <v>11</v>
      </c>
      <c r="M149" s="20">
        <v>9.77</v>
      </c>
      <c r="N149" s="4" t="s">
        <v>62</v>
      </c>
      <c r="O149" s="20">
        <v>14.1</v>
      </c>
      <c r="P149" s="20">
        <v>0.71</v>
      </c>
      <c r="Q149" s="20">
        <v>20.100000000000001</v>
      </c>
      <c r="R149" s="11">
        <v>0.06</v>
      </c>
      <c r="S149" s="20">
        <v>3.34</v>
      </c>
      <c r="T149" s="20">
        <v>1.42</v>
      </c>
      <c r="U149" s="20">
        <v>0.32</v>
      </c>
      <c r="V149" s="20">
        <v>0.49</v>
      </c>
      <c r="W149" s="4" t="s">
        <v>62</v>
      </c>
      <c r="X149" s="11">
        <v>69.900000000000006</v>
      </c>
      <c r="Y149" s="11">
        <v>7.32</v>
      </c>
      <c r="Z149" s="11">
        <v>4.3200000000000002E-2</v>
      </c>
      <c r="AA149" s="11">
        <v>8.7799999999999994</v>
      </c>
      <c r="AB149" s="11">
        <v>6.0000000000000001E-3</v>
      </c>
      <c r="AC149" s="11">
        <v>6.18</v>
      </c>
      <c r="AD149" s="11">
        <v>17.100000000000001</v>
      </c>
      <c r="AE149" s="11">
        <v>24.7</v>
      </c>
      <c r="AF149" s="11">
        <v>1.36</v>
      </c>
      <c r="AG149" s="11">
        <v>8.59</v>
      </c>
      <c r="AH149" s="11">
        <v>1.89</v>
      </c>
      <c r="AI149" s="11">
        <v>0.113</v>
      </c>
      <c r="AJ149" s="11">
        <v>22.7</v>
      </c>
    </row>
    <row r="150" spans="2:38">
      <c r="B150" s="10" t="s">
        <v>48</v>
      </c>
      <c r="C150" s="64">
        <v>38825.4375</v>
      </c>
      <c r="D150" s="15">
        <v>0.4375</v>
      </c>
      <c r="E150" s="14" t="s">
        <v>68</v>
      </c>
      <c r="F150" s="43">
        <v>1600</v>
      </c>
      <c r="G150" s="79"/>
      <c r="H150" s="79"/>
      <c r="I150" s="11">
        <v>24.9</v>
      </c>
      <c r="J150" s="11">
        <v>240</v>
      </c>
      <c r="K150" s="11">
        <v>8.6</v>
      </c>
      <c r="L150" s="20">
        <v>11.8</v>
      </c>
      <c r="M150" s="20">
        <v>28.7</v>
      </c>
      <c r="N150" s="11">
        <v>0.05</v>
      </c>
      <c r="O150" s="20">
        <v>2.74</v>
      </c>
      <c r="P150" s="20">
        <v>0.48</v>
      </c>
      <c r="Q150" s="20">
        <v>63.2</v>
      </c>
      <c r="R150" s="4" t="s">
        <v>62</v>
      </c>
      <c r="S150" s="20">
        <v>0.63</v>
      </c>
      <c r="T150" s="20">
        <v>0.53</v>
      </c>
      <c r="U150" s="20">
        <v>0.18</v>
      </c>
      <c r="V150" s="20">
        <v>0.32</v>
      </c>
      <c r="W150" s="4" t="s">
        <v>62</v>
      </c>
      <c r="X150" s="11">
        <v>96.7</v>
      </c>
      <c r="Y150" s="11">
        <v>3.17</v>
      </c>
      <c r="Z150" s="11">
        <v>2.0500000000000001E-2</v>
      </c>
      <c r="AA150" s="11">
        <v>15.5</v>
      </c>
      <c r="AB150" s="11">
        <v>1.9300000000000001E-2</v>
      </c>
      <c r="AC150" s="11">
        <v>2.7</v>
      </c>
      <c r="AD150" s="11">
        <v>18.7</v>
      </c>
      <c r="AE150" s="11">
        <v>9.76</v>
      </c>
      <c r="AF150" s="11">
        <v>0.85399999999999998</v>
      </c>
      <c r="AG150" s="11">
        <v>4</v>
      </c>
      <c r="AH150" s="11">
        <v>0.81699999999999995</v>
      </c>
      <c r="AI150" s="11">
        <v>7.4800000000000005E-2</v>
      </c>
      <c r="AJ150" s="11">
        <v>13.1</v>
      </c>
    </row>
    <row r="151" spans="2:38">
      <c r="B151" s="10" t="s">
        <v>48</v>
      </c>
      <c r="C151" s="66">
        <v>38909.5</v>
      </c>
      <c r="D151" s="18">
        <v>0.5</v>
      </c>
      <c r="E151" s="14" t="s">
        <v>68</v>
      </c>
      <c r="F151" s="43"/>
      <c r="G151" s="79"/>
      <c r="I151" s="4">
        <v>1.67</v>
      </c>
      <c r="J151" s="16">
        <v>300</v>
      </c>
      <c r="K151" s="16">
        <v>5.4</v>
      </c>
      <c r="L151" s="16">
        <v>14.3</v>
      </c>
      <c r="M151" s="16">
        <v>60.7</v>
      </c>
      <c r="N151" s="11">
        <v>0.21</v>
      </c>
      <c r="O151" s="16">
        <v>0.42</v>
      </c>
      <c r="P151" s="16">
        <v>1.63</v>
      </c>
      <c r="Q151" s="16">
        <v>73.099999999999994</v>
      </c>
      <c r="R151" s="16">
        <v>0.15</v>
      </c>
      <c r="S151" s="16">
        <v>0.09</v>
      </c>
      <c r="T151" s="16">
        <v>0.56000000000000005</v>
      </c>
      <c r="U151" s="16">
        <v>0.48</v>
      </c>
      <c r="V151" s="16">
        <v>0.47</v>
      </c>
      <c r="W151" s="4" t="s">
        <v>62</v>
      </c>
      <c r="X151" s="16">
        <v>118</v>
      </c>
      <c r="Y151" s="16">
        <v>2.2400000000000002</v>
      </c>
      <c r="Z151" s="16">
        <v>3.1300000000000001E-2</v>
      </c>
      <c r="AA151" s="16">
        <v>21.4</v>
      </c>
      <c r="AB151" s="16">
        <v>0.85899999999999999</v>
      </c>
      <c r="AC151" s="16">
        <v>5.92</v>
      </c>
      <c r="AD151" s="16">
        <v>37</v>
      </c>
      <c r="AE151" s="16">
        <v>19.7</v>
      </c>
      <c r="AF151" s="16">
        <v>0.123</v>
      </c>
      <c r="AG151" s="16">
        <v>2.09</v>
      </c>
      <c r="AH151" s="16">
        <v>0.36599999999999999</v>
      </c>
      <c r="AI151" s="16">
        <v>0.99299999999999999</v>
      </c>
      <c r="AJ151" s="16">
        <v>23.7</v>
      </c>
    </row>
    <row r="152" spans="2:38">
      <c r="B152" s="10" t="s">
        <v>48</v>
      </c>
      <c r="C152" s="66">
        <v>38909.625</v>
      </c>
      <c r="D152" s="18">
        <v>0.625</v>
      </c>
      <c r="E152" s="14" t="s">
        <v>68</v>
      </c>
      <c r="F152" s="43"/>
      <c r="G152" s="79"/>
      <c r="I152" s="11">
        <v>162</v>
      </c>
      <c r="J152" s="16">
        <v>76</v>
      </c>
      <c r="K152" s="16">
        <v>9.3000000000000007</v>
      </c>
      <c r="L152" s="16">
        <v>11.1</v>
      </c>
      <c r="M152" s="16">
        <v>14.6</v>
      </c>
      <c r="N152" s="11">
        <v>0.02</v>
      </c>
      <c r="O152" s="16">
        <v>5.97</v>
      </c>
      <c r="P152" s="16">
        <v>0.77</v>
      </c>
      <c r="Q152" s="16">
        <v>21.6</v>
      </c>
      <c r="R152" s="16">
        <v>0.1</v>
      </c>
      <c r="S152" s="16">
        <v>1.29</v>
      </c>
      <c r="T152" s="16">
        <v>1.41</v>
      </c>
      <c r="U152" s="16">
        <v>0.23</v>
      </c>
      <c r="V152" s="16">
        <v>0.67</v>
      </c>
      <c r="W152" s="16">
        <v>0.106</v>
      </c>
      <c r="X152" s="16">
        <v>30.4</v>
      </c>
      <c r="Y152" s="16">
        <v>4.7300000000000004</v>
      </c>
      <c r="Z152" s="16">
        <v>0.16</v>
      </c>
      <c r="AA152" s="16">
        <v>5.1100000000000003</v>
      </c>
      <c r="AB152" s="16">
        <v>6.2199999999999998E-3</v>
      </c>
      <c r="AC152" s="16">
        <v>4.82</v>
      </c>
      <c r="AD152" s="16">
        <v>11.3</v>
      </c>
      <c r="AE152" s="16">
        <v>7.31</v>
      </c>
      <c r="AF152" s="16">
        <v>7.49</v>
      </c>
      <c r="AG152" s="16">
        <v>11</v>
      </c>
      <c r="AH152" s="16">
        <v>7</v>
      </c>
      <c r="AI152" s="16">
        <v>0.378</v>
      </c>
      <c r="AJ152" s="16">
        <v>44.7</v>
      </c>
    </row>
    <row r="153" spans="2:38">
      <c r="B153" s="10" t="s">
        <v>48</v>
      </c>
      <c r="C153" s="66">
        <v>38909.666666666664</v>
      </c>
      <c r="D153" s="18">
        <v>0.66666666666666663</v>
      </c>
      <c r="E153" s="14" t="s">
        <v>68</v>
      </c>
      <c r="F153" s="43">
        <v>110000</v>
      </c>
      <c r="G153" s="79"/>
      <c r="H153" s="78"/>
      <c r="I153" s="11">
        <v>153</v>
      </c>
      <c r="J153" s="16">
        <v>90</v>
      </c>
      <c r="K153" s="16">
        <v>7.8</v>
      </c>
      <c r="L153" s="16">
        <v>11.4</v>
      </c>
      <c r="M153" s="16">
        <v>16</v>
      </c>
      <c r="N153" s="11">
        <v>0.02</v>
      </c>
      <c r="O153" s="16">
        <v>5.42</v>
      </c>
      <c r="P153" s="16">
        <v>0.76</v>
      </c>
      <c r="Q153" s="16">
        <v>22.5</v>
      </c>
      <c r="R153" s="16">
        <v>0.09</v>
      </c>
      <c r="S153" s="16">
        <v>1.1599999999999999</v>
      </c>
      <c r="T153" s="16">
        <v>1.17</v>
      </c>
      <c r="U153" s="16">
        <v>0.22</v>
      </c>
      <c r="V153" s="16">
        <v>0.66</v>
      </c>
      <c r="W153" s="4" t="s">
        <v>62</v>
      </c>
      <c r="X153" s="16">
        <v>33.5</v>
      </c>
      <c r="Y153" s="16">
        <v>3.41</v>
      </c>
      <c r="Z153" s="16">
        <v>4.5400000000000003E-2</v>
      </c>
      <c r="AA153" s="16">
        <v>5.58</v>
      </c>
      <c r="AB153" s="16">
        <v>1.5100000000000001E-3</v>
      </c>
      <c r="AC153" s="16">
        <v>4.58</v>
      </c>
      <c r="AD153" s="16">
        <v>12.8</v>
      </c>
      <c r="AE153" s="16">
        <v>6.74</v>
      </c>
      <c r="AF153" s="16">
        <v>6.83</v>
      </c>
      <c r="AG153" s="16">
        <v>9.06</v>
      </c>
      <c r="AH153" s="16">
        <v>6.22</v>
      </c>
      <c r="AI153" s="16">
        <v>0.27900000000000003</v>
      </c>
      <c r="AJ153" s="16">
        <v>34.5</v>
      </c>
    </row>
    <row r="154" spans="2:38">
      <c r="B154" s="10" t="s">
        <v>48</v>
      </c>
      <c r="C154" s="66">
        <v>38909.791666666664</v>
      </c>
      <c r="D154" s="18">
        <v>0.79166666666666663</v>
      </c>
      <c r="E154" s="14" t="s">
        <v>68</v>
      </c>
      <c r="F154" s="43">
        <v>21000</v>
      </c>
      <c r="G154" s="79"/>
      <c r="H154" s="78"/>
      <c r="I154" s="16">
        <v>24.9</v>
      </c>
      <c r="J154" s="16">
        <v>130</v>
      </c>
      <c r="K154" s="16">
        <v>7.2</v>
      </c>
      <c r="L154" s="16">
        <v>11.4</v>
      </c>
      <c r="M154" s="16">
        <v>25.2</v>
      </c>
      <c r="N154" s="16">
        <v>0.08</v>
      </c>
      <c r="O154" s="16">
        <v>4.76</v>
      </c>
      <c r="P154" s="16">
        <v>0.89</v>
      </c>
      <c r="Q154" s="16">
        <v>34.700000000000003</v>
      </c>
      <c r="R154" s="4" t="s">
        <v>62</v>
      </c>
      <c r="S154" s="16">
        <v>1.04</v>
      </c>
      <c r="T154" s="16">
        <v>0.57999999999999996</v>
      </c>
      <c r="U154" s="16">
        <v>0.27</v>
      </c>
      <c r="V154" s="16">
        <v>0.31</v>
      </c>
      <c r="W154" s="16">
        <v>3.1800000000000002E-2</v>
      </c>
      <c r="X154" s="16">
        <v>52.1</v>
      </c>
      <c r="Y154" s="16">
        <v>2.52</v>
      </c>
      <c r="Z154" s="16">
        <v>7.2499999999999995E-2</v>
      </c>
      <c r="AA154" s="16">
        <v>8.91</v>
      </c>
      <c r="AB154" s="16">
        <v>1.2999999999999999E-2</v>
      </c>
      <c r="AC154" s="16">
        <v>4.6399999999999997</v>
      </c>
      <c r="AD154" s="16">
        <v>18.8</v>
      </c>
      <c r="AE154" s="16">
        <v>11.9</v>
      </c>
      <c r="AF154" s="16">
        <v>1.89</v>
      </c>
      <c r="AG154" s="16">
        <v>4.18</v>
      </c>
      <c r="AH154" s="16">
        <v>1.61</v>
      </c>
      <c r="AI154" s="16">
        <v>8.9300000000000004E-2</v>
      </c>
      <c r="AJ154" s="16">
        <v>17.600000000000001</v>
      </c>
    </row>
    <row r="155" spans="2:38">
      <c r="B155" s="10" t="s">
        <v>48</v>
      </c>
      <c r="C155" s="66">
        <v>38910.041666666664</v>
      </c>
      <c r="D155" s="18">
        <v>4.1666666666666664E-2</v>
      </c>
      <c r="E155" s="14" t="s">
        <v>68</v>
      </c>
      <c r="F155" s="43">
        <v>35000</v>
      </c>
      <c r="G155" s="79"/>
      <c r="I155" s="16">
        <v>12.8</v>
      </c>
      <c r="J155" s="16">
        <v>180</v>
      </c>
      <c r="K155" s="16">
        <v>7.2</v>
      </c>
      <c r="L155" s="16">
        <v>13.3</v>
      </c>
      <c r="M155" s="16">
        <v>30.1</v>
      </c>
      <c r="N155" s="16">
        <v>0.06</v>
      </c>
      <c r="O155" s="16">
        <v>2.99</v>
      </c>
      <c r="P155" s="16">
        <v>1.06</v>
      </c>
      <c r="Q155" s="16">
        <v>44.1</v>
      </c>
      <c r="R155" s="4" t="s">
        <v>62</v>
      </c>
      <c r="S155" s="16">
        <v>0.65</v>
      </c>
      <c r="T155" s="16">
        <v>0.45</v>
      </c>
      <c r="U155" s="16">
        <v>0.25</v>
      </c>
      <c r="V155" s="16">
        <v>0.3</v>
      </c>
      <c r="W155" s="4" t="s">
        <v>62</v>
      </c>
      <c r="X155" s="16">
        <v>69.3</v>
      </c>
      <c r="Y155" s="16">
        <v>2.81</v>
      </c>
      <c r="Z155" s="4" t="s">
        <v>62</v>
      </c>
      <c r="AA155" s="16">
        <v>12.7</v>
      </c>
      <c r="AB155" s="16">
        <v>8.1100000000000005E-2</v>
      </c>
      <c r="AC155" s="16">
        <v>4.93</v>
      </c>
      <c r="AD155" s="16">
        <v>23.7</v>
      </c>
      <c r="AE155" s="16">
        <v>12.7</v>
      </c>
      <c r="AF155" s="16">
        <v>0.84499999999999997</v>
      </c>
      <c r="AG155" s="16">
        <v>3.67</v>
      </c>
      <c r="AH155" s="16">
        <v>0.78100000000000003</v>
      </c>
      <c r="AI155" s="16">
        <v>0.129</v>
      </c>
      <c r="AJ155" s="16">
        <v>14.5</v>
      </c>
    </row>
    <row r="156" spans="2:38">
      <c r="B156" s="10" t="s">
        <v>48</v>
      </c>
      <c r="C156" s="66">
        <v>38910.166666666664</v>
      </c>
      <c r="D156" s="18">
        <v>0.16666666666666666</v>
      </c>
      <c r="E156" s="14" t="s">
        <v>68</v>
      </c>
      <c r="F156" s="43">
        <v>295000</v>
      </c>
      <c r="G156" s="79"/>
      <c r="H156" s="78"/>
      <c r="I156" s="16">
        <v>8.5</v>
      </c>
      <c r="J156" s="16">
        <v>200</v>
      </c>
      <c r="K156" s="16">
        <v>7.2</v>
      </c>
      <c r="L156" s="16">
        <v>12.5</v>
      </c>
      <c r="M156" s="16">
        <v>36.4</v>
      </c>
      <c r="N156" s="16">
        <v>0.06</v>
      </c>
      <c r="O156" s="16">
        <v>2.17</v>
      </c>
      <c r="P156" s="16">
        <v>1.1200000000000001</v>
      </c>
      <c r="Q156" s="16">
        <v>47.6</v>
      </c>
      <c r="R156" s="4" t="s">
        <v>62</v>
      </c>
      <c r="S156" s="16">
        <v>0.48</v>
      </c>
      <c r="T156" s="16">
        <v>0.44</v>
      </c>
      <c r="U156" s="16">
        <v>0.27</v>
      </c>
      <c r="V156" s="16">
        <v>0.28999999999999998</v>
      </c>
      <c r="W156" s="4" t="s">
        <v>62</v>
      </c>
      <c r="X156" s="16">
        <v>74.400000000000006</v>
      </c>
      <c r="Y156" s="16">
        <v>2.46</v>
      </c>
      <c r="Z156" s="16">
        <v>1.6400000000000001E-2</v>
      </c>
      <c r="AA156" s="16">
        <v>14</v>
      </c>
      <c r="AB156" s="16">
        <v>0.127</v>
      </c>
      <c r="AC156" s="16">
        <v>5.08</v>
      </c>
      <c r="AD156" s="16">
        <v>24.9</v>
      </c>
      <c r="AE156" s="16">
        <v>12.2</v>
      </c>
      <c r="AF156" s="16">
        <v>0.46200000000000002</v>
      </c>
      <c r="AG156" s="16">
        <v>2.94</v>
      </c>
      <c r="AH156" s="16">
        <v>0.51900000000000002</v>
      </c>
      <c r="AI156" s="16">
        <v>0.152</v>
      </c>
      <c r="AJ156" s="16">
        <v>15.1</v>
      </c>
    </row>
    <row r="157" spans="2:38">
      <c r="B157" s="10" t="s">
        <v>48</v>
      </c>
      <c r="C157" s="66">
        <v>38910.291666666664</v>
      </c>
      <c r="D157" s="18">
        <v>0.29166666666666669</v>
      </c>
      <c r="E157" s="14" t="s">
        <v>68</v>
      </c>
      <c r="F157" s="43"/>
      <c r="G157" s="79"/>
      <c r="H157" s="78"/>
      <c r="I157" s="16">
        <v>5.3</v>
      </c>
      <c r="J157" s="16">
        <v>200</v>
      </c>
      <c r="K157" s="16">
        <v>6.4</v>
      </c>
      <c r="L157" s="16">
        <v>11.6</v>
      </c>
      <c r="M157" s="16">
        <v>35.200000000000003</v>
      </c>
      <c r="N157" s="16">
        <v>0.06</v>
      </c>
      <c r="O157" s="16">
        <v>1.6</v>
      </c>
      <c r="P157" s="16">
        <v>1.19</v>
      </c>
      <c r="Q157" s="16">
        <v>49.1</v>
      </c>
      <c r="R157" s="4" t="s">
        <v>62</v>
      </c>
      <c r="S157" s="16">
        <v>0.35</v>
      </c>
      <c r="T157" s="16">
        <v>0.42</v>
      </c>
      <c r="U157" s="16">
        <v>0.31</v>
      </c>
      <c r="V157" s="16">
        <v>0.3</v>
      </c>
      <c r="W157" s="16">
        <v>3.0700000000000002E-2</v>
      </c>
      <c r="X157" s="16">
        <v>77.7</v>
      </c>
      <c r="Y157" s="16">
        <v>2.8</v>
      </c>
      <c r="Z157" s="16">
        <v>3.9800000000000002E-2</v>
      </c>
      <c r="AA157" s="16">
        <v>14.2</v>
      </c>
      <c r="AB157" s="16">
        <v>0.191</v>
      </c>
      <c r="AC157" s="16">
        <v>5</v>
      </c>
      <c r="AD157" s="16">
        <v>25.7</v>
      </c>
      <c r="AE157" s="16">
        <v>12.2</v>
      </c>
      <c r="AF157" s="16">
        <v>0.33500000000000002</v>
      </c>
      <c r="AG157" s="16">
        <v>2.54</v>
      </c>
      <c r="AH157" s="16">
        <v>0.41799999999999998</v>
      </c>
      <c r="AI157" s="16">
        <v>0.215</v>
      </c>
      <c r="AJ157" s="16">
        <v>15.6</v>
      </c>
    </row>
    <row r="158" spans="2:38">
      <c r="B158" s="10" t="s">
        <v>48</v>
      </c>
      <c r="C158" s="30">
        <v>38972.245138888888</v>
      </c>
      <c r="D158" s="18">
        <v>0.24513888888888888</v>
      </c>
      <c r="E158" s="14" t="s">
        <v>68</v>
      </c>
      <c r="G158">
        <v>18.86</v>
      </c>
      <c r="H158">
        <v>116.5</v>
      </c>
      <c r="I158" s="11">
        <v>139</v>
      </c>
      <c r="J158" s="11">
        <v>240</v>
      </c>
      <c r="K158" s="11">
        <v>19.100000000000001</v>
      </c>
      <c r="L158" s="11">
        <v>19.899999999999999</v>
      </c>
      <c r="M158" s="11">
        <v>52.5</v>
      </c>
      <c r="N158" s="11">
        <v>0.08</v>
      </c>
      <c r="O158" s="11">
        <v>1.63</v>
      </c>
      <c r="P158" s="11">
        <v>1.06</v>
      </c>
      <c r="Q158" s="11">
        <v>74.599999999999994</v>
      </c>
      <c r="R158" s="4" t="s">
        <v>62</v>
      </c>
      <c r="S158" s="11">
        <v>0.38</v>
      </c>
      <c r="T158" s="11">
        <v>0.92</v>
      </c>
      <c r="U158" s="11">
        <v>0.39</v>
      </c>
      <c r="V158" s="11">
        <v>0.83</v>
      </c>
      <c r="W158" s="11">
        <v>3.8699999999999998E-2</v>
      </c>
      <c r="X158" s="11">
        <v>94.4</v>
      </c>
      <c r="Y158" s="4" t="s">
        <v>62</v>
      </c>
      <c r="Z158" s="11">
        <v>3.04E-2</v>
      </c>
      <c r="AA158" s="11">
        <v>17.3</v>
      </c>
      <c r="AB158" s="11">
        <v>8.9499999999999996E-2</v>
      </c>
      <c r="AC158" s="11">
        <v>7.03</v>
      </c>
      <c r="AD158" s="11">
        <v>31.2</v>
      </c>
      <c r="AE158" s="11">
        <v>34.4</v>
      </c>
      <c r="AF158" s="11">
        <v>4.8600000000000003</v>
      </c>
      <c r="AG158" s="11">
        <v>64.7</v>
      </c>
      <c r="AH158" s="11">
        <v>5.58</v>
      </c>
      <c r="AI158" s="11">
        <v>0.45600000000000002</v>
      </c>
      <c r="AJ158" s="11">
        <v>56.1</v>
      </c>
      <c r="AK158" s="16"/>
      <c r="AL158" s="16"/>
    </row>
    <row r="159" spans="2:38">
      <c r="B159" s="10" t="s">
        <v>48</v>
      </c>
      <c r="C159" s="30">
        <v>38972.335416666669</v>
      </c>
      <c r="D159" s="18">
        <v>0.3354166666666667</v>
      </c>
      <c r="E159" s="14" t="s">
        <v>68</v>
      </c>
      <c r="G159">
        <v>20.09</v>
      </c>
      <c r="H159">
        <v>489.1</v>
      </c>
      <c r="I159" s="11">
        <v>386</v>
      </c>
      <c r="J159" s="11">
        <v>68</v>
      </c>
      <c r="K159" s="11">
        <v>11.9</v>
      </c>
      <c r="L159" s="11">
        <v>12.7</v>
      </c>
      <c r="M159" s="11">
        <v>12.1</v>
      </c>
      <c r="N159" s="4" t="s">
        <v>62</v>
      </c>
      <c r="O159" s="11">
        <v>3.38</v>
      </c>
      <c r="P159" s="11">
        <v>0.72</v>
      </c>
      <c r="Q159" s="11">
        <v>19.7</v>
      </c>
      <c r="R159" s="11">
        <v>0.14000000000000001</v>
      </c>
      <c r="S159" s="11">
        <v>0.82</v>
      </c>
      <c r="T159" s="11">
        <v>1.93</v>
      </c>
      <c r="U159" s="11">
        <v>0.27</v>
      </c>
      <c r="V159" s="11">
        <v>1.57</v>
      </c>
      <c r="W159" s="11">
        <v>0.104</v>
      </c>
      <c r="X159" s="11">
        <v>23.5</v>
      </c>
      <c r="Y159" s="11">
        <v>23.6</v>
      </c>
      <c r="Z159" s="11">
        <v>0.104</v>
      </c>
      <c r="AA159" s="11">
        <v>3.51</v>
      </c>
      <c r="AB159" s="11">
        <v>3.16E-3</v>
      </c>
      <c r="AC159" s="11">
        <v>4.55</v>
      </c>
      <c r="AD159" s="11">
        <v>8.39</v>
      </c>
      <c r="AE159" s="11">
        <v>16.7</v>
      </c>
      <c r="AF159" s="11">
        <v>11.3</v>
      </c>
      <c r="AG159" s="11">
        <v>17.399999999999999</v>
      </c>
      <c r="AH159" s="11">
        <v>17.8</v>
      </c>
      <c r="AI159" s="11">
        <v>0.753</v>
      </c>
      <c r="AJ159" s="11">
        <v>90.2</v>
      </c>
      <c r="AK159" s="16"/>
      <c r="AL159" s="16"/>
    </row>
    <row r="160" spans="2:38">
      <c r="B160" s="10" t="s">
        <v>48</v>
      </c>
      <c r="C160" s="30">
        <v>38972.502083333333</v>
      </c>
      <c r="D160" s="18">
        <v>0.50208333333333333</v>
      </c>
      <c r="E160" s="14" t="s">
        <v>68</v>
      </c>
      <c r="G160">
        <v>20.28</v>
      </c>
      <c r="H160">
        <v>384.2</v>
      </c>
      <c r="I160" s="11">
        <v>356</v>
      </c>
      <c r="J160" s="11">
        <v>67</v>
      </c>
      <c r="K160" s="11">
        <v>17.3</v>
      </c>
      <c r="L160" s="11">
        <v>12.4</v>
      </c>
      <c r="M160" s="11">
        <v>10.9</v>
      </c>
      <c r="N160" s="4" t="s">
        <v>62</v>
      </c>
      <c r="O160" s="11">
        <v>4.38</v>
      </c>
      <c r="P160" s="11">
        <v>1.21</v>
      </c>
      <c r="Q160" s="11">
        <v>16.5</v>
      </c>
      <c r="R160" s="11">
        <v>0.2</v>
      </c>
      <c r="S160" s="11">
        <v>1.03</v>
      </c>
      <c r="T160" s="11">
        <v>2.16</v>
      </c>
      <c r="U160" s="11">
        <v>0.41</v>
      </c>
      <c r="V160" s="11">
        <v>1.72</v>
      </c>
      <c r="W160" s="11">
        <v>0.47699999999999998</v>
      </c>
      <c r="X160" s="11">
        <v>23.4</v>
      </c>
      <c r="Y160" s="11">
        <v>84.6</v>
      </c>
      <c r="Z160" s="11">
        <v>0.41</v>
      </c>
      <c r="AA160" s="11">
        <v>3.25</v>
      </c>
      <c r="AB160" s="11">
        <v>1.06E-2</v>
      </c>
      <c r="AC160" s="11">
        <v>5.0999999999999996</v>
      </c>
      <c r="AD160" s="11">
        <v>7.12</v>
      </c>
      <c r="AE160" s="11">
        <v>24.8</v>
      </c>
      <c r="AF160" s="11">
        <v>11.9</v>
      </c>
      <c r="AG160" s="11">
        <v>13.8</v>
      </c>
      <c r="AH160" s="11">
        <v>15.3</v>
      </c>
      <c r="AI160" s="11">
        <v>0.54</v>
      </c>
      <c r="AJ160" s="11">
        <v>65.8</v>
      </c>
      <c r="AK160" s="16"/>
      <c r="AL160" s="16"/>
    </row>
    <row r="161" spans="2:38">
      <c r="B161" s="10" t="s">
        <v>48</v>
      </c>
      <c r="C161" s="30">
        <v>38972.585416666669</v>
      </c>
      <c r="D161" s="18">
        <v>0.5854166666666667</v>
      </c>
      <c r="E161" s="14" t="s">
        <v>68</v>
      </c>
      <c r="G161">
        <v>20.170000000000002</v>
      </c>
      <c r="H161">
        <v>139.9</v>
      </c>
      <c r="I161" s="11">
        <v>127</v>
      </c>
      <c r="J161" s="11">
        <v>88</v>
      </c>
      <c r="K161" s="11">
        <v>16</v>
      </c>
      <c r="L161" s="11">
        <v>16.2</v>
      </c>
      <c r="M161" s="11">
        <v>15.8</v>
      </c>
      <c r="N161" s="4" t="s">
        <v>62</v>
      </c>
      <c r="O161" s="11">
        <v>10.199999999999999</v>
      </c>
      <c r="P161" s="11">
        <v>1.3</v>
      </c>
      <c r="Q161" s="11">
        <v>25.7</v>
      </c>
      <c r="R161" s="11">
        <v>0.18</v>
      </c>
      <c r="S161" s="11">
        <v>2.46</v>
      </c>
      <c r="T161" s="11">
        <v>1.76</v>
      </c>
      <c r="U161" s="11">
        <v>0.28000000000000003</v>
      </c>
      <c r="V161" s="11">
        <v>0.95</v>
      </c>
      <c r="W161" s="11">
        <v>0.157</v>
      </c>
      <c r="X161" s="11">
        <v>37.799999999999997</v>
      </c>
      <c r="Y161" s="11">
        <v>2.11</v>
      </c>
      <c r="Z161" s="11">
        <v>0.16600000000000001</v>
      </c>
      <c r="AA161" s="11">
        <v>5.01</v>
      </c>
      <c r="AB161" s="11">
        <v>5.6800000000000003E-2</v>
      </c>
      <c r="AC161" s="11">
        <v>5.69</v>
      </c>
      <c r="AD161" s="11">
        <v>9.09</v>
      </c>
      <c r="AE161" s="11">
        <v>14.1</v>
      </c>
      <c r="AF161" s="11">
        <v>4.76</v>
      </c>
      <c r="AG161" s="11">
        <v>6.3</v>
      </c>
      <c r="AH161" s="11">
        <v>5.22</v>
      </c>
      <c r="AI161" s="11">
        <v>0.23100000000000001</v>
      </c>
      <c r="AJ161" s="11">
        <v>38.9</v>
      </c>
      <c r="AK161" s="16"/>
      <c r="AL161" s="16"/>
    </row>
    <row r="162" spans="2:38">
      <c r="B162" s="10" t="s">
        <v>48</v>
      </c>
      <c r="C162" s="30">
        <v>38972.835416666669</v>
      </c>
      <c r="D162" s="18">
        <v>0.8354166666666667</v>
      </c>
      <c r="E162" s="14" t="s">
        <v>68</v>
      </c>
      <c r="G162">
        <v>19.79</v>
      </c>
      <c r="H162">
        <v>32.9</v>
      </c>
      <c r="I162" s="11">
        <v>26.5</v>
      </c>
      <c r="J162" s="11">
        <v>180</v>
      </c>
      <c r="K162" s="11">
        <v>19.3</v>
      </c>
      <c r="L162" s="11">
        <v>20.399999999999999</v>
      </c>
      <c r="M162" s="11">
        <v>29.1</v>
      </c>
      <c r="N162" s="4" t="s">
        <v>62</v>
      </c>
      <c r="O162" s="11">
        <v>12.4</v>
      </c>
      <c r="P162" s="11">
        <v>0.9</v>
      </c>
      <c r="Q162" s="11">
        <v>43.8</v>
      </c>
      <c r="R162" s="4" t="s">
        <v>62</v>
      </c>
      <c r="S162" s="11">
        <v>2.87</v>
      </c>
      <c r="T162" s="11">
        <v>1.1299999999999999</v>
      </c>
      <c r="U162" s="11">
        <v>0.42</v>
      </c>
      <c r="V162" s="11">
        <v>0.41</v>
      </c>
      <c r="W162" s="4" t="s">
        <v>62</v>
      </c>
      <c r="X162" s="11">
        <v>72.900000000000006</v>
      </c>
      <c r="Y162" s="11">
        <v>1.7</v>
      </c>
      <c r="Z162" s="11">
        <v>5.1400000000000001E-2</v>
      </c>
      <c r="AA162" s="11">
        <v>10.4</v>
      </c>
      <c r="AB162" s="11">
        <v>1.21E-2</v>
      </c>
      <c r="AC162" s="11">
        <v>6.2</v>
      </c>
      <c r="AD162" s="11">
        <v>17.2</v>
      </c>
      <c r="AE162" s="11">
        <v>27.2</v>
      </c>
      <c r="AF162" s="11">
        <v>1.1000000000000001</v>
      </c>
      <c r="AG162" s="11">
        <v>3.38</v>
      </c>
      <c r="AH162" s="11">
        <v>1.33</v>
      </c>
      <c r="AI162" s="11">
        <v>7.4700000000000003E-2</v>
      </c>
      <c r="AJ162" s="11">
        <v>32.200000000000003</v>
      </c>
      <c r="AK162" s="16"/>
      <c r="AL162" s="16"/>
    </row>
    <row r="163" spans="2:38">
      <c r="B163" s="10" t="s">
        <v>48</v>
      </c>
      <c r="C163" s="30">
        <v>38973.002083333333</v>
      </c>
      <c r="D163" s="18">
        <v>2.0833333333333333E-3</v>
      </c>
      <c r="E163" s="14" t="s">
        <v>68</v>
      </c>
      <c r="G163">
        <v>19.350000000000001</v>
      </c>
      <c r="H163">
        <v>23.2</v>
      </c>
      <c r="I163" s="11">
        <v>17.8</v>
      </c>
      <c r="J163" s="11">
        <v>220</v>
      </c>
      <c r="K163" s="11">
        <v>19.600000000000001</v>
      </c>
      <c r="L163" s="11">
        <v>19.8</v>
      </c>
      <c r="M163" s="11">
        <v>34.1</v>
      </c>
      <c r="N163" s="11">
        <v>0.03</v>
      </c>
      <c r="O163" s="11">
        <v>10.6</v>
      </c>
      <c r="P163" s="11">
        <v>0.81</v>
      </c>
      <c r="Q163" s="11">
        <v>50.5</v>
      </c>
      <c r="R163" s="4" t="s">
        <v>62</v>
      </c>
      <c r="S163" s="11">
        <v>2.4500000000000002</v>
      </c>
      <c r="T163" s="11">
        <v>0.98399999999999999</v>
      </c>
      <c r="U163" s="11">
        <v>0.32</v>
      </c>
      <c r="V163" s="11">
        <v>0.35</v>
      </c>
      <c r="W163" s="4" t="s">
        <v>62</v>
      </c>
      <c r="X163" s="11">
        <v>82.8</v>
      </c>
      <c r="Y163" s="11">
        <v>14</v>
      </c>
      <c r="Z163" s="11">
        <v>2.7900000000000001E-2</v>
      </c>
      <c r="AA163" s="11">
        <v>12.4</v>
      </c>
      <c r="AB163" s="11">
        <v>1.43E-2</v>
      </c>
      <c r="AC163" s="11">
        <v>5.76</v>
      </c>
      <c r="AD163" s="11">
        <v>19</v>
      </c>
      <c r="AE163" s="11">
        <v>29.5</v>
      </c>
      <c r="AF163" s="11">
        <v>0.85099999999999998</v>
      </c>
      <c r="AG163" s="11">
        <v>1.82</v>
      </c>
      <c r="AH163" s="11">
        <v>1.06</v>
      </c>
      <c r="AI163" s="11">
        <v>6.13E-2</v>
      </c>
      <c r="AJ163" s="11">
        <v>34.200000000000003</v>
      </c>
      <c r="AK163" s="16"/>
      <c r="AL163" s="16"/>
    </row>
    <row r="164" spans="2:38">
      <c r="B164" s="10"/>
      <c r="D164" s="18"/>
      <c r="E164" s="14"/>
      <c r="F164" s="43"/>
      <c r="G164" s="79"/>
      <c r="H164" s="78"/>
      <c r="I164" s="16"/>
      <c r="J164" s="16"/>
      <c r="K164" s="16"/>
      <c r="L164" s="16"/>
      <c r="M164" s="16"/>
      <c r="N164" s="16"/>
      <c r="O164" s="16"/>
      <c r="P164" s="16"/>
      <c r="Q164" s="16"/>
      <c r="R164" s="4"/>
      <c r="S164" s="16"/>
      <c r="T164" s="16"/>
      <c r="U164" s="16"/>
      <c r="V164" s="16"/>
      <c r="W164" s="16"/>
      <c r="X164" s="16"/>
      <c r="Y164" s="16"/>
      <c r="Z164" s="16"/>
      <c r="AA164" s="16"/>
      <c r="AB164" s="16"/>
      <c r="AC164" s="16"/>
      <c r="AD164" s="16"/>
      <c r="AE164" s="16"/>
      <c r="AF164" s="16"/>
      <c r="AG164" s="16"/>
      <c r="AH164" s="16"/>
      <c r="AI164" s="16"/>
      <c r="AJ164" s="16"/>
    </row>
    <row r="165" spans="2:38">
      <c r="B165" s="23" t="s">
        <v>47</v>
      </c>
      <c r="C165" s="64">
        <v>38461</v>
      </c>
      <c r="D165" s="18">
        <v>0.4236111111111111</v>
      </c>
      <c r="E165" s="14" t="s">
        <v>67</v>
      </c>
      <c r="G165" s="26">
        <v>13.65</v>
      </c>
      <c r="H165" s="16">
        <v>5.2</v>
      </c>
      <c r="I165" s="16">
        <v>3</v>
      </c>
      <c r="J165" s="16">
        <v>280</v>
      </c>
      <c r="K165" s="16">
        <v>9.8000000000000007</v>
      </c>
      <c r="L165" s="16">
        <v>16.399999999999999</v>
      </c>
      <c r="M165" s="16">
        <v>182</v>
      </c>
      <c r="N165" s="16">
        <v>0.1</v>
      </c>
      <c r="O165" s="16">
        <v>0.48</v>
      </c>
      <c r="P165" s="16">
        <v>0.31</v>
      </c>
      <c r="Q165" s="16">
        <v>138</v>
      </c>
      <c r="R165" s="4" t="s">
        <v>62</v>
      </c>
      <c r="S165" s="16">
        <v>0.09</v>
      </c>
      <c r="T165" s="16">
        <v>0.34</v>
      </c>
      <c r="U165" s="16">
        <v>0.1</v>
      </c>
      <c r="V165" s="16">
        <v>0.11</v>
      </c>
      <c r="W165" s="4" t="s">
        <v>62</v>
      </c>
      <c r="X165" s="16">
        <v>134</v>
      </c>
      <c r="Y165" s="4" t="s">
        <v>62</v>
      </c>
      <c r="Z165" s="4" t="s">
        <v>62</v>
      </c>
      <c r="AA165" s="16">
        <v>23.3</v>
      </c>
      <c r="AB165" s="19">
        <v>1.46E-2</v>
      </c>
      <c r="AC165" s="16">
        <v>3.9</v>
      </c>
      <c r="AD165" s="16">
        <v>106</v>
      </c>
      <c r="AE165" s="4" t="s">
        <v>62</v>
      </c>
      <c r="AF165" s="16">
        <v>0.13</v>
      </c>
      <c r="AG165" s="4" t="s">
        <v>62</v>
      </c>
      <c r="AH165" s="16">
        <v>0.155</v>
      </c>
      <c r="AI165" s="16">
        <v>2.29E-2</v>
      </c>
      <c r="AJ165" s="4" t="s">
        <v>62</v>
      </c>
    </row>
    <row r="166" spans="2:38">
      <c r="B166" s="23" t="s">
        <v>47</v>
      </c>
      <c r="C166" s="64">
        <v>38498</v>
      </c>
      <c r="D166" s="18">
        <v>0.4909722222222222</v>
      </c>
      <c r="E166" s="14" t="s">
        <v>67</v>
      </c>
      <c r="G166" s="26">
        <v>15.98</v>
      </c>
      <c r="H166" s="16">
        <v>23</v>
      </c>
      <c r="I166" s="16">
        <v>17.899999999999999</v>
      </c>
      <c r="J166" s="16">
        <v>280</v>
      </c>
      <c r="K166" s="16">
        <v>18</v>
      </c>
      <c r="L166" s="16">
        <v>22</v>
      </c>
      <c r="M166" s="16">
        <v>125</v>
      </c>
      <c r="N166" s="16">
        <v>0.1</v>
      </c>
      <c r="O166" s="16">
        <v>1.93</v>
      </c>
      <c r="P166" s="16">
        <v>0.52</v>
      </c>
      <c r="Q166" s="16">
        <v>117</v>
      </c>
      <c r="R166" s="4" t="s">
        <v>62</v>
      </c>
      <c r="S166" s="16">
        <v>0.45</v>
      </c>
      <c r="T166" s="16">
        <v>0.5</v>
      </c>
      <c r="U166" s="16">
        <v>0.16</v>
      </c>
      <c r="V166" s="16">
        <v>0.21</v>
      </c>
      <c r="W166" s="16">
        <v>0.121</v>
      </c>
      <c r="X166" s="16">
        <v>128</v>
      </c>
      <c r="Y166" s="4" t="s">
        <v>62</v>
      </c>
      <c r="Z166" s="16">
        <v>0.14099999999999999</v>
      </c>
      <c r="AA166" s="16">
        <v>22.2</v>
      </c>
      <c r="AB166" s="16">
        <v>2.1999999999999999E-2</v>
      </c>
      <c r="AC166" s="16">
        <v>3.62</v>
      </c>
      <c r="AD166" s="16">
        <v>91.3</v>
      </c>
      <c r="AE166" s="4" t="s">
        <v>62</v>
      </c>
      <c r="AF166" s="16">
        <v>1.08</v>
      </c>
      <c r="AG166" s="4" t="s">
        <v>62</v>
      </c>
      <c r="AH166" s="16">
        <v>0.96299999999999997</v>
      </c>
      <c r="AI166" s="16">
        <v>5.33E-2</v>
      </c>
      <c r="AJ166" s="4" t="s">
        <v>62</v>
      </c>
    </row>
    <row r="167" spans="2:38">
      <c r="B167" s="24" t="s">
        <v>47</v>
      </c>
      <c r="C167" s="65">
        <v>38524</v>
      </c>
      <c r="D167" s="15">
        <v>0.45902777777777781</v>
      </c>
      <c r="E167" s="14" t="s">
        <v>67</v>
      </c>
      <c r="F167" s="45">
        <v>295</v>
      </c>
      <c r="G167" s="27">
        <v>17.78</v>
      </c>
      <c r="H167" s="11">
        <v>12.2</v>
      </c>
      <c r="I167" s="11">
        <v>14.3</v>
      </c>
      <c r="J167" s="11">
        <v>250</v>
      </c>
      <c r="K167" s="11">
        <v>3.9</v>
      </c>
      <c r="L167" s="11">
        <v>3.9</v>
      </c>
      <c r="M167" s="11">
        <v>155</v>
      </c>
      <c r="N167" s="11">
        <v>0.11</v>
      </c>
      <c r="O167" s="11">
        <v>1.57</v>
      </c>
      <c r="P167" s="11">
        <v>0.57999999999999996</v>
      </c>
      <c r="Q167" s="11">
        <v>95.5</v>
      </c>
      <c r="R167" s="4" t="s">
        <v>62</v>
      </c>
      <c r="S167" s="11">
        <v>0.37</v>
      </c>
      <c r="T167" s="11">
        <v>0.39</v>
      </c>
      <c r="U167" s="11">
        <v>0.18</v>
      </c>
      <c r="V167" s="11">
        <v>0.2</v>
      </c>
      <c r="W167" s="4" t="s">
        <v>62</v>
      </c>
      <c r="X167" s="11">
        <v>115</v>
      </c>
      <c r="Y167" s="4" t="s">
        <v>62</v>
      </c>
      <c r="Z167" s="4" t="s">
        <v>62</v>
      </c>
      <c r="AA167" s="11">
        <v>19.100000000000001</v>
      </c>
      <c r="AB167" s="11">
        <v>9.5899999999999996E-3</v>
      </c>
      <c r="AC167" s="11">
        <v>3.83</v>
      </c>
      <c r="AD167" s="11">
        <v>89.1</v>
      </c>
      <c r="AE167" s="4" t="s">
        <v>62</v>
      </c>
      <c r="AF167" s="11">
        <v>0.62</v>
      </c>
      <c r="AG167" s="4" t="s">
        <v>62</v>
      </c>
      <c r="AH167" s="11">
        <v>0.57699999999999996</v>
      </c>
      <c r="AI167" s="11">
        <v>2.87E-2</v>
      </c>
      <c r="AJ167" s="4" t="s">
        <v>62</v>
      </c>
    </row>
    <row r="168" spans="2:38">
      <c r="B168" s="24" t="s">
        <v>47</v>
      </c>
      <c r="C168" s="65">
        <v>38559</v>
      </c>
      <c r="D168" s="15">
        <v>0.4201388888888889</v>
      </c>
      <c r="E168" s="14" t="s">
        <v>67</v>
      </c>
      <c r="F168" s="45">
        <v>150</v>
      </c>
      <c r="G168" s="27">
        <v>25.2</v>
      </c>
      <c r="H168" s="11">
        <v>0</v>
      </c>
      <c r="I168" s="4">
        <v>1.67</v>
      </c>
      <c r="J168" s="11">
        <v>220</v>
      </c>
      <c r="K168" s="11">
        <v>5.6</v>
      </c>
      <c r="L168" s="20">
        <v>5.9</v>
      </c>
      <c r="M168" s="20">
        <v>149</v>
      </c>
      <c r="N168" s="11">
        <v>0.11</v>
      </c>
      <c r="O168" s="11">
        <v>0.99</v>
      </c>
      <c r="P168" s="11">
        <v>0.52</v>
      </c>
      <c r="Q168" s="20">
        <v>65.3</v>
      </c>
      <c r="R168" s="4" t="s">
        <v>62</v>
      </c>
      <c r="S168" s="11">
        <v>0.24</v>
      </c>
      <c r="T168" s="11">
        <v>0.39</v>
      </c>
      <c r="U168" s="11">
        <v>0.15</v>
      </c>
      <c r="V168" s="11">
        <v>0.17</v>
      </c>
      <c r="W168" s="4" t="s">
        <v>62</v>
      </c>
      <c r="X168" s="11">
        <v>90.7</v>
      </c>
      <c r="Y168" s="4" t="s">
        <v>62</v>
      </c>
      <c r="Z168" s="4" t="s">
        <v>62</v>
      </c>
      <c r="AA168" s="11">
        <v>14.9</v>
      </c>
      <c r="AB168" s="11">
        <v>5.1799999999999999E-2</v>
      </c>
      <c r="AC168" s="11">
        <v>4.3499999999999996</v>
      </c>
      <c r="AD168" s="11">
        <v>92.1</v>
      </c>
      <c r="AE168" s="4" t="s">
        <v>62</v>
      </c>
      <c r="AF168" s="11">
        <v>0.20599999999999999</v>
      </c>
      <c r="AG168" s="4" t="s">
        <v>62</v>
      </c>
      <c r="AH168" s="11">
        <v>0.182</v>
      </c>
      <c r="AI168" s="11">
        <v>6.3799999999999996E-2</v>
      </c>
      <c r="AJ168" s="4" t="s">
        <v>62</v>
      </c>
    </row>
    <row r="169" spans="2:38">
      <c r="B169" s="24" t="s">
        <v>47</v>
      </c>
      <c r="C169" s="65">
        <v>38580</v>
      </c>
      <c r="D169" s="15">
        <v>0.43194444444444446</v>
      </c>
      <c r="E169" s="14" t="s">
        <v>67</v>
      </c>
      <c r="G169" s="27">
        <v>22.05</v>
      </c>
      <c r="H169" s="11">
        <v>15.6</v>
      </c>
      <c r="I169" s="4">
        <v>1.67</v>
      </c>
      <c r="J169" s="11">
        <v>230</v>
      </c>
      <c r="K169" s="11">
        <v>10</v>
      </c>
      <c r="L169" s="20">
        <v>15</v>
      </c>
      <c r="M169" s="20">
        <v>252</v>
      </c>
      <c r="N169" s="20">
        <v>0.35</v>
      </c>
      <c r="O169" s="20">
        <v>0.22</v>
      </c>
      <c r="P169" s="20">
        <v>0.42</v>
      </c>
      <c r="Q169" s="20">
        <v>62.9</v>
      </c>
      <c r="R169" s="4" t="s">
        <v>62</v>
      </c>
      <c r="S169" s="20">
        <v>0.05</v>
      </c>
      <c r="T169" s="11">
        <v>0.39</v>
      </c>
      <c r="U169" s="11">
        <v>0.12</v>
      </c>
      <c r="V169" s="11">
        <v>0.14000000000000001</v>
      </c>
      <c r="W169" s="4" t="s">
        <v>62</v>
      </c>
      <c r="X169" s="11">
        <v>98.1</v>
      </c>
      <c r="Y169" s="4" t="s">
        <v>62</v>
      </c>
      <c r="Z169" s="4" t="s">
        <v>62</v>
      </c>
      <c r="AA169" s="11">
        <v>18.100000000000001</v>
      </c>
      <c r="AB169" s="11">
        <v>8.1799999999999998E-2</v>
      </c>
      <c r="AC169" s="11">
        <v>5.15</v>
      </c>
      <c r="AD169" s="11">
        <v>145</v>
      </c>
      <c r="AE169" s="4" t="s">
        <v>62</v>
      </c>
      <c r="AF169" s="4" t="s">
        <v>62</v>
      </c>
      <c r="AG169" s="4" t="s">
        <v>62</v>
      </c>
      <c r="AH169" s="11">
        <v>0.114</v>
      </c>
      <c r="AI169" s="11">
        <v>0.107</v>
      </c>
      <c r="AJ169" s="4" t="s">
        <v>62</v>
      </c>
    </row>
    <row r="170" spans="2:38">
      <c r="B170" s="24" t="s">
        <v>47</v>
      </c>
      <c r="C170" s="64">
        <v>38617</v>
      </c>
      <c r="D170" s="18">
        <v>0.49305555555555558</v>
      </c>
      <c r="E170" s="14" t="s">
        <v>67</v>
      </c>
      <c r="F170" s="45">
        <v>1000</v>
      </c>
      <c r="G170" s="27">
        <v>19.22</v>
      </c>
      <c r="H170" s="11">
        <v>6</v>
      </c>
      <c r="I170" s="11">
        <v>6.9</v>
      </c>
      <c r="J170" s="16">
        <v>200</v>
      </c>
      <c r="K170" s="16">
        <v>11</v>
      </c>
      <c r="L170" s="16">
        <v>13</v>
      </c>
      <c r="M170" s="16">
        <v>182</v>
      </c>
      <c r="N170" s="16">
        <v>0.06</v>
      </c>
      <c r="O170" s="16">
        <v>0.44</v>
      </c>
      <c r="P170" s="16">
        <v>0.64</v>
      </c>
      <c r="Q170" s="16">
        <v>55.3</v>
      </c>
      <c r="R170" s="11">
        <v>0.05</v>
      </c>
      <c r="S170" s="16">
        <v>0.17</v>
      </c>
      <c r="T170" s="16">
        <v>0.28000000000000003</v>
      </c>
      <c r="U170" s="16">
        <v>0.19</v>
      </c>
      <c r="V170" s="16">
        <v>0.2</v>
      </c>
      <c r="W170" s="4" t="s">
        <v>62</v>
      </c>
      <c r="X170" s="16">
        <v>82.8</v>
      </c>
      <c r="Y170" s="11">
        <v>2.75</v>
      </c>
      <c r="Z170" s="11">
        <v>8.2299999999999995E-3</v>
      </c>
      <c r="AA170" s="16">
        <v>13.3</v>
      </c>
      <c r="AB170" s="11">
        <v>1.67E-2</v>
      </c>
      <c r="AC170" s="11">
        <v>3.84</v>
      </c>
      <c r="AD170" s="11">
        <v>102</v>
      </c>
      <c r="AE170" s="11">
        <v>12</v>
      </c>
      <c r="AF170" s="16">
        <v>0.26600000000000001</v>
      </c>
      <c r="AG170" s="11">
        <v>2.79</v>
      </c>
      <c r="AH170" s="16">
        <v>0.25700000000000001</v>
      </c>
      <c r="AI170" s="16">
        <v>2.3400000000000001E-2</v>
      </c>
      <c r="AJ170" s="11">
        <v>14.8</v>
      </c>
    </row>
    <row r="171" spans="2:38">
      <c r="B171" s="24" t="s">
        <v>47</v>
      </c>
      <c r="C171" s="64">
        <v>38656</v>
      </c>
      <c r="D171" s="18">
        <v>0.39027777777777778</v>
      </c>
      <c r="E171" s="14" t="s">
        <v>67</v>
      </c>
      <c r="F171" s="45">
        <v>35</v>
      </c>
      <c r="G171" s="27">
        <v>7.34</v>
      </c>
      <c r="H171" s="11">
        <v>5</v>
      </c>
      <c r="I171" s="4">
        <v>1.67</v>
      </c>
      <c r="J171" s="16">
        <v>220</v>
      </c>
      <c r="K171" s="16">
        <v>12</v>
      </c>
      <c r="L171" s="16">
        <v>16</v>
      </c>
      <c r="M171" s="16">
        <v>147</v>
      </c>
      <c r="N171" s="16">
        <v>7.0000000000000007E-2</v>
      </c>
      <c r="O171" s="16">
        <v>0.55000000000000004</v>
      </c>
      <c r="P171" s="16">
        <v>0.57999999999999996</v>
      </c>
      <c r="Q171" s="16">
        <v>69.2</v>
      </c>
      <c r="R171" s="16">
        <v>0.11</v>
      </c>
      <c r="S171" s="16">
        <v>0.13</v>
      </c>
      <c r="T171" s="16">
        <v>0.24</v>
      </c>
      <c r="U171" s="16">
        <v>0.15</v>
      </c>
      <c r="V171" s="16">
        <v>0.17</v>
      </c>
      <c r="W171" s="4" t="s">
        <v>62</v>
      </c>
      <c r="X171" s="16">
        <v>90.1</v>
      </c>
      <c r="Y171" s="4" t="s">
        <v>62</v>
      </c>
      <c r="Z171" s="11">
        <v>1.34E-2</v>
      </c>
      <c r="AA171" s="16">
        <v>14.3</v>
      </c>
      <c r="AB171" s="11">
        <v>5.4800000000000001E-2</v>
      </c>
      <c r="AC171" s="11">
        <v>3.61</v>
      </c>
      <c r="AD171" s="11">
        <v>105</v>
      </c>
      <c r="AE171" s="4" t="s">
        <v>62</v>
      </c>
      <c r="AF171" s="16">
        <v>0.14599999999999999</v>
      </c>
      <c r="AG171" s="4" t="s">
        <v>62</v>
      </c>
      <c r="AH171" s="11">
        <v>0.13900000000000001</v>
      </c>
      <c r="AI171" s="11">
        <v>8.7900000000000006E-2</v>
      </c>
      <c r="AJ171" s="4" t="s">
        <v>62</v>
      </c>
    </row>
    <row r="172" spans="2:38">
      <c r="B172" s="24" t="s">
        <v>47</v>
      </c>
      <c r="C172" s="64">
        <v>38757</v>
      </c>
      <c r="D172" s="18">
        <v>0.41319444444444442</v>
      </c>
      <c r="E172" s="14" t="s">
        <v>67</v>
      </c>
      <c r="F172" s="45">
        <v>850</v>
      </c>
      <c r="G172" s="27">
        <v>0.39</v>
      </c>
      <c r="H172" s="11">
        <v>3.8</v>
      </c>
      <c r="I172" s="4">
        <v>1.67</v>
      </c>
      <c r="J172" s="16">
        <v>260</v>
      </c>
      <c r="K172" s="16">
        <v>8.9</v>
      </c>
      <c r="L172" s="16">
        <v>16</v>
      </c>
      <c r="M172" s="16">
        <v>155</v>
      </c>
      <c r="N172" s="16">
        <v>7.0000000000000007E-2</v>
      </c>
      <c r="O172" s="16">
        <v>2.48</v>
      </c>
      <c r="P172" s="16">
        <v>0.25</v>
      </c>
      <c r="Q172" s="16">
        <v>101</v>
      </c>
      <c r="R172" s="4" t="s">
        <v>62</v>
      </c>
      <c r="S172" s="16">
        <v>0.56000000000000005</v>
      </c>
      <c r="T172" s="16">
        <v>0.2</v>
      </c>
      <c r="U172" s="16">
        <v>0.09</v>
      </c>
      <c r="V172" s="16">
        <v>0.09</v>
      </c>
      <c r="W172" s="4" t="s">
        <v>62</v>
      </c>
      <c r="X172" s="16">
        <v>129</v>
      </c>
      <c r="Y172" s="11">
        <v>3</v>
      </c>
      <c r="Z172" s="4" t="s">
        <v>62</v>
      </c>
      <c r="AA172" s="16">
        <v>21.9</v>
      </c>
      <c r="AB172" s="11">
        <v>6.8999999999999999E-3</v>
      </c>
      <c r="AC172" s="11">
        <v>2.11</v>
      </c>
      <c r="AD172" s="11">
        <v>100</v>
      </c>
      <c r="AE172" s="11">
        <v>13.6</v>
      </c>
      <c r="AF172" s="16">
        <v>8.0699999999999994E-2</v>
      </c>
      <c r="AG172" s="16">
        <v>3.06</v>
      </c>
      <c r="AH172" s="11">
        <v>9.2600000000000002E-2</v>
      </c>
      <c r="AI172" s="11">
        <v>1.14E-2</v>
      </c>
      <c r="AJ172" s="11">
        <v>12.6</v>
      </c>
    </row>
    <row r="173" spans="2:38">
      <c r="B173" s="24" t="s">
        <v>47</v>
      </c>
      <c r="C173" s="64">
        <v>38796</v>
      </c>
      <c r="D173" s="18">
        <v>0.3979166666666667</v>
      </c>
      <c r="E173" s="14" t="s">
        <v>67</v>
      </c>
      <c r="G173" s="27">
        <v>4.21</v>
      </c>
      <c r="H173" s="11">
        <v>4.8</v>
      </c>
      <c r="I173" s="11">
        <v>5.4</v>
      </c>
      <c r="J173" s="16">
        <v>260</v>
      </c>
      <c r="K173" s="16">
        <v>9.9</v>
      </c>
      <c r="L173" s="16">
        <v>11.8</v>
      </c>
      <c r="M173" s="16">
        <v>112</v>
      </c>
      <c r="N173" s="16">
        <v>7.0000000000000007E-2</v>
      </c>
      <c r="O173" s="16">
        <v>1.94</v>
      </c>
      <c r="P173" s="16">
        <v>0.35</v>
      </c>
      <c r="Q173" s="16">
        <v>105</v>
      </c>
      <c r="R173" s="16">
        <v>0.39</v>
      </c>
      <c r="S173" s="16">
        <v>0.47</v>
      </c>
      <c r="T173" s="16">
        <v>0.32</v>
      </c>
      <c r="U173" s="16">
        <v>0.08</v>
      </c>
      <c r="V173" s="16">
        <v>0.09</v>
      </c>
      <c r="W173" s="4" t="s">
        <v>62</v>
      </c>
      <c r="X173" s="16">
        <v>128</v>
      </c>
      <c r="Y173" s="11">
        <v>2.57</v>
      </c>
      <c r="Z173" s="4" t="s">
        <v>62</v>
      </c>
      <c r="AA173" s="16">
        <v>21.9</v>
      </c>
      <c r="AB173" s="11">
        <v>5.5500000000000002E-3</v>
      </c>
      <c r="AC173" s="11">
        <v>2.57</v>
      </c>
      <c r="AD173" s="11">
        <v>75.3</v>
      </c>
      <c r="AE173" s="11">
        <v>12.4</v>
      </c>
      <c r="AF173" s="11">
        <v>0.125</v>
      </c>
      <c r="AG173" s="16">
        <v>2.52</v>
      </c>
      <c r="AH173" s="11">
        <v>0.17799999999999999</v>
      </c>
      <c r="AI173" s="11">
        <v>1.15E-2</v>
      </c>
      <c r="AJ173" s="11">
        <v>23</v>
      </c>
    </row>
    <row r="174" spans="2:38">
      <c r="B174" s="24" t="s">
        <v>47</v>
      </c>
      <c r="C174" s="64">
        <v>38846</v>
      </c>
      <c r="D174" s="18">
        <v>0.41249999999999998</v>
      </c>
      <c r="E174" s="14" t="s">
        <v>67</v>
      </c>
      <c r="F174" s="46">
        <v>175</v>
      </c>
      <c r="G174" s="27">
        <v>12.59</v>
      </c>
      <c r="H174" s="11">
        <v>3.7</v>
      </c>
      <c r="I174" s="4">
        <v>1.67</v>
      </c>
      <c r="J174" s="16">
        <v>290</v>
      </c>
      <c r="K174" s="16">
        <v>17.5</v>
      </c>
      <c r="L174" s="16">
        <v>18.100000000000001</v>
      </c>
      <c r="M174" s="16">
        <v>123</v>
      </c>
      <c r="N174" s="16">
        <v>0.1</v>
      </c>
      <c r="O174" s="16">
        <v>1.29</v>
      </c>
      <c r="P174" s="16">
        <v>0.41</v>
      </c>
      <c r="Q174" s="16">
        <v>114</v>
      </c>
      <c r="R174" s="4" t="s">
        <v>62</v>
      </c>
      <c r="S174" s="16">
        <v>2.93</v>
      </c>
      <c r="T174" s="16">
        <v>0.27</v>
      </c>
      <c r="U174" s="16">
        <v>0.16</v>
      </c>
      <c r="V174" s="16">
        <v>0.18</v>
      </c>
      <c r="W174" s="4" t="s">
        <v>62</v>
      </c>
      <c r="X174" s="16">
        <v>122</v>
      </c>
      <c r="Y174" s="11">
        <v>2.17</v>
      </c>
      <c r="Z174" s="4" t="s">
        <v>62</v>
      </c>
      <c r="AA174" s="16">
        <v>22.4</v>
      </c>
      <c r="AB174" s="11">
        <v>2.6700000000000002E-2</v>
      </c>
      <c r="AC174" s="11">
        <v>2.69</v>
      </c>
      <c r="AD174" s="11">
        <v>73.7</v>
      </c>
      <c r="AE174" s="11">
        <v>15.3</v>
      </c>
      <c r="AF174" s="11">
        <v>0.10199999999999999</v>
      </c>
      <c r="AG174" s="16">
        <v>1.45</v>
      </c>
      <c r="AH174" s="11">
        <v>0.112</v>
      </c>
      <c r="AI174" s="11">
        <v>2.4299999999999999E-2</v>
      </c>
      <c r="AJ174" s="11">
        <v>15.6</v>
      </c>
    </row>
    <row r="175" spans="2:38">
      <c r="B175" s="24" t="s">
        <v>47</v>
      </c>
      <c r="C175" s="64">
        <v>38874</v>
      </c>
      <c r="D175" s="18">
        <v>0.44374999999999998</v>
      </c>
      <c r="E175" s="14" t="s">
        <v>67</v>
      </c>
      <c r="F175" s="46">
        <v>270</v>
      </c>
      <c r="G175" s="11">
        <v>16.010000000000002</v>
      </c>
      <c r="H175" s="11">
        <v>3.6</v>
      </c>
      <c r="I175" s="11">
        <v>9.6999999999999993</v>
      </c>
      <c r="J175" s="16">
        <v>250</v>
      </c>
      <c r="K175" s="16">
        <v>11.1</v>
      </c>
      <c r="L175" s="16">
        <v>14.9</v>
      </c>
      <c r="M175" s="16">
        <v>117</v>
      </c>
      <c r="N175" s="20">
        <v>7.0000000000000007E-2</v>
      </c>
      <c r="O175" s="16">
        <v>0.32</v>
      </c>
      <c r="P175" s="11">
        <v>0.56999999999999995</v>
      </c>
      <c r="Q175" s="16">
        <v>80.3</v>
      </c>
      <c r="R175" s="4" t="s">
        <v>62</v>
      </c>
      <c r="S175" s="16">
        <v>0.04</v>
      </c>
      <c r="T175" s="16">
        <v>0.34</v>
      </c>
      <c r="U175" s="16">
        <v>0.17</v>
      </c>
      <c r="V175" s="16">
        <v>0.21</v>
      </c>
      <c r="W175" s="11">
        <v>8.48E-2</v>
      </c>
      <c r="X175" s="16">
        <v>94.9</v>
      </c>
      <c r="Y175" s="11">
        <v>1.85</v>
      </c>
      <c r="Z175" s="11">
        <v>7.5300000000000006E-2</v>
      </c>
      <c r="AA175" s="11">
        <v>17</v>
      </c>
      <c r="AB175" s="11">
        <v>5.2900000000000003E-2</v>
      </c>
      <c r="AC175" s="11">
        <v>2.82</v>
      </c>
      <c r="AD175" s="11">
        <v>66.5</v>
      </c>
      <c r="AE175" s="11">
        <v>14.1</v>
      </c>
      <c r="AF175" s="16">
        <v>0.39500000000000002</v>
      </c>
      <c r="AG175" s="11">
        <v>2.41</v>
      </c>
      <c r="AH175" s="11">
        <v>0.35299999999999998</v>
      </c>
      <c r="AI175" s="11">
        <v>6.3399999999999998E-2</v>
      </c>
      <c r="AJ175" s="11">
        <v>13.8</v>
      </c>
    </row>
    <row r="176" spans="2:38">
      <c r="B176" s="24" t="s">
        <v>47</v>
      </c>
      <c r="C176" s="64">
        <v>38908</v>
      </c>
      <c r="D176" s="18">
        <v>0.4777777777777778</v>
      </c>
      <c r="E176" s="14" t="s">
        <v>67</v>
      </c>
      <c r="F176" s="46">
        <v>1300</v>
      </c>
      <c r="G176" s="11">
        <v>19.46</v>
      </c>
      <c r="H176" s="11">
        <v>1.7</v>
      </c>
      <c r="I176" s="4">
        <v>1.67</v>
      </c>
      <c r="J176" s="16">
        <v>240</v>
      </c>
      <c r="K176" s="16">
        <v>5.8</v>
      </c>
      <c r="L176" s="16">
        <v>17.600000000000001</v>
      </c>
      <c r="M176" s="16">
        <v>170</v>
      </c>
      <c r="N176" s="20">
        <v>0.25</v>
      </c>
      <c r="O176" s="16">
        <v>0.28999999999999998</v>
      </c>
      <c r="P176" s="11">
        <v>0.85</v>
      </c>
      <c r="Q176" s="16">
        <v>38.799999999999997</v>
      </c>
      <c r="R176" s="4" t="s">
        <v>62</v>
      </c>
      <c r="S176" s="4">
        <v>0.01</v>
      </c>
      <c r="T176" s="16">
        <v>0.43</v>
      </c>
      <c r="U176" s="16">
        <v>0.24</v>
      </c>
      <c r="V176" s="16">
        <v>0.27</v>
      </c>
      <c r="W176" s="4" t="s">
        <v>62</v>
      </c>
      <c r="X176" s="16">
        <v>96.1</v>
      </c>
      <c r="Y176" s="11">
        <v>1.58</v>
      </c>
      <c r="Z176" s="4" t="s">
        <v>62</v>
      </c>
      <c r="AA176" s="11">
        <v>20.399999999999999</v>
      </c>
      <c r="AB176" s="11">
        <v>0.10299999999999999</v>
      </c>
      <c r="AC176" s="11">
        <v>4.8899999999999997</v>
      </c>
      <c r="AD176" s="11">
        <v>112</v>
      </c>
      <c r="AE176" s="11">
        <v>14.1</v>
      </c>
      <c r="AF176" s="16">
        <v>7.2599999999999998E-2</v>
      </c>
      <c r="AG176" s="4" t="s">
        <v>62</v>
      </c>
      <c r="AH176" s="11">
        <v>0.107</v>
      </c>
      <c r="AI176" s="11">
        <v>0.17100000000000001</v>
      </c>
      <c r="AJ176" s="11">
        <v>33</v>
      </c>
    </row>
    <row r="177" spans="2:37">
      <c r="B177" s="24" t="s">
        <v>47</v>
      </c>
      <c r="C177" s="64">
        <v>38937</v>
      </c>
      <c r="D177" s="18">
        <v>0.45277777777777778</v>
      </c>
      <c r="E177" s="14" t="s">
        <v>67</v>
      </c>
      <c r="F177" s="46">
        <v>250</v>
      </c>
      <c r="G177" s="11">
        <v>23.16</v>
      </c>
      <c r="H177" s="11">
        <v>0</v>
      </c>
      <c r="I177" s="4">
        <v>1.67</v>
      </c>
      <c r="J177" s="16">
        <v>240</v>
      </c>
      <c r="K177" s="16">
        <v>8.6</v>
      </c>
      <c r="L177" s="16">
        <v>16.399999999999999</v>
      </c>
      <c r="M177" s="16">
        <v>138</v>
      </c>
      <c r="N177" s="20">
        <v>0.28999999999999998</v>
      </c>
      <c r="O177" s="16">
        <v>0.68</v>
      </c>
      <c r="P177" s="11">
        <v>0.83</v>
      </c>
      <c r="Q177" s="16">
        <v>38.200000000000003</v>
      </c>
      <c r="R177" s="4" t="s">
        <v>62</v>
      </c>
      <c r="S177" s="4">
        <v>0.01</v>
      </c>
      <c r="T177" s="16">
        <v>1.17</v>
      </c>
      <c r="U177" s="16">
        <v>0.3</v>
      </c>
      <c r="V177" s="16">
        <v>0.36</v>
      </c>
      <c r="W177" s="4" t="s">
        <v>62</v>
      </c>
      <c r="X177" s="16">
        <v>84.8</v>
      </c>
      <c r="Y177" s="4" t="s">
        <v>62</v>
      </c>
      <c r="Z177" s="11">
        <v>3.5299999999999998E-2</v>
      </c>
      <c r="AA177" s="11">
        <v>14.8</v>
      </c>
      <c r="AB177" s="11">
        <v>0.35799999999999998</v>
      </c>
      <c r="AC177" s="11">
        <v>4.97</v>
      </c>
      <c r="AD177" s="11">
        <v>92.9</v>
      </c>
      <c r="AE177" s="11">
        <v>12</v>
      </c>
      <c r="AF177" s="4" t="s">
        <v>62</v>
      </c>
      <c r="AG177" s="4" t="s">
        <v>62</v>
      </c>
      <c r="AH177" s="11">
        <v>0.124</v>
      </c>
      <c r="AI177" s="11">
        <v>0.32100000000000001</v>
      </c>
      <c r="AJ177" s="11">
        <v>12.3</v>
      </c>
    </row>
    <row r="178" spans="2:37">
      <c r="B178" s="24" t="s">
        <v>47</v>
      </c>
      <c r="C178" s="17">
        <v>38965</v>
      </c>
      <c r="D178" s="18">
        <v>0.47222222222222227</v>
      </c>
      <c r="E178" s="14" t="s">
        <v>67</v>
      </c>
      <c r="G178" s="11">
        <v>17.75</v>
      </c>
      <c r="H178" s="11">
        <v>2.2999999999999998</v>
      </c>
      <c r="I178" s="4">
        <v>1.67</v>
      </c>
      <c r="J178" s="11">
        <v>200</v>
      </c>
      <c r="K178" s="11">
        <v>18.600000000000001</v>
      </c>
      <c r="L178" s="11">
        <v>24.2</v>
      </c>
      <c r="M178" s="11">
        <v>135</v>
      </c>
      <c r="N178" s="20">
        <v>0.19</v>
      </c>
      <c r="O178" s="11">
        <v>0.69</v>
      </c>
      <c r="P178" s="11">
        <v>0.5</v>
      </c>
      <c r="Q178" s="11">
        <v>64.2</v>
      </c>
      <c r="R178" s="4" t="s">
        <v>62</v>
      </c>
      <c r="S178" s="11">
        <v>0.16</v>
      </c>
      <c r="T178" s="11">
        <v>0.48</v>
      </c>
      <c r="U178" s="11">
        <v>0.17</v>
      </c>
      <c r="V178" s="11">
        <v>0.17</v>
      </c>
      <c r="W178" s="4" t="s">
        <v>62</v>
      </c>
      <c r="X178" s="11">
        <v>82.2</v>
      </c>
      <c r="Y178" s="4" t="s">
        <v>62</v>
      </c>
      <c r="Z178" s="4" t="s">
        <v>62</v>
      </c>
      <c r="AA178" s="11">
        <v>13.4</v>
      </c>
      <c r="AB178" s="11">
        <v>0.13500000000000001</v>
      </c>
      <c r="AC178" s="11">
        <v>3.78</v>
      </c>
      <c r="AD178" s="11">
        <v>87.8</v>
      </c>
      <c r="AE178" s="11">
        <v>30</v>
      </c>
      <c r="AF178" s="11">
        <v>0.127</v>
      </c>
      <c r="AG178" s="4" t="s">
        <v>62</v>
      </c>
      <c r="AH178" s="11">
        <v>0.155</v>
      </c>
      <c r="AI178" s="11">
        <v>0.152</v>
      </c>
      <c r="AJ178" s="11">
        <v>25.7</v>
      </c>
      <c r="AK178" s="16"/>
    </row>
    <row r="179" spans="2:37">
      <c r="B179" s="24" t="s">
        <v>47</v>
      </c>
      <c r="C179" s="17">
        <v>39006</v>
      </c>
      <c r="D179" s="18">
        <v>0.40486111111111112</v>
      </c>
      <c r="E179" s="14" t="s">
        <v>67</v>
      </c>
      <c r="G179" s="11">
        <v>9.7200000000000006</v>
      </c>
      <c r="H179" s="11">
        <v>7</v>
      </c>
      <c r="I179" s="4">
        <v>1.67</v>
      </c>
      <c r="J179" s="11">
        <v>240</v>
      </c>
      <c r="K179" s="11">
        <v>17.899999999999999</v>
      </c>
      <c r="L179" s="11">
        <v>21.5</v>
      </c>
      <c r="M179" s="11">
        <v>132</v>
      </c>
      <c r="N179" s="20">
        <v>0.06</v>
      </c>
      <c r="O179" s="11">
        <v>0.28999999999999998</v>
      </c>
      <c r="P179" s="11">
        <v>0.5</v>
      </c>
      <c r="Q179" s="11">
        <v>71.3</v>
      </c>
      <c r="R179" s="4" t="s">
        <v>62</v>
      </c>
      <c r="S179" s="11">
        <v>0.08</v>
      </c>
      <c r="T179" s="11">
        <v>0.86</v>
      </c>
      <c r="U179" s="11">
        <v>0.19</v>
      </c>
      <c r="V179" s="11">
        <v>0.3</v>
      </c>
      <c r="W179" s="4" t="s">
        <v>62</v>
      </c>
      <c r="X179" s="11">
        <v>92.6</v>
      </c>
      <c r="Y179" s="4" t="s">
        <v>62</v>
      </c>
      <c r="Z179" s="11">
        <v>2.5600000000000001E-2</v>
      </c>
      <c r="AA179" s="11">
        <v>16</v>
      </c>
      <c r="AB179" s="11">
        <v>0.11</v>
      </c>
      <c r="AC179" s="11">
        <v>3.94</v>
      </c>
      <c r="AD179" s="11">
        <v>77.900000000000006</v>
      </c>
      <c r="AE179" s="11">
        <v>45.2</v>
      </c>
      <c r="AF179" s="11">
        <v>0.129</v>
      </c>
      <c r="AG179" s="4" t="s">
        <v>62</v>
      </c>
      <c r="AH179" s="11">
        <v>0.16200000000000001</v>
      </c>
      <c r="AI179" s="11">
        <v>0.122</v>
      </c>
      <c r="AJ179" s="11">
        <v>42.6</v>
      </c>
      <c r="AK179" s="16"/>
    </row>
    <row r="180" spans="2:37">
      <c r="B180" s="24" t="s">
        <v>47</v>
      </c>
      <c r="C180" s="17">
        <v>39034</v>
      </c>
      <c r="D180" s="75"/>
      <c r="E180" s="14" t="s">
        <v>67</v>
      </c>
      <c r="G180" s="25"/>
      <c r="H180" s="25"/>
      <c r="I180" s="11">
        <v>0.7</v>
      </c>
      <c r="J180" s="11">
        <v>250</v>
      </c>
      <c r="K180" s="11">
        <v>22.7</v>
      </c>
      <c r="L180" s="11">
        <v>25.7</v>
      </c>
      <c r="M180" s="11">
        <v>76.900000000000006</v>
      </c>
      <c r="N180" s="20">
        <v>0.06</v>
      </c>
      <c r="O180" s="4" t="s">
        <v>62</v>
      </c>
      <c r="P180" s="11">
        <v>0.52</v>
      </c>
      <c r="Q180" s="11">
        <v>77.900000000000006</v>
      </c>
      <c r="R180" s="4" t="s">
        <v>62</v>
      </c>
      <c r="S180" s="11">
        <v>0.26</v>
      </c>
      <c r="T180" s="11">
        <v>0.25800000000000001</v>
      </c>
      <c r="U180" s="11">
        <v>0.23</v>
      </c>
      <c r="V180" s="11">
        <v>0.21</v>
      </c>
      <c r="W180" s="4" t="s">
        <v>62</v>
      </c>
      <c r="X180" s="11">
        <v>106</v>
      </c>
      <c r="Y180" s="4" t="s">
        <v>62</v>
      </c>
      <c r="Z180" s="11">
        <v>2.6599999999999999E-2</v>
      </c>
      <c r="AA180" s="11">
        <v>18.2</v>
      </c>
      <c r="AB180" s="11">
        <v>8.5699999999999995E-3</v>
      </c>
      <c r="AC180" s="11">
        <v>3.7</v>
      </c>
      <c r="AD180" s="11">
        <v>50.3</v>
      </c>
      <c r="AE180" s="11">
        <v>60.9</v>
      </c>
      <c r="AF180" s="11">
        <v>9.5399999999999999E-2</v>
      </c>
      <c r="AG180" s="4" t="s">
        <v>62</v>
      </c>
      <c r="AH180" s="11">
        <v>0.123</v>
      </c>
      <c r="AI180" s="11">
        <v>1.37E-2</v>
      </c>
      <c r="AJ180" s="11">
        <v>62.6</v>
      </c>
      <c r="AK180" s="16"/>
    </row>
    <row r="181" spans="2:37">
      <c r="B181" s="24" t="s">
        <v>47</v>
      </c>
      <c r="C181" s="17">
        <v>39056</v>
      </c>
      <c r="D181" s="18">
        <v>0.44097222222222227</v>
      </c>
      <c r="E181" s="14" t="s">
        <v>67</v>
      </c>
      <c r="G181" s="11">
        <v>0.72</v>
      </c>
      <c r="H181" s="11">
        <v>16.399999999999999</v>
      </c>
      <c r="I181" s="11">
        <v>3.31</v>
      </c>
      <c r="J181" s="11">
        <v>270</v>
      </c>
      <c r="K181" s="11">
        <v>17.5</v>
      </c>
      <c r="L181" s="11">
        <v>31</v>
      </c>
      <c r="M181" s="11">
        <v>75.099999999999994</v>
      </c>
      <c r="N181" s="20">
        <v>0.05</v>
      </c>
      <c r="O181" s="11">
        <v>1.67</v>
      </c>
      <c r="P181" s="11">
        <v>0.36</v>
      </c>
      <c r="Q181" s="11">
        <v>92.9</v>
      </c>
      <c r="R181" s="4" t="s">
        <v>62</v>
      </c>
      <c r="S181" s="11">
        <v>0.49</v>
      </c>
      <c r="T181" s="11">
        <v>0.47</v>
      </c>
      <c r="U181" s="11">
        <v>0.15</v>
      </c>
      <c r="V181" s="11">
        <v>0.17</v>
      </c>
      <c r="W181" s="4" t="s">
        <v>62</v>
      </c>
      <c r="X181" s="11">
        <v>116</v>
      </c>
      <c r="Y181" s="4" t="s">
        <v>62</v>
      </c>
      <c r="Z181" s="4" t="s">
        <v>62</v>
      </c>
      <c r="AA181" s="11">
        <v>19.600000000000001</v>
      </c>
      <c r="AB181" s="11">
        <v>1.01E-2</v>
      </c>
      <c r="AC181" s="11">
        <v>2.89</v>
      </c>
      <c r="AD181" s="11">
        <v>44.8</v>
      </c>
      <c r="AE181" s="11">
        <v>64.099999999999994</v>
      </c>
      <c r="AF181" s="11">
        <v>0.13700000000000001</v>
      </c>
      <c r="AG181" s="4" t="s">
        <v>62</v>
      </c>
      <c r="AH181" s="11">
        <v>0.157</v>
      </c>
      <c r="AI181" s="11">
        <v>1.4999999999999999E-2</v>
      </c>
      <c r="AJ181" s="11">
        <v>66</v>
      </c>
      <c r="AK181" s="16"/>
    </row>
    <row r="182" spans="2:37">
      <c r="B182" s="24" t="s">
        <v>47</v>
      </c>
      <c r="C182" s="14">
        <v>39092</v>
      </c>
      <c r="D182" s="18">
        <v>0.4201388888888889</v>
      </c>
      <c r="E182" s="14" t="s">
        <v>67</v>
      </c>
      <c r="G182" s="11">
        <v>1.87</v>
      </c>
      <c r="H182" s="11">
        <v>9.9</v>
      </c>
      <c r="I182" s="11">
        <v>17.079999999999998</v>
      </c>
      <c r="J182" s="11">
        <v>260</v>
      </c>
      <c r="K182" s="11">
        <v>29.6</v>
      </c>
      <c r="L182" s="11">
        <v>28.4</v>
      </c>
      <c r="M182" s="11">
        <v>62.4</v>
      </c>
      <c r="N182" s="20">
        <v>0.05</v>
      </c>
      <c r="O182" s="11">
        <v>2.66</v>
      </c>
      <c r="P182" s="11">
        <v>0.4</v>
      </c>
      <c r="Q182" s="11">
        <v>82.1</v>
      </c>
      <c r="R182" s="4" t="s">
        <v>62</v>
      </c>
      <c r="S182" s="11">
        <v>0.59</v>
      </c>
      <c r="T182" s="11">
        <v>0.38500000000000001</v>
      </c>
      <c r="U182" s="11">
        <v>0.11</v>
      </c>
      <c r="V182" s="11">
        <v>0.13</v>
      </c>
      <c r="W182" s="4" t="s">
        <v>62</v>
      </c>
      <c r="X182" s="11">
        <v>109</v>
      </c>
      <c r="Y182" s="4" t="s">
        <v>62</v>
      </c>
      <c r="Z182" s="11">
        <v>1.9E-2</v>
      </c>
      <c r="AA182" s="11">
        <v>16.899999999999999</v>
      </c>
      <c r="AB182" s="11">
        <v>6.13E-3</v>
      </c>
      <c r="AC182" s="11">
        <v>2.17</v>
      </c>
      <c r="AD182" s="11">
        <v>38.5</v>
      </c>
      <c r="AE182" s="11">
        <v>56.5</v>
      </c>
      <c r="AF182" s="11">
        <v>0.438</v>
      </c>
      <c r="AG182" s="4" t="s">
        <v>62</v>
      </c>
      <c r="AH182" s="11">
        <v>0.41099999999999998</v>
      </c>
      <c r="AI182" s="11">
        <v>1.8200000000000001E-2</v>
      </c>
      <c r="AJ182" s="11">
        <v>56.7</v>
      </c>
      <c r="AK182" s="16"/>
    </row>
    <row r="183" spans="2:37" s="99" customFormat="1">
      <c r="B183" s="96" t="s">
        <v>47</v>
      </c>
      <c r="C183" s="97">
        <v>39258</v>
      </c>
      <c r="D183" s="98"/>
      <c r="E183" s="97" t="s">
        <v>67</v>
      </c>
      <c r="G183" s="95"/>
      <c r="H183" s="95"/>
      <c r="I183" s="95">
        <v>6.77</v>
      </c>
      <c r="J183" s="95"/>
      <c r="K183" s="95"/>
      <c r="L183" s="95"/>
      <c r="M183" s="95"/>
      <c r="N183" s="100"/>
      <c r="O183" s="95"/>
      <c r="P183" s="95"/>
      <c r="Q183" s="95"/>
      <c r="R183" s="95"/>
      <c r="S183" s="95"/>
      <c r="T183" s="95"/>
      <c r="U183" s="95"/>
      <c r="V183" s="95"/>
      <c r="W183" s="95"/>
      <c r="X183" s="95"/>
      <c r="Y183" s="95"/>
      <c r="Z183" s="95"/>
      <c r="AA183" s="95"/>
      <c r="AB183" s="95"/>
      <c r="AC183" s="95"/>
      <c r="AD183" s="95"/>
      <c r="AE183" s="95"/>
      <c r="AF183" s="95"/>
      <c r="AG183" s="95"/>
      <c r="AH183" s="95"/>
      <c r="AI183" s="95"/>
      <c r="AJ183" s="95"/>
      <c r="AK183" s="95"/>
    </row>
    <row r="184" spans="2:37" s="99" customFormat="1">
      <c r="B184" s="96" t="s">
        <v>47</v>
      </c>
      <c r="C184" s="97">
        <v>39258</v>
      </c>
      <c r="D184" s="98"/>
      <c r="E184" s="97" t="s">
        <v>67</v>
      </c>
      <c r="G184" s="95"/>
      <c r="H184" s="95"/>
      <c r="I184" s="95">
        <v>53.94</v>
      </c>
      <c r="J184" s="95"/>
      <c r="K184" s="95"/>
      <c r="L184" s="95"/>
      <c r="M184" s="95"/>
      <c r="N184" s="100"/>
      <c r="O184" s="95"/>
      <c r="P184" s="95"/>
      <c r="Q184" s="95"/>
      <c r="R184" s="95"/>
      <c r="S184" s="95"/>
      <c r="T184" s="95"/>
      <c r="U184" s="95"/>
      <c r="V184" s="95"/>
      <c r="W184" s="95"/>
      <c r="X184" s="95"/>
      <c r="Y184" s="95"/>
      <c r="Z184" s="95"/>
      <c r="AA184" s="95"/>
      <c r="AB184" s="95"/>
      <c r="AC184" s="95"/>
      <c r="AD184" s="95"/>
      <c r="AE184" s="95"/>
      <c r="AF184" s="95"/>
      <c r="AG184" s="95"/>
      <c r="AH184" s="95"/>
      <c r="AI184" s="95"/>
      <c r="AJ184" s="95"/>
      <c r="AK184" s="95"/>
    </row>
    <row r="185" spans="2:37">
      <c r="B185" s="24"/>
      <c r="C185" s="64"/>
      <c r="D185" s="18"/>
      <c r="E185" s="14"/>
      <c r="F185" s="79"/>
      <c r="G185" s="79"/>
      <c r="H185" s="80"/>
    </row>
    <row r="186" spans="2:37">
      <c r="B186" s="24" t="s">
        <v>47</v>
      </c>
      <c r="C186" s="64">
        <v>38593.833333333336</v>
      </c>
      <c r="D186" s="15">
        <v>0.83333333333333337</v>
      </c>
      <c r="E186" s="14" t="s">
        <v>68</v>
      </c>
      <c r="F186" s="47">
        <v>0</v>
      </c>
      <c r="G186"/>
      <c r="H186"/>
      <c r="I186" s="11">
        <v>9.8000000000000007</v>
      </c>
      <c r="J186" s="11">
        <v>220</v>
      </c>
      <c r="K186" s="11">
        <v>6.5</v>
      </c>
      <c r="L186" s="20">
        <v>8</v>
      </c>
      <c r="M186" s="20">
        <v>195</v>
      </c>
      <c r="N186" s="20">
        <v>0.12</v>
      </c>
      <c r="O186" s="20">
        <v>0.59</v>
      </c>
      <c r="P186" s="20">
        <v>0.64</v>
      </c>
      <c r="Q186" s="20">
        <v>65.900000000000006</v>
      </c>
      <c r="R186" s="11">
        <v>0.16</v>
      </c>
      <c r="S186" s="20">
        <v>0.2</v>
      </c>
      <c r="T186" s="20">
        <v>0.31</v>
      </c>
      <c r="U186" s="20">
        <v>0.19</v>
      </c>
      <c r="V186" s="20">
        <v>0.22</v>
      </c>
      <c r="W186" s="4" t="s">
        <v>62</v>
      </c>
      <c r="X186" s="11">
        <v>100</v>
      </c>
      <c r="Y186" s="11">
        <v>3.26</v>
      </c>
      <c r="Z186" s="4" t="s">
        <v>62</v>
      </c>
      <c r="AA186" s="11">
        <v>17.100000000000001</v>
      </c>
      <c r="AB186" s="11">
        <v>1.04E-2</v>
      </c>
      <c r="AC186" s="11">
        <v>4.9000000000000004</v>
      </c>
      <c r="AD186" s="11">
        <v>117</v>
      </c>
      <c r="AE186" s="11">
        <v>15</v>
      </c>
      <c r="AF186" s="11">
        <v>0.217</v>
      </c>
      <c r="AG186" s="11">
        <v>3.97</v>
      </c>
      <c r="AH186" s="11">
        <v>0.40200000000000002</v>
      </c>
      <c r="AI186" s="11">
        <v>4.1700000000000001E-2</v>
      </c>
      <c r="AJ186" s="11">
        <v>19.5</v>
      </c>
    </row>
    <row r="187" spans="2:37">
      <c r="B187" s="24" t="s">
        <v>47</v>
      </c>
      <c r="C187" s="64">
        <v>38594.458333333336</v>
      </c>
      <c r="D187" s="15">
        <v>0.45833333333333331</v>
      </c>
      <c r="E187" s="14" t="s">
        <v>68</v>
      </c>
      <c r="F187" s="45"/>
      <c r="G187" s="27">
        <v>21.38</v>
      </c>
      <c r="H187" s="11">
        <v>10.6</v>
      </c>
      <c r="I187" s="11">
        <v>120</v>
      </c>
      <c r="J187" s="11">
        <v>94</v>
      </c>
      <c r="K187" s="11">
        <v>6</v>
      </c>
      <c r="L187" s="20">
        <v>6.8</v>
      </c>
      <c r="M187" s="20">
        <v>45.5</v>
      </c>
      <c r="N187" s="20">
        <v>0.03</v>
      </c>
      <c r="O187" s="20">
        <v>2.21</v>
      </c>
      <c r="P187" s="20">
        <v>0.47</v>
      </c>
      <c r="Q187" s="20">
        <v>19.899999999999999</v>
      </c>
      <c r="R187" s="11">
        <v>0.14000000000000001</v>
      </c>
      <c r="S187" s="20">
        <v>0.47</v>
      </c>
      <c r="T187" s="20">
        <v>1.31</v>
      </c>
      <c r="U187" s="20">
        <v>0.14000000000000001</v>
      </c>
      <c r="V187" s="20">
        <v>0.51</v>
      </c>
      <c r="W187" s="4" t="s">
        <v>62</v>
      </c>
      <c r="X187" s="11">
        <v>33.799999999999997</v>
      </c>
      <c r="Y187" s="11">
        <v>2.97</v>
      </c>
      <c r="Z187" s="11">
        <v>1.7899999999999999E-2</v>
      </c>
      <c r="AA187" s="11">
        <v>4.93</v>
      </c>
      <c r="AB187" s="11">
        <v>1.16E-3</v>
      </c>
      <c r="AC187" s="11">
        <v>2.69</v>
      </c>
      <c r="AD187" s="11">
        <v>35</v>
      </c>
      <c r="AE187" s="11">
        <v>4.96</v>
      </c>
      <c r="AF187" s="11">
        <v>3.2</v>
      </c>
      <c r="AG187" s="11">
        <v>7.08</v>
      </c>
      <c r="AH187" s="11">
        <v>4.8899999999999997</v>
      </c>
      <c r="AI187" s="11">
        <v>0.28299999999999997</v>
      </c>
      <c r="AJ187" s="11">
        <v>29.4</v>
      </c>
    </row>
    <row r="188" spans="2:37">
      <c r="B188" s="24" t="s">
        <v>47</v>
      </c>
      <c r="C188" s="64">
        <v>38594.541666666664</v>
      </c>
      <c r="D188" s="15">
        <v>0.54166666666666663</v>
      </c>
      <c r="E188" s="14" t="s">
        <v>68</v>
      </c>
      <c r="F188" s="45"/>
      <c r="G188"/>
      <c r="H188"/>
      <c r="I188" s="11">
        <v>55.6</v>
      </c>
      <c r="J188" s="11">
        <v>86</v>
      </c>
      <c r="K188" s="11">
        <v>5.6</v>
      </c>
      <c r="L188" s="20">
        <v>6.8</v>
      </c>
      <c r="M188" s="20">
        <v>40.200000000000003</v>
      </c>
      <c r="N188" s="20">
        <v>0.02</v>
      </c>
      <c r="O188" s="20">
        <v>2.17</v>
      </c>
      <c r="P188" s="20">
        <v>0.48</v>
      </c>
      <c r="Q188" s="20">
        <v>19.600000000000001</v>
      </c>
      <c r="R188" s="11">
        <v>0.54</v>
      </c>
      <c r="S188" s="20">
        <v>0.49</v>
      </c>
      <c r="T188" s="20">
        <v>1</v>
      </c>
      <c r="U188" s="20">
        <v>0.14000000000000001</v>
      </c>
      <c r="V188" s="20">
        <v>0.34</v>
      </c>
      <c r="W188" s="11">
        <v>2.7900000000000001E-2</v>
      </c>
      <c r="X188" s="11">
        <v>31</v>
      </c>
      <c r="Y188" s="11">
        <v>3.02</v>
      </c>
      <c r="Z188" s="11">
        <v>0.05</v>
      </c>
      <c r="AA188" s="11">
        <v>4.3499999999999996</v>
      </c>
      <c r="AB188" s="11">
        <v>2.2000000000000001E-3</v>
      </c>
      <c r="AC188" s="11">
        <v>2.39</v>
      </c>
      <c r="AD188" s="11">
        <v>32.299999999999997</v>
      </c>
      <c r="AE188" s="11">
        <v>6.02</v>
      </c>
      <c r="AF188" s="11">
        <v>2.15</v>
      </c>
      <c r="AG188" s="11">
        <v>5.77</v>
      </c>
      <c r="AH188" s="11">
        <v>3.06</v>
      </c>
      <c r="AI188" s="11">
        <v>0.153</v>
      </c>
      <c r="AJ188" s="11">
        <v>21.1</v>
      </c>
    </row>
    <row r="189" spans="2:37">
      <c r="B189" s="24" t="s">
        <v>47</v>
      </c>
      <c r="C189" s="64">
        <v>38594.625</v>
      </c>
      <c r="D189" s="15">
        <v>0.625</v>
      </c>
      <c r="E189" s="14" t="s">
        <v>68</v>
      </c>
      <c r="F189" s="45"/>
      <c r="G189"/>
      <c r="H189"/>
      <c r="I189" s="11">
        <v>251</v>
      </c>
      <c r="J189" s="11">
        <v>74</v>
      </c>
      <c r="K189" s="11">
        <v>4.0999999999999996</v>
      </c>
      <c r="L189" s="20">
        <v>6.1</v>
      </c>
      <c r="M189" s="20">
        <v>30.2</v>
      </c>
      <c r="N189" s="4" t="s">
        <v>62</v>
      </c>
      <c r="O189" s="20">
        <v>2.71</v>
      </c>
      <c r="P189" s="20">
        <v>0.41</v>
      </c>
      <c r="Q189" s="20">
        <v>16.899999999999999</v>
      </c>
      <c r="R189" s="11">
        <v>0.09</v>
      </c>
      <c r="S189" s="20">
        <v>0.59</v>
      </c>
      <c r="T189" s="20">
        <v>1.77</v>
      </c>
      <c r="U189" s="20">
        <v>0.13</v>
      </c>
      <c r="V189" s="20">
        <v>0.87</v>
      </c>
      <c r="W189" s="4" t="s">
        <v>62</v>
      </c>
      <c r="X189" s="11">
        <v>24.6</v>
      </c>
      <c r="Y189" s="11">
        <v>2.74</v>
      </c>
      <c r="Z189" s="11">
        <v>2.3900000000000001E-2</v>
      </c>
      <c r="AA189" s="11">
        <v>3.2</v>
      </c>
      <c r="AB189" s="11">
        <v>5.2400000000000005E-4</v>
      </c>
      <c r="AC189" s="11">
        <v>1.94</v>
      </c>
      <c r="AD189" s="11">
        <v>24</v>
      </c>
      <c r="AE189" s="4" t="s">
        <v>62</v>
      </c>
      <c r="AF189" s="11">
        <v>5.94</v>
      </c>
      <c r="AG189" s="11">
        <v>9.9700000000000006</v>
      </c>
      <c r="AH189" s="11">
        <v>8.98</v>
      </c>
      <c r="AI189" s="11">
        <v>0.46800000000000003</v>
      </c>
      <c r="AJ189" s="11">
        <v>51.6</v>
      </c>
    </row>
    <row r="190" spans="2:37">
      <c r="B190" s="24" t="s">
        <v>47</v>
      </c>
      <c r="C190" s="64">
        <v>38594.666666666664</v>
      </c>
      <c r="D190" s="15">
        <v>0.66666666666666663</v>
      </c>
      <c r="E190" s="14" t="s">
        <v>68</v>
      </c>
      <c r="F190" s="48"/>
      <c r="G190"/>
      <c r="H190"/>
      <c r="I190" s="11">
        <v>183</v>
      </c>
      <c r="J190" s="11">
        <v>70</v>
      </c>
      <c r="K190" s="11">
        <v>5</v>
      </c>
      <c r="L190" s="20">
        <v>6.6</v>
      </c>
      <c r="M190" s="20">
        <v>27.8</v>
      </c>
      <c r="N190" s="4" t="s">
        <v>62</v>
      </c>
      <c r="O190" s="20">
        <v>3.2</v>
      </c>
      <c r="P190" s="20">
        <v>0.42</v>
      </c>
      <c r="Q190" s="20">
        <v>17.2</v>
      </c>
      <c r="R190" s="11">
        <v>0.05</v>
      </c>
      <c r="S190" s="20">
        <v>0.74</v>
      </c>
      <c r="T190" s="20">
        <v>1.31</v>
      </c>
      <c r="U190" s="20">
        <v>0.13</v>
      </c>
      <c r="V190" s="20">
        <v>0.65</v>
      </c>
      <c r="W190" s="4" t="s">
        <v>62</v>
      </c>
      <c r="X190" s="11">
        <v>25.4</v>
      </c>
      <c r="Y190" s="11">
        <v>3.03</v>
      </c>
      <c r="Z190" s="11">
        <v>3.2000000000000001E-2</v>
      </c>
      <c r="AA190" s="11">
        <v>3.28</v>
      </c>
      <c r="AB190" s="11">
        <v>5.7899999999999998E-4</v>
      </c>
      <c r="AC190" s="11">
        <v>1.87</v>
      </c>
      <c r="AD190" s="11">
        <v>22.3</v>
      </c>
      <c r="AE190" s="4" t="s">
        <v>62</v>
      </c>
      <c r="AF190" s="11">
        <v>4.4400000000000004</v>
      </c>
      <c r="AG190" s="11">
        <v>8.06</v>
      </c>
      <c r="AH190" s="11">
        <v>6.3</v>
      </c>
      <c r="AI190" s="11">
        <v>0.29899999999999999</v>
      </c>
      <c r="AJ190" s="11">
        <v>38.200000000000003</v>
      </c>
    </row>
    <row r="191" spans="2:37">
      <c r="B191" s="24" t="s">
        <v>47</v>
      </c>
      <c r="C191" s="64">
        <v>38594.75</v>
      </c>
      <c r="D191" s="15">
        <v>0.75</v>
      </c>
      <c r="E191" s="14" t="s">
        <v>68</v>
      </c>
      <c r="F191" s="47">
        <v>5000</v>
      </c>
      <c r="G191"/>
      <c r="H191"/>
      <c r="I191" s="11">
        <v>59.2</v>
      </c>
      <c r="J191" s="11">
        <v>82</v>
      </c>
      <c r="K191" s="11">
        <v>5.8</v>
      </c>
      <c r="L191" s="20">
        <v>7.3</v>
      </c>
      <c r="M191" s="20">
        <v>30.2</v>
      </c>
      <c r="N191" s="4" t="s">
        <v>62</v>
      </c>
      <c r="O191" s="20">
        <v>3.86</v>
      </c>
      <c r="P191" s="20">
        <v>0.43</v>
      </c>
      <c r="Q191" s="20">
        <v>20.8</v>
      </c>
      <c r="R191" s="4" t="s">
        <v>62</v>
      </c>
      <c r="S191" s="20">
        <v>0.89</v>
      </c>
      <c r="T191" s="20">
        <v>1.02</v>
      </c>
      <c r="U191" s="20">
        <v>0.14000000000000001</v>
      </c>
      <c r="V191" s="20">
        <v>0.41</v>
      </c>
      <c r="W191" s="4" t="s">
        <v>62</v>
      </c>
      <c r="X191" s="11">
        <v>29.5</v>
      </c>
      <c r="Y191" s="11">
        <v>3.2</v>
      </c>
      <c r="Z191" s="11">
        <v>3.5499999999999997E-2</v>
      </c>
      <c r="AA191" s="11">
        <v>3.78</v>
      </c>
      <c r="AB191" s="11">
        <v>6.6799999999999997E-4</v>
      </c>
      <c r="AC191" s="11">
        <v>2.08</v>
      </c>
      <c r="AD191" s="11">
        <v>24.2</v>
      </c>
      <c r="AE191" s="4" t="s">
        <v>62</v>
      </c>
      <c r="AF191" s="11">
        <v>2.99</v>
      </c>
      <c r="AG191" s="11">
        <v>7.22</v>
      </c>
      <c r="AH191" s="11">
        <v>3.98</v>
      </c>
      <c r="AI191" s="11">
        <v>0.14499999999999999</v>
      </c>
      <c r="AJ191" s="11">
        <v>28.6</v>
      </c>
    </row>
    <row r="192" spans="2:37">
      <c r="B192" s="24" t="s">
        <v>47</v>
      </c>
      <c r="C192" s="64">
        <v>38594.833333333336</v>
      </c>
      <c r="D192" s="15">
        <v>0.83333333333333337</v>
      </c>
      <c r="E192" s="14" t="s">
        <v>68</v>
      </c>
      <c r="F192" s="47">
        <v>15000</v>
      </c>
      <c r="G192"/>
      <c r="H192"/>
      <c r="I192" s="11">
        <v>58.5</v>
      </c>
      <c r="J192" s="11">
        <v>83</v>
      </c>
      <c r="K192" s="11">
        <v>5.5</v>
      </c>
      <c r="L192" s="20">
        <v>7.8</v>
      </c>
      <c r="M192" s="20">
        <v>37.9</v>
      </c>
      <c r="N192" s="4" t="s">
        <v>62</v>
      </c>
      <c r="O192" s="20">
        <v>4.03</v>
      </c>
      <c r="P192" s="20">
        <v>0.43</v>
      </c>
      <c r="Q192" s="20">
        <v>23.7</v>
      </c>
      <c r="R192" s="11">
        <v>0.09</v>
      </c>
      <c r="S192" s="20">
        <v>0.92</v>
      </c>
      <c r="T192" s="20">
        <v>0.82</v>
      </c>
      <c r="U192" s="20">
        <v>0.14000000000000001</v>
      </c>
      <c r="V192" s="20">
        <v>0.38</v>
      </c>
      <c r="W192" s="4" t="s">
        <v>62</v>
      </c>
      <c r="X192" s="11">
        <v>33.5</v>
      </c>
      <c r="Y192" s="11">
        <v>3.05</v>
      </c>
      <c r="Z192" s="11">
        <v>3.6200000000000003E-2</v>
      </c>
      <c r="AA192" s="11">
        <v>4.34</v>
      </c>
      <c r="AB192" s="11">
        <v>6.9399999999999996E-4</v>
      </c>
      <c r="AC192" s="11">
        <v>2.2400000000000002</v>
      </c>
      <c r="AD192" s="11">
        <v>28.9</v>
      </c>
      <c r="AE192" s="4" t="s">
        <v>62</v>
      </c>
      <c r="AF192" s="11">
        <v>2.25</v>
      </c>
      <c r="AG192" s="11">
        <v>4.9000000000000004</v>
      </c>
      <c r="AH192" s="11">
        <v>3.01</v>
      </c>
      <c r="AI192" s="11">
        <v>0.106</v>
      </c>
      <c r="AJ192" s="11">
        <v>21.6</v>
      </c>
    </row>
    <row r="193" spans="2:38">
      <c r="B193" s="24" t="s">
        <v>47</v>
      </c>
      <c r="C193" s="64">
        <v>38594.958333333336</v>
      </c>
      <c r="D193" s="15">
        <v>0.95833333333333337</v>
      </c>
      <c r="E193" s="14" t="s">
        <v>68</v>
      </c>
      <c r="G193"/>
      <c r="H193"/>
      <c r="I193" s="11">
        <v>39.799999999999997</v>
      </c>
      <c r="J193" s="11">
        <v>100</v>
      </c>
      <c r="K193" s="11">
        <v>5.8</v>
      </c>
      <c r="L193" s="20">
        <v>7.8</v>
      </c>
      <c r="M193" s="20">
        <v>46.2</v>
      </c>
      <c r="N193" s="20">
        <v>0.02</v>
      </c>
      <c r="O193" s="20">
        <v>4.53</v>
      </c>
      <c r="P193" s="20">
        <v>0.45</v>
      </c>
      <c r="Q193" s="20">
        <v>32.200000000000003</v>
      </c>
      <c r="R193" s="4" t="s">
        <v>62</v>
      </c>
      <c r="S193" s="20">
        <v>1.08</v>
      </c>
      <c r="T193" s="20">
        <v>0.71</v>
      </c>
      <c r="U193" s="20">
        <v>0.14000000000000001</v>
      </c>
      <c r="V193" s="20">
        <v>0.26</v>
      </c>
      <c r="W193" s="4" t="s">
        <v>62</v>
      </c>
      <c r="X193" s="11">
        <v>41.1</v>
      </c>
      <c r="Y193" s="11">
        <v>3.35</v>
      </c>
      <c r="Z193" s="11">
        <v>3.3099999999999997E-2</v>
      </c>
      <c r="AA193" s="11">
        <v>5.46</v>
      </c>
      <c r="AB193" s="11">
        <v>6.5700000000000003E-4</v>
      </c>
      <c r="AC193" s="11">
        <v>2.33</v>
      </c>
      <c r="AD193" s="11">
        <v>36.9</v>
      </c>
      <c r="AE193" s="11">
        <v>5.26</v>
      </c>
      <c r="AF193" s="11">
        <v>1.43</v>
      </c>
      <c r="AG193" s="11">
        <v>4.3499999999999996</v>
      </c>
      <c r="AH193" s="11">
        <v>1.92</v>
      </c>
      <c r="AI193" s="11">
        <v>6.3600000000000004E-2</v>
      </c>
      <c r="AJ193" s="11">
        <v>17.3</v>
      </c>
    </row>
    <row r="194" spans="2:38">
      <c r="B194" s="24" t="s">
        <v>47</v>
      </c>
      <c r="C194" s="64">
        <v>38595.041666666664</v>
      </c>
      <c r="D194" s="15">
        <v>4.1666666666666664E-2</v>
      </c>
      <c r="E194" s="14" t="s">
        <v>68</v>
      </c>
      <c r="F194" s="47">
        <v>5000</v>
      </c>
      <c r="G194"/>
      <c r="H194"/>
      <c r="I194" s="11">
        <v>23.3</v>
      </c>
      <c r="J194" s="11">
        <v>120</v>
      </c>
      <c r="K194" s="11">
        <v>6.2</v>
      </c>
      <c r="L194" s="20">
        <v>7.4</v>
      </c>
      <c r="M194" s="20">
        <v>54.7</v>
      </c>
      <c r="N194" s="20">
        <v>0.02</v>
      </c>
      <c r="O194" s="20">
        <v>3.81</v>
      </c>
      <c r="P194" s="20">
        <v>0.78</v>
      </c>
      <c r="Q194" s="20">
        <v>33.299999999999997</v>
      </c>
      <c r="R194" s="11">
        <v>0.09</v>
      </c>
      <c r="S194" s="20">
        <v>1.06</v>
      </c>
      <c r="T194" s="20">
        <v>0.71</v>
      </c>
      <c r="U194" s="20">
        <v>0.15</v>
      </c>
      <c r="V194" s="20">
        <v>0.25</v>
      </c>
      <c r="W194" s="4" t="s">
        <v>62</v>
      </c>
      <c r="X194" s="11">
        <v>45.3</v>
      </c>
      <c r="Y194" s="11">
        <v>3.39</v>
      </c>
      <c r="Z194" s="11">
        <v>3.3399999999999999E-2</v>
      </c>
      <c r="AA194" s="11">
        <v>6.12</v>
      </c>
      <c r="AB194" s="11">
        <v>7.1000000000000002E-4</v>
      </c>
      <c r="AC194" s="11">
        <v>2.61</v>
      </c>
      <c r="AD194" s="11">
        <v>42</v>
      </c>
      <c r="AE194" s="11">
        <v>5.29</v>
      </c>
      <c r="AF194" s="11">
        <v>1.1000000000000001</v>
      </c>
      <c r="AG194" s="11">
        <v>4.54</v>
      </c>
      <c r="AH194" s="11">
        <v>1.55</v>
      </c>
      <c r="AI194" s="11">
        <v>5.1900000000000002E-2</v>
      </c>
      <c r="AJ194" s="11">
        <v>14.5</v>
      </c>
    </row>
    <row r="195" spans="2:38">
      <c r="B195" s="24" t="s">
        <v>47</v>
      </c>
      <c r="C195" s="64">
        <v>38595.125</v>
      </c>
      <c r="D195" s="15">
        <v>0.125</v>
      </c>
      <c r="E195" s="14" t="s">
        <v>68</v>
      </c>
      <c r="G195"/>
      <c r="H195"/>
      <c r="I195" s="11">
        <v>18.899999999999999</v>
      </c>
      <c r="J195" s="11">
        <v>130</v>
      </c>
      <c r="K195" s="11">
        <v>6.1</v>
      </c>
      <c r="L195" s="20">
        <v>7.6</v>
      </c>
      <c r="M195" s="20">
        <v>64.7</v>
      </c>
      <c r="N195" s="20">
        <v>0.02</v>
      </c>
      <c r="O195" s="20">
        <v>4.13</v>
      </c>
      <c r="P195" s="20">
        <v>0.51</v>
      </c>
      <c r="Q195" s="20">
        <v>36.1</v>
      </c>
      <c r="R195" s="4" t="s">
        <v>62</v>
      </c>
      <c r="S195" s="20">
        <v>1.01</v>
      </c>
      <c r="T195" s="20">
        <v>0.53</v>
      </c>
      <c r="U195" s="20">
        <v>0.16</v>
      </c>
      <c r="V195" s="20">
        <v>0.25</v>
      </c>
      <c r="W195" s="4" t="s">
        <v>62</v>
      </c>
      <c r="X195" s="11">
        <v>48.6</v>
      </c>
      <c r="Y195" s="11">
        <v>3.11</v>
      </c>
      <c r="Z195" s="11">
        <v>3.0200000000000001E-2</v>
      </c>
      <c r="AA195" s="11">
        <v>6.66</v>
      </c>
      <c r="AB195" s="11">
        <v>1.08E-3</v>
      </c>
      <c r="AC195" s="11">
        <v>2.71</v>
      </c>
      <c r="AD195" s="11">
        <v>48.1</v>
      </c>
      <c r="AE195" s="11">
        <v>9.19</v>
      </c>
      <c r="AF195" s="11">
        <v>0.97899999999999998</v>
      </c>
      <c r="AG195" s="11">
        <v>4.46</v>
      </c>
      <c r="AH195" s="11">
        <v>1.38</v>
      </c>
      <c r="AI195" s="11">
        <v>5.3999999999999999E-2</v>
      </c>
      <c r="AJ195" s="11">
        <v>14.3</v>
      </c>
    </row>
    <row r="196" spans="2:38">
      <c r="B196" s="24" t="s">
        <v>47</v>
      </c>
      <c r="C196" s="64">
        <v>38595.208333333336</v>
      </c>
      <c r="D196" s="15">
        <v>0.20833333333333334</v>
      </c>
      <c r="E196" s="14" t="s">
        <v>68</v>
      </c>
      <c r="F196" s="47">
        <v>40000</v>
      </c>
      <c r="G196"/>
      <c r="H196"/>
      <c r="I196" s="11">
        <v>139</v>
      </c>
      <c r="J196" s="11">
        <v>86</v>
      </c>
      <c r="K196" s="11">
        <v>6.4</v>
      </c>
      <c r="L196" s="20">
        <v>7.7</v>
      </c>
      <c r="M196" s="20">
        <v>31.8</v>
      </c>
      <c r="N196" s="4" t="s">
        <v>62</v>
      </c>
      <c r="O196" s="20">
        <v>3.55</v>
      </c>
      <c r="P196" s="20">
        <v>0.42</v>
      </c>
      <c r="Q196" s="20">
        <v>23.7</v>
      </c>
      <c r="R196" s="4" t="s">
        <v>62</v>
      </c>
      <c r="S196" s="20">
        <v>0.8</v>
      </c>
      <c r="T196" s="20">
        <v>1.2</v>
      </c>
      <c r="U196" s="20">
        <v>0.14000000000000001</v>
      </c>
      <c r="V196" s="20">
        <v>0.6</v>
      </c>
      <c r="W196" s="11">
        <v>0.113</v>
      </c>
      <c r="X196" s="11">
        <v>34.1</v>
      </c>
      <c r="Y196" s="11">
        <v>3.72</v>
      </c>
      <c r="Z196" s="11">
        <v>0.17499999999999999</v>
      </c>
      <c r="AA196" s="11">
        <v>4.42</v>
      </c>
      <c r="AB196" s="11">
        <v>3.9500000000000004E-3</v>
      </c>
      <c r="AC196" s="11">
        <v>2.21</v>
      </c>
      <c r="AD196" s="11">
        <v>25.9</v>
      </c>
      <c r="AE196" s="4" t="s">
        <v>62</v>
      </c>
      <c r="AF196" s="11">
        <v>4.18</v>
      </c>
      <c r="AG196" s="11">
        <v>8.2899999999999991</v>
      </c>
      <c r="AH196" s="11">
        <v>6.1</v>
      </c>
      <c r="AI196" s="11">
        <v>0.26400000000000001</v>
      </c>
      <c r="AJ196" s="11">
        <v>35.5</v>
      </c>
    </row>
    <row r="197" spans="2:38">
      <c r="B197" s="24" t="s">
        <v>47</v>
      </c>
      <c r="C197" s="64">
        <v>38595.333333333336</v>
      </c>
      <c r="D197" s="15">
        <v>0.33333333333333331</v>
      </c>
      <c r="E197" s="14" t="s">
        <v>68</v>
      </c>
      <c r="G197"/>
      <c r="H197"/>
      <c r="I197" s="11">
        <v>40.299999999999997</v>
      </c>
      <c r="J197" s="11">
        <v>110</v>
      </c>
      <c r="K197" s="11">
        <v>6.4</v>
      </c>
      <c r="L197" s="20">
        <v>7.8</v>
      </c>
      <c r="M197" s="20">
        <v>44.7</v>
      </c>
      <c r="N197" s="20">
        <v>0.02</v>
      </c>
      <c r="O197" s="20">
        <v>4.42</v>
      </c>
      <c r="P197" s="20">
        <v>0.47</v>
      </c>
      <c r="Q197" s="20">
        <v>32</v>
      </c>
      <c r="R197" s="4" t="s">
        <v>62</v>
      </c>
      <c r="S197" s="20">
        <v>1.08</v>
      </c>
      <c r="T197" s="20">
        <v>0.9</v>
      </c>
      <c r="U197" s="20">
        <v>0.14000000000000001</v>
      </c>
      <c r="V197" s="20">
        <v>0.28000000000000003</v>
      </c>
      <c r="W197" s="4" t="s">
        <v>62</v>
      </c>
      <c r="X197" s="11">
        <v>43.4</v>
      </c>
      <c r="Y197" s="11">
        <v>3.43</v>
      </c>
      <c r="Z197" s="11">
        <v>3.5499999999999997E-2</v>
      </c>
      <c r="AA197" s="11">
        <v>5.7</v>
      </c>
      <c r="AB197" s="11">
        <v>9.6900000000000003E-4</v>
      </c>
      <c r="AC197" s="11">
        <v>2.41</v>
      </c>
      <c r="AD197" s="11">
        <v>35.299999999999997</v>
      </c>
      <c r="AE197" s="4" t="s">
        <v>62</v>
      </c>
      <c r="AF197" s="11">
        <v>1.57</v>
      </c>
      <c r="AG197" s="11">
        <v>4.8600000000000003</v>
      </c>
      <c r="AH197" s="11">
        <v>2.1</v>
      </c>
      <c r="AI197" s="11">
        <v>6.7500000000000004E-2</v>
      </c>
      <c r="AJ197" s="11">
        <v>15.7</v>
      </c>
    </row>
    <row r="198" spans="2:38">
      <c r="B198" s="24" t="s">
        <v>47</v>
      </c>
      <c r="C198" s="64">
        <v>38825.416666666664</v>
      </c>
      <c r="D198" s="18">
        <v>0.41666666666666669</v>
      </c>
      <c r="E198" s="14" t="s">
        <v>68</v>
      </c>
      <c r="F198" s="49">
        <v>1400</v>
      </c>
      <c r="G198">
        <v>11.47</v>
      </c>
      <c r="H198">
        <v>17</v>
      </c>
      <c r="I198" s="11">
        <v>12.2</v>
      </c>
      <c r="J198" s="11">
        <v>220</v>
      </c>
      <c r="K198" s="11">
        <v>11</v>
      </c>
      <c r="L198" s="20">
        <v>13.3</v>
      </c>
      <c r="M198" s="20">
        <v>69.400000000000006</v>
      </c>
      <c r="N198" s="20">
        <v>0.04</v>
      </c>
      <c r="O198" s="20">
        <v>1.87</v>
      </c>
      <c r="P198" s="20">
        <v>0.38</v>
      </c>
      <c r="Q198" s="20">
        <v>69.2</v>
      </c>
      <c r="R198" s="4" t="s">
        <v>62</v>
      </c>
      <c r="S198" s="20">
        <v>0.42</v>
      </c>
      <c r="T198" s="20">
        <v>2.99</v>
      </c>
      <c r="U198" s="20">
        <v>0.17</v>
      </c>
      <c r="V198" s="20">
        <v>0.23</v>
      </c>
      <c r="W198" s="4" t="s">
        <v>62</v>
      </c>
      <c r="X198" s="11">
        <v>94.3</v>
      </c>
      <c r="Y198" s="11">
        <v>3.3</v>
      </c>
      <c r="Z198" s="4" t="s">
        <v>62</v>
      </c>
      <c r="AA198" s="11">
        <v>14.7</v>
      </c>
      <c r="AB198" s="11">
        <v>5.0499999999999998E-3</v>
      </c>
      <c r="AC198" s="11">
        <v>2.25</v>
      </c>
      <c r="AD198" s="11">
        <v>46.2</v>
      </c>
      <c r="AE198" s="11">
        <v>9.85</v>
      </c>
      <c r="AF198" s="11">
        <v>0.57899999999999996</v>
      </c>
      <c r="AG198" s="11">
        <v>3.52</v>
      </c>
      <c r="AH198" s="11">
        <v>0.50800000000000001</v>
      </c>
      <c r="AI198" s="11">
        <v>2.0500000000000001E-2</v>
      </c>
      <c r="AJ198" s="11">
        <v>11.5</v>
      </c>
    </row>
    <row r="199" spans="2:38">
      <c r="B199" s="24" t="s">
        <v>47</v>
      </c>
      <c r="C199" s="64">
        <v>38909.5</v>
      </c>
      <c r="D199" s="18">
        <v>0.5</v>
      </c>
      <c r="E199" s="14" t="s">
        <v>68</v>
      </c>
      <c r="G199"/>
      <c r="H199"/>
      <c r="I199" s="16">
        <v>29</v>
      </c>
      <c r="J199" s="16">
        <v>240</v>
      </c>
      <c r="K199" s="16">
        <v>15.4</v>
      </c>
      <c r="L199" s="16">
        <v>12.9</v>
      </c>
      <c r="M199" s="16">
        <v>169</v>
      </c>
      <c r="N199" s="16">
        <v>0.49</v>
      </c>
      <c r="O199" s="16">
        <v>0.37</v>
      </c>
      <c r="P199" s="16">
        <v>0.99</v>
      </c>
      <c r="Q199" s="16">
        <v>31.6</v>
      </c>
      <c r="R199" s="16">
        <v>0.17</v>
      </c>
      <c r="S199" s="16">
        <v>7.0000000000000007E-2</v>
      </c>
      <c r="T199" s="16">
        <v>0.69</v>
      </c>
      <c r="U199" s="16">
        <v>0.25</v>
      </c>
      <c r="V199" s="16">
        <v>0.4</v>
      </c>
      <c r="W199" s="4" t="s">
        <v>62</v>
      </c>
      <c r="X199" s="16">
        <v>94.3</v>
      </c>
      <c r="Y199" s="16">
        <v>2.2000000000000002</v>
      </c>
      <c r="Z199" s="4" t="s">
        <v>62</v>
      </c>
      <c r="AA199" s="16">
        <v>19.3</v>
      </c>
      <c r="AB199" s="16">
        <v>0.82899999999999996</v>
      </c>
      <c r="AC199" s="16">
        <v>5.21</v>
      </c>
      <c r="AD199" s="16">
        <v>108</v>
      </c>
      <c r="AE199" s="16">
        <v>15.2</v>
      </c>
      <c r="AF199" s="16">
        <v>0.97799999999999998</v>
      </c>
      <c r="AG199" s="16">
        <v>3.65</v>
      </c>
      <c r="AH199" s="16">
        <v>1.1000000000000001</v>
      </c>
      <c r="AI199" s="16">
        <v>1.08</v>
      </c>
      <c r="AJ199" s="16">
        <v>27.2</v>
      </c>
    </row>
    <row r="200" spans="2:38">
      <c r="B200" s="24" t="s">
        <v>47</v>
      </c>
      <c r="C200" s="64">
        <v>38909.625</v>
      </c>
      <c r="D200" s="18">
        <v>0.625</v>
      </c>
      <c r="E200" s="14" t="s">
        <v>68</v>
      </c>
      <c r="F200" s="49">
        <v>225000</v>
      </c>
      <c r="G200"/>
      <c r="H200"/>
      <c r="I200" s="16">
        <v>18.600000000000001</v>
      </c>
      <c r="J200" s="16">
        <v>240</v>
      </c>
      <c r="K200" s="16">
        <v>15.6</v>
      </c>
      <c r="L200" s="16">
        <v>13.5</v>
      </c>
      <c r="M200" s="16">
        <v>168</v>
      </c>
      <c r="N200" s="16">
        <v>0.28000000000000003</v>
      </c>
      <c r="O200" s="16">
        <v>0.45</v>
      </c>
      <c r="P200" s="16">
        <v>1.03</v>
      </c>
      <c r="Q200" s="16">
        <v>31.7</v>
      </c>
      <c r="R200" s="16">
        <v>0.15</v>
      </c>
      <c r="S200" s="16">
        <v>0.11</v>
      </c>
      <c r="T200" s="16">
        <v>0.68</v>
      </c>
      <c r="U200" s="16">
        <v>0.24</v>
      </c>
      <c r="V200" s="16">
        <v>0.43</v>
      </c>
      <c r="W200" s="4" t="s">
        <v>62</v>
      </c>
      <c r="X200" s="16">
        <v>92.9</v>
      </c>
      <c r="Y200" s="16">
        <v>1.79</v>
      </c>
      <c r="Z200" s="4" t="s">
        <v>62</v>
      </c>
      <c r="AA200" s="16">
        <v>19.2</v>
      </c>
      <c r="AB200" s="16">
        <v>0.65300000000000002</v>
      </c>
      <c r="AC200" s="16">
        <v>5.38</v>
      </c>
      <c r="AD200" s="16">
        <v>109</v>
      </c>
      <c r="AE200" s="16">
        <v>17.399999999999999</v>
      </c>
      <c r="AF200" s="16">
        <v>0.66900000000000004</v>
      </c>
      <c r="AG200" s="16">
        <v>2.17</v>
      </c>
      <c r="AH200" s="16">
        <v>0.70699999999999996</v>
      </c>
      <c r="AI200" s="16">
        <v>0.83799999999999997</v>
      </c>
      <c r="AJ200" s="16">
        <v>19.899999999999999</v>
      </c>
    </row>
    <row r="201" spans="2:38">
      <c r="B201" s="24" t="s">
        <v>47</v>
      </c>
      <c r="C201" s="64">
        <v>38909.666666666664</v>
      </c>
      <c r="D201" s="18">
        <v>0.66666666666666663</v>
      </c>
      <c r="E201" s="14" t="s">
        <v>68</v>
      </c>
      <c r="F201" s="49">
        <v>145000</v>
      </c>
      <c r="G201"/>
      <c r="H201"/>
      <c r="I201" s="16">
        <v>50.4</v>
      </c>
      <c r="J201" s="16">
        <v>180</v>
      </c>
      <c r="K201" s="16">
        <v>18.3</v>
      </c>
      <c r="L201" s="16">
        <v>12.3</v>
      </c>
      <c r="M201" s="16">
        <v>93.4</v>
      </c>
      <c r="N201" s="16">
        <v>7.0000000000000007E-2</v>
      </c>
      <c r="O201" s="16">
        <v>5.24</v>
      </c>
      <c r="P201" s="16">
        <v>0.71</v>
      </c>
      <c r="Q201" s="16">
        <v>38.700000000000003</v>
      </c>
      <c r="R201" s="16">
        <v>0.19</v>
      </c>
      <c r="S201" s="16">
        <v>1.19</v>
      </c>
      <c r="T201" s="16">
        <v>1.23</v>
      </c>
      <c r="U201" s="16">
        <v>0.19</v>
      </c>
      <c r="V201" s="16">
        <v>0.51</v>
      </c>
      <c r="W201" s="16">
        <v>3.2300000000000002E-2</v>
      </c>
      <c r="X201" s="16">
        <v>74.5</v>
      </c>
      <c r="Y201" s="32">
        <v>16.7</v>
      </c>
      <c r="Z201" s="16">
        <v>5.3699999999999998E-2</v>
      </c>
      <c r="AA201" s="16">
        <v>13</v>
      </c>
      <c r="AB201" s="16">
        <v>9.8700000000000003E-3</v>
      </c>
      <c r="AC201" s="16">
        <v>4.82</v>
      </c>
      <c r="AD201" s="16">
        <v>65</v>
      </c>
      <c r="AE201" s="32">
        <v>108</v>
      </c>
      <c r="AF201" s="16">
        <v>1.82</v>
      </c>
      <c r="AG201" s="16">
        <v>4.2</v>
      </c>
      <c r="AH201" s="16">
        <v>2.1</v>
      </c>
      <c r="AI201" s="16">
        <v>0.152</v>
      </c>
      <c r="AJ201" s="16">
        <v>22.3</v>
      </c>
    </row>
    <row r="202" spans="2:38">
      <c r="B202" s="24" t="s">
        <v>47</v>
      </c>
      <c r="C202" s="64">
        <v>38909.791666666664</v>
      </c>
      <c r="D202" s="18">
        <v>0.79166666666666663</v>
      </c>
      <c r="E202" s="14" t="s">
        <v>68</v>
      </c>
      <c r="F202" s="49">
        <v>140000</v>
      </c>
      <c r="G202"/>
      <c r="H202"/>
      <c r="I202" s="16">
        <v>15.7</v>
      </c>
      <c r="J202" s="16">
        <v>190</v>
      </c>
      <c r="K202" s="16">
        <v>16.3</v>
      </c>
      <c r="L202" s="16">
        <v>15.4</v>
      </c>
      <c r="M202" s="16">
        <v>84.9</v>
      </c>
      <c r="N202" s="16">
        <v>0.06</v>
      </c>
      <c r="O202" s="16">
        <v>5.25</v>
      </c>
      <c r="P202" s="16">
        <v>0.65</v>
      </c>
      <c r="Q202" s="16">
        <v>38.6</v>
      </c>
      <c r="R202" s="16">
        <v>0.06</v>
      </c>
      <c r="S202" s="16">
        <v>1.18</v>
      </c>
      <c r="T202" s="16">
        <v>0.84</v>
      </c>
      <c r="U202" s="32">
        <v>0.62</v>
      </c>
      <c r="V202" s="16">
        <v>0.25</v>
      </c>
      <c r="W202" s="4" t="s">
        <v>62</v>
      </c>
      <c r="X202" s="16">
        <v>71</v>
      </c>
      <c r="Y202" s="16">
        <v>3.21</v>
      </c>
      <c r="Z202" s="16">
        <v>2.4E-2</v>
      </c>
      <c r="AA202" s="16">
        <v>12</v>
      </c>
      <c r="AB202" s="16">
        <v>2.65E-3</v>
      </c>
      <c r="AC202" s="16">
        <v>4.1100000000000003</v>
      </c>
      <c r="AD202" s="16">
        <v>61.1</v>
      </c>
      <c r="AE202" s="16">
        <v>13.1</v>
      </c>
      <c r="AF202" s="16">
        <v>1.03</v>
      </c>
      <c r="AG202" s="16">
        <v>3.92</v>
      </c>
      <c r="AH202" s="16">
        <v>1.04</v>
      </c>
      <c r="AI202" s="16">
        <v>5.1200000000000002E-2</v>
      </c>
      <c r="AJ202" s="16">
        <v>27.2</v>
      </c>
    </row>
    <row r="203" spans="2:38">
      <c r="B203" s="24" t="s">
        <v>47</v>
      </c>
      <c r="C203" s="64">
        <v>38910.041666666664</v>
      </c>
      <c r="D203" s="18">
        <v>4.1666666666666664E-2</v>
      </c>
      <c r="E203" s="14" t="s">
        <v>68</v>
      </c>
      <c r="F203" s="49">
        <v>65000</v>
      </c>
      <c r="G203"/>
      <c r="H203"/>
      <c r="I203" s="16">
        <v>12.3</v>
      </c>
      <c r="J203" s="16">
        <v>180</v>
      </c>
      <c r="K203" s="16">
        <v>12.7</v>
      </c>
      <c r="L203" s="16">
        <v>13.9</v>
      </c>
      <c r="M203" s="16">
        <v>89.7</v>
      </c>
      <c r="N203" s="16">
        <v>7.0000000000000007E-2</v>
      </c>
      <c r="O203" s="16">
        <v>4.41</v>
      </c>
      <c r="P203" s="16">
        <v>0.64</v>
      </c>
      <c r="Q203" s="16">
        <v>42.1</v>
      </c>
      <c r="R203" s="4" t="s">
        <v>62</v>
      </c>
      <c r="S203" s="16">
        <v>0.98</v>
      </c>
      <c r="T203" s="16">
        <v>0.59</v>
      </c>
      <c r="U203" s="16">
        <v>0.18</v>
      </c>
      <c r="V203" s="16">
        <v>0.21</v>
      </c>
      <c r="W203" s="4" t="s">
        <v>62</v>
      </c>
      <c r="X203" s="16">
        <v>75.099999999999994</v>
      </c>
      <c r="Y203" s="16">
        <v>2.27</v>
      </c>
      <c r="Z203" s="16">
        <v>1.6E-2</v>
      </c>
      <c r="AA203" s="16">
        <v>13.1</v>
      </c>
      <c r="AB203" s="16">
        <v>6.1999999999999998E-3</v>
      </c>
      <c r="AC203" s="16">
        <v>4.04</v>
      </c>
      <c r="AD203" s="16">
        <v>66.2</v>
      </c>
      <c r="AE203" s="16">
        <v>11.4</v>
      </c>
      <c r="AF203" s="16">
        <v>0.53300000000000003</v>
      </c>
      <c r="AG203" s="16">
        <v>3.47</v>
      </c>
      <c r="AH203" s="16">
        <v>0.60099999999999998</v>
      </c>
      <c r="AI203" s="16">
        <v>3.5499999999999997E-2</v>
      </c>
      <c r="AJ203" s="16">
        <v>14</v>
      </c>
    </row>
    <row r="204" spans="2:38">
      <c r="B204" s="24" t="s">
        <v>47</v>
      </c>
      <c r="C204" s="64">
        <v>38910.166666666664</v>
      </c>
      <c r="D204" s="18">
        <v>0.16666666666666666</v>
      </c>
      <c r="E204" s="14" t="s">
        <v>68</v>
      </c>
      <c r="F204" s="49">
        <v>85000</v>
      </c>
      <c r="G204"/>
      <c r="H204"/>
      <c r="I204" s="16">
        <v>6.9</v>
      </c>
      <c r="J204" s="16">
        <v>200</v>
      </c>
      <c r="K204" s="16">
        <v>15.6</v>
      </c>
      <c r="L204" s="16">
        <v>12.1</v>
      </c>
      <c r="M204" s="16">
        <v>93.9</v>
      </c>
      <c r="N204" s="16">
        <v>7.0000000000000007E-2</v>
      </c>
      <c r="O204" s="16">
        <v>3.92</v>
      </c>
      <c r="P204" s="16">
        <v>0.67</v>
      </c>
      <c r="Q204" s="16">
        <v>44.6</v>
      </c>
      <c r="R204" s="4" t="s">
        <v>62</v>
      </c>
      <c r="S204" s="16">
        <v>0.8</v>
      </c>
      <c r="T204" s="16">
        <v>0.56999999999999995</v>
      </c>
      <c r="U204" s="16">
        <v>0.18</v>
      </c>
      <c r="V204" s="16">
        <v>0.2</v>
      </c>
      <c r="W204" s="4" t="s">
        <v>62</v>
      </c>
      <c r="X204" s="16">
        <v>77.8</v>
      </c>
      <c r="Y204" s="16">
        <v>4.63</v>
      </c>
      <c r="Z204" s="4" t="s">
        <v>62</v>
      </c>
      <c r="AA204" s="16">
        <v>13.4</v>
      </c>
      <c r="AB204" s="16">
        <v>4.2299999999999997E-2</v>
      </c>
      <c r="AC204" s="16">
        <v>4.0599999999999996</v>
      </c>
      <c r="AD204" s="16">
        <v>68.900000000000006</v>
      </c>
      <c r="AE204" s="32">
        <v>36.700000000000003</v>
      </c>
      <c r="AF204" s="16">
        <v>0.433</v>
      </c>
      <c r="AG204" s="16">
        <v>2.2599999999999998</v>
      </c>
      <c r="AH204" s="16">
        <v>0.55100000000000005</v>
      </c>
      <c r="AI204" s="16">
        <v>7.6700000000000004E-2</v>
      </c>
      <c r="AJ204" s="16">
        <v>13.1</v>
      </c>
    </row>
    <row r="205" spans="2:38">
      <c r="B205" s="24" t="s">
        <v>47</v>
      </c>
      <c r="C205" s="64">
        <v>38910.291666666664</v>
      </c>
      <c r="D205" s="18">
        <v>0.29166666666666669</v>
      </c>
      <c r="E205" s="14" t="s">
        <v>68</v>
      </c>
      <c r="F205" s="49"/>
      <c r="G205"/>
      <c r="H205"/>
      <c r="I205" s="16">
        <v>6.9</v>
      </c>
      <c r="J205" s="16">
        <v>200</v>
      </c>
      <c r="K205" s="16">
        <v>13.3</v>
      </c>
      <c r="L205" s="16">
        <v>13.9</v>
      </c>
      <c r="M205" s="16">
        <v>98</v>
      </c>
      <c r="N205" s="16">
        <v>0.08</v>
      </c>
      <c r="O205" s="16">
        <v>3.31</v>
      </c>
      <c r="P205" s="16">
        <v>0.62</v>
      </c>
      <c r="Q205" s="16">
        <v>46.1</v>
      </c>
      <c r="R205" s="16">
        <v>0.13</v>
      </c>
      <c r="S205" s="16">
        <v>0.75</v>
      </c>
      <c r="T205" s="16">
        <v>0.51</v>
      </c>
      <c r="U205" s="16">
        <v>0.18</v>
      </c>
      <c r="V205" s="16">
        <v>0.19</v>
      </c>
      <c r="W205" s="16">
        <v>4.2999999999999997E-2</v>
      </c>
      <c r="X205" s="16">
        <v>78.5</v>
      </c>
      <c r="Y205" s="16">
        <v>3.67</v>
      </c>
      <c r="Z205" s="16">
        <v>8.8599999999999998E-2</v>
      </c>
      <c r="AA205" s="16">
        <v>13.8</v>
      </c>
      <c r="AB205" s="16">
        <v>2.7799999999999998E-2</v>
      </c>
      <c r="AC205" s="16">
        <v>4.17</v>
      </c>
      <c r="AD205" s="16">
        <v>70</v>
      </c>
      <c r="AE205" s="16">
        <v>12.7</v>
      </c>
      <c r="AF205" s="16">
        <v>0.48099999999999998</v>
      </c>
      <c r="AG205" s="16">
        <v>3.44</v>
      </c>
      <c r="AH205" s="16">
        <v>0.495</v>
      </c>
      <c r="AI205" s="16">
        <v>4.7399999999999998E-2</v>
      </c>
      <c r="AJ205" s="16">
        <v>13</v>
      </c>
    </row>
    <row r="206" spans="2:38">
      <c r="B206" s="24" t="s">
        <v>47</v>
      </c>
      <c r="C206" s="64">
        <v>38910.416666666664</v>
      </c>
      <c r="D206" s="18">
        <v>0.41666666666666669</v>
      </c>
      <c r="E206" s="14" t="s">
        <v>68</v>
      </c>
      <c r="F206" s="49"/>
      <c r="G206"/>
      <c r="H206"/>
      <c r="I206" s="16">
        <v>178</v>
      </c>
      <c r="J206" s="16">
        <v>140</v>
      </c>
      <c r="K206" s="16">
        <v>15.6</v>
      </c>
      <c r="L206" s="16">
        <v>13.8</v>
      </c>
      <c r="M206" s="16">
        <v>65.5</v>
      </c>
      <c r="N206" s="16">
        <v>7.0000000000000007E-2</v>
      </c>
      <c r="O206" s="16">
        <v>2.86</v>
      </c>
      <c r="P206" s="16">
        <v>0.6</v>
      </c>
      <c r="Q206" s="16">
        <v>29.5</v>
      </c>
      <c r="R206" s="16">
        <v>0.18</v>
      </c>
      <c r="S206" s="16">
        <v>0.62</v>
      </c>
      <c r="T206" s="16">
        <v>1.31</v>
      </c>
      <c r="U206" s="16">
        <v>0.15</v>
      </c>
      <c r="V206" s="16">
        <v>0.67</v>
      </c>
      <c r="W206" s="4" t="s">
        <v>62</v>
      </c>
      <c r="X206" s="16">
        <v>56.4</v>
      </c>
      <c r="Y206" s="16">
        <v>4.25</v>
      </c>
      <c r="Z206" s="16">
        <v>2.63E-2</v>
      </c>
      <c r="AA206" s="16">
        <v>9.14</v>
      </c>
      <c r="AB206" s="16">
        <v>9.75E-3</v>
      </c>
      <c r="AC206" s="16">
        <v>3.74</v>
      </c>
      <c r="AD206" s="16">
        <v>49.7</v>
      </c>
      <c r="AE206" s="16">
        <v>36.6</v>
      </c>
      <c r="AF206" s="16">
        <v>5.58</v>
      </c>
      <c r="AG206" s="16">
        <v>8.8800000000000008</v>
      </c>
      <c r="AH206" s="16">
        <v>7.19</v>
      </c>
      <c r="AI206" s="16">
        <v>0.435</v>
      </c>
      <c r="AJ206" s="16">
        <v>47.5</v>
      </c>
    </row>
    <row r="207" spans="2:38">
      <c r="B207" s="24" t="s">
        <v>47</v>
      </c>
      <c r="C207" s="31">
        <v>38972.347222222219</v>
      </c>
      <c r="D207" s="18">
        <v>0.34722222222222227</v>
      </c>
      <c r="E207" s="14" t="s">
        <v>68</v>
      </c>
      <c r="G207">
        <v>19.28</v>
      </c>
      <c r="H207">
        <v>112.5</v>
      </c>
      <c r="I207" s="11">
        <v>149</v>
      </c>
      <c r="J207" s="11">
        <v>150</v>
      </c>
      <c r="K207" s="11">
        <v>13.2</v>
      </c>
      <c r="L207" s="11">
        <v>17.399999999999999</v>
      </c>
      <c r="M207" s="11">
        <v>164</v>
      </c>
      <c r="N207" s="11">
        <v>5.27</v>
      </c>
      <c r="O207" s="11">
        <v>3.4</v>
      </c>
      <c r="P207" s="11">
        <v>0.54</v>
      </c>
      <c r="Q207" s="11">
        <v>50.3</v>
      </c>
      <c r="R207" s="73" t="s">
        <v>62</v>
      </c>
      <c r="S207" s="11">
        <v>0.68</v>
      </c>
      <c r="T207" s="11">
        <v>1.1299999999999999</v>
      </c>
      <c r="U207" s="11">
        <v>0.21</v>
      </c>
      <c r="V207" s="11">
        <v>0.64</v>
      </c>
      <c r="W207" s="11">
        <v>3.8199999999999998E-2</v>
      </c>
      <c r="X207" s="11">
        <v>65.3</v>
      </c>
      <c r="Y207" s="4" t="s">
        <v>62</v>
      </c>
      <c r="Z207" s="11">
        <v>3.6499999999999998E-2</v>
      </c>
      <c r="AA207" s="11">
        <v>9.9499999999999993</v>
      </c>
      <c r="AB207" s="11">
        <v>6.3899999999999998E-3</v>
      </c>
      <c r="AC207" s="11">
        <v>4.57</v>
      </c>
      <c r="AD207" s="11">
        <v>97.6</v>
      </c>
      <c r="AE207" s="11">
        <v>28.8</v>
      </c>
      <c r="AF207" s="11">
        <v>4.5199999999999996</v>
      </c>
      <c r="AG207" s="11">
        <v>5.3</v>
      </c>
      <c r="AH207" s="11">
        <v>5.37</v>
      </c>
      <c r="AI207" s="11">
        <v>0.436</v>
      </c>
      <c r="AJ207" s="11">
        <v>54.3</v>
      </c>
      <c r="AK207" s="16"/>
      <c r="AL207" s="16"/>
    </row>
    <row r="208" spans="2:38">
      <c r="B208" s="24" t="s">
        <v>47</v>
      </c>
      <c r="C208" s="31">
        <v>38972.492361111108</v>
      </c>
      <c r="D208" s="18">
        <v>0.49236111111111108</v>
      </c>
      <c r="E208" s="14" t="s">
        <v>68</v>
      </c>
      <c r="G208">
        <v>19.88</v>
      </c>
      <c r="H208">
        <v>254.3</v>
      </c>
      <c r="I208" s="11">
        <v>444</v>
      </c>
      <c r="J208" s="11">
        <v>110</v>
      </c>
      <c r="K208" s="11">
        <v>11.8</v>
      </c>
      <c r="L208" s="11">
        <v>14.7</v>
      </c>
      <c r="M208" s="11">
        <v>105</v>
      </c>
      <c r="N208" s="11">
        <v>6.47</v>
      </c>
      <c r="O208" s="11">
        <v>3.04</v>
      </c>
      <c r="P208" s="11">
        <v>0.41</v>
      </c>
      <c r="Q208" s="11">
        <v>29.8</v>
      </c>
      <c r="R208" s="73" t="s">
        <v>62</v>
      </c>
      <c r="S208" s="11">
        <v>0.59</v>
      </c>
      <c r="T208" s="11">
        <v>2.35</v>
      </c>
      <c r="U208" s="11">
        <v>0.15</v>
      </c>
      <c r="V208" s="11">
        <v>1.56</v>
      </c>
      <c r="W208" s="11">
        <v>4.2900000000000001E-2</v>
      </c>
      <c r="X208" s="11">
        <v>39.5</v>
      </c>
      <c r="Y208" s="4" t="s">
        <v>62</v>
      </c>
      <c r="Z208" s="11">
        <v>6.1899999999999997E-2</v>
      </c>
      <c r="AA208" s="11">
        <v>5.57</v>
      </c>
      <c r="AB208" s="11">
        <v>4.2100000000000002E-3</v>
      </c>
      <c r="AC208" s="11">
        <v>3.17</v>
      </c>
      <c r="AD208" s="11">
        <v>67</v>
      </c>
      <c r="AE208" s="11">
        <v>15.3</v>
      </c>
      <c r="AF208" s="11">
        <v>9.92</v>
      </c>
      <c r="AG208" s="11">
        <v>15.2</v>
      </c>
      <c r="AH208" s="11">
        <v>15.3</v>
      </c>
      <c r="AI208" s="11">
        <v>1.0900000000000001</v>
      </c>
      <c r="AJ208" s="69">
        <v>101</v>
      </c>
      <c r="AK208" s="16"/>
      <c r="AL208" s="16"/>
    </row>
    <row r="209" spans="2:38">
      <c r="B209" s="24" t="s">
        <v>47</v>
      </c>
      <c r="C209" s="31">
        <v>38972.575694444444</v>
      </c>
      <c r="D209" s="18">
        <v>0.5756944444444444</v>
      </c>
      <c r="E209" s="14" t="s">
        <v>68</v>
      </c>
      <c r="G209">
        <v>19.8</v>
      </c>
      <c r="H209">
        <v>115.4</v>
      </c>
      <c r="I209" s="11">
        <v>108</v>
      </c>
      <c r="J209" s="11">
        <v>89</v>
      </c>
      <c r="K209" s="11">
        <v>12.5</v>
      </c>
      <c r="L209" s="11">
        <v>12.5</v>
      </c>
      <c r="M209" s="11">
        <v>26.1</v>
      </c>
      <c r="N209" s="11">
        <v>2.73</v>
      </c>
      <c r="O209" s="11">
        <v>4.1100000000000003</v>
      </c>
      <c r="P209" s="11">
        <v>0.42</v>
      </c>
      <c r="Q209" s="11">
        <v>22.2</v>
      </c>
      <c r="R209" s="73" t="s">
        <v>62</v>
      </c>
      <c r="S209" s="11">
        <v>0.89</v>
      </c>
      <c r="T209" s="11">
        <v>1.2</v>
      </c>
      <c r="U209" s="11">
        <v>0.16</v>
      </c>
      <c r="V209" s="11">
        <v>0.46</v>
      </c>
      <c r="W209" s="11">
        <v>3.3399999999999999E-2</v>
      </c>
      <c r="X209" s="11">
        <v>31</v>
      </c>
      <c r="Y209" s="4" t="s">
        <v>62</v>
      </c>
      <c r="Z209" s="11">
        <v>4.2099999999999999E-2</v>
      </c>
      <c r="AA209" s="11">
        <v>3.77</v>
      </c>
      <c r="AB209" s="11">
        <v>1.64E-3</v>
      </c>
      <c r="AC209" s="11">
        <v>2.58</v>
      </c>
      <c r="AD209" s="11">
        <v>31.9</v>
      </c>
      <c r="AE209" s="11">
        <v>17</v>
      </c>
      <c r="AF209" s="11">
        <v>4.72</v>
      </c>
      <c r="AG209" s="11">
        <v>5.58</v>
      </c>
      <c r="AH209" s="11">
        <v>4.62</v>
      </c>
      <c r="AI209" s="11">
        <v>0.215</v>
      </c>
      <c r="AJ209" s="11">
        <v>48.6</v>
      </c>
      <c r="AK209" s="16"/>
      <c r="AL209" s="16"/>
    </row>
    <row r="210" spans="2:38">
      <c r="B210" s="24" t="s">
        <v>47</v>
      </c>
      <c r="C210" s="31">
        <v>38972.825694444444</v>
      </c>
      <c r="D210" s="18">
        <v>0.8256944444444444</v>
      </c>
      <c r="E210" s="14" t="s">
        <v>68</v>
      </c>
      <c r="G210">
        <v>19.489999999999998</v>
      </c>
      <c r="H210">
        <v>45.1</v>
      </c>
      <c r="I210" s="11">
        <v>23.4</v>
      </c>
      <c r="J210" s="11">
        <v>140</v>
      </c>
      <c r="K210" s="11">
        <v>13.2</v>
      </c>
      <c r="L210" s="11">
        <v>15</v>
      </c>
      <c r="M210" s="11">
        <v>59</v>
      </c>
      <c r="N210" s="11">
        <v>0.56999999999999995</v>
      </c>
      <c r="O210" s="11">
        <v>6.95</v>
      </c>
      <c r="P210" s="11">
        <v>0.42</v>
      </c>
      <c r="Q210" s="11">
        <v>35</v>
      </c>
      <c r="R210" s="73" t="s">
        <v>62</v>
      </c>
      <c r="S210" s="11">
        <v>1.39</v>
      </c>
      <c r="T210" s="11">
        <v>0.76700000000000002</v>
      </c>
      <c r="U210" s="11">
        <v>0.16</v>
      </c>
      <c r="V210" s="11">
        <v>0.25</v>
      </c>
      <c r="W210" s="11">
        <v>3.0599999999999999E-2</v>
      </c>
      <c r="X210" s="11">
        <v>48.8</v>
      </c>
      <c r="Y210" s="11">
        <v>1.73</v>
      </c>
      <c r="Z210" s="11">
        <v>3.5499999999999997E-2</v>
      </c>
      <c r="AA210" s="11">
        <v>6.26</v>
      </c>
      <c r="AB210" s="11">
        <v>1.32E-3</v>
      </c>
      <c r="AC210" s="11">
        <v>2.76</v>
      </c>
      <c r="AD210" s="11">
        <v>42.9</v>
      </c>
      <c r="AE210" s="11">
        <v>18.600000000000001</v>
      </c>
      <c r="AF210" s="11">
        <v>1.92</v>
      </c>
      <c r="AG210" s="11">
        <v>3.59</v>
      </c>
      <c r="AH210" s="11">
        <v>1.73</v>
      </c>
      <c r="AI210" s="11">
        <v>6.4399999999999999E-2</v>
      </c>
      <c r="AJ210" s="11">
        <v>29.4</v>
      </c>
      <c r="AK210" s="16"/>
      <c r="AL210" s="16"/>
    </row>
    <row r="211" spans="2:38">
      <c r="B211" s="24" t="s">
        <v>47</v>
      </c>
      <c r="C211" s="31">
        <v>38972.992361111108</v>
      </c>
      <c r="D211" s="18">
        <v>0.99236111111111114</v>
      </c>
      <c r="E211" s="14" t="s">
        <v>68</v>
      </c>
      <c r="G211">
        <v>19.07</v>
      </c>
      <c r="H211">
        <v>30.8</v>
      </c>
      <c r="I211" s="11">
        <v>12.1</v>
      </c>
      <c r="J211" s="11">
        <v>140</v>
      </c>
      <c r="K211" s="11">
        <v>14.3</v>
      </c>
      <c r="L211" s="11">
        <v>16.2</v>
      </c>
      <c r="M211" s="11">
        <v>68.8</v>
      </c>
      <c r="N211" s="11">
        <v>0.4</v>
      </c>
      <c r="O211" s="11">
        <v>7.04</v>
      </c>
      <c r="P211" s="11">
        <v>0.44</v>
      </c>
      <c r="Q211" s="11">
        <v>40.6</v>
      </c>
      <c r="R211" s="73" t="s">
        <v>62</v>
      </c>
      <c r="S211" s="11">
        <v>1.43</v>
      </c>
      <c r="T211" s="11">
        <v>0.64900000000000002</v>
      </c>
      <c r="U211" s="11">
        <v>0.2</v>
      </c>
      <c r="V211" s="11">
        <v>0.22</v>
      </c>
      <c r="W211" s="11">
        <v>0.59099999999999997</v>
      </c>
      <c r="X211" s="11">
        <v>57</v>
      </c>
      <c r="Y211" s="11">
        <v>2.57</v>
      </c>
      <c r="Z211" s="11">
        <v>0.57599999999999996</v>
      </c>
      <c r="AA211" s="11">
        <v>7.64</v>
      </c>
      <c r="AB211" s="11">
        <v>2.3900000000000001E-2</v>
      </c>
      <c r="AC211" s="11">
        <v>3.03</v>
      </c>
      <c r="AD211" s="11">
        <v>51.4</v>
      </c>
      <c r="AE211" s="11">
        <v>24.7</v>
      </c>
      <c r="AF211" s="11">
        <v>1.31</v>
      </c>
      <c r="AG211" s="11">
        <v>2.68</v>
      </c>
      <c r="AH211" s="11">
        <v>1.19</v>
      </c>
      <c r="AI211" s="11">
        <v>4.5199999999999997E-2</v>
      </c>
      <c r="AJ211" s="11">
        <v>28.2</v>
      </c>
      <c r="AK211" s="16"/>
      <c r="AL211" s="16"/>
    </row>
    <row r="212" spans="2:38">
      <c r="B212" s="24" t="s">
        <v>47</v>
      </c>
      <c r="C212" s="31">
        <v>38973.15902777778</v>
      </c>
      <c r="D212" s="18">
        <v>0.15902777777777777</v>
      </c>
      <c r="E212" s="14" t="s">
        <v>68</v>
      </c>
      <c r="G212">
        <v>19.010000000000002</v>
      </c>
      <c r="H212">
        <v>61.2</v>
      </c>
      <c r="I212" s="11">
        <v>45.4</v>
      </c>
      <c r="J212" s="11">
        <v>130</v>
      </c>
      <c r="K212" s="11">
        <v>12.7</v>
      </c>
      <c r="L212" s="11">
        <v>13.7</v>
      </c>
      <c r="M212" s="11">
        <v>60.4</v>
      </c>
      <c r="N212" s="11">
        <v>0.44</v>
      </c>
      <c r="O212" s="11">
        <v>5.97</v>
      </c>
      <c r="P212" s="11">
        <v>0.39</v>
      </c>
      <c r="Q212" s="11">
        <v>39.4</v>
      </c>
      <c r="R212" s="73" t="s">
        <v>62</v>
      </c>
      <c r="S212" s="11">
        <v>1.17</v>
      </c>
      <c r="T212" s="11">
        <v>0.73299999999999998</v>
      </c>
      <c r="U212" s="11">
        <v>0.14000000000000001</v>
      </c>
      <c r="V212" s="11">
        <v>0.31</v>
      </c>
      <c r="W212" s="11">
        <v>3.2899999999999999E-2</v>
      </c>
      <c r="X212" s="11">
        <v>49.9</v>
      </c>
      <c r="Y212" s="4" t="s">
        <v>62</v>
      </c>
      <c r="Z212" s="11">
        <v>3.4500000000000003E-2</v>
      </c>
      <c r="AA212" s="11">
        <v>6.74</v>
      </c>
      <c r="AB212" s="11">
        <v>2.7100000000000002E-3</v>
      </c>
      <c r="AC212" s="11">
        <v>2.7</v>
      </c>
      <c r="AD212" s="11">
        <v>43.7</v>
      </c>
      <c r="AE212" s="11">
        <v>23.2</v>
      </c>
      <c r="AF212" s="11">
        <v>2.23</v>
      </c>
      <c r="AG212" s="11">
        <v>4.07</v>
      </c>
      <c r="AH212" s="11">
        <v>2.39</v>
      </c>
      <c r="AI212" s="11">
        <v>9.6299999999999997E-2</v>
      </c>
      <c r="AJ212" s="11">
        <v>46.6</v>
      </c>
      <c r="AK212" s="16"/>
      <c r="AL212" s="16"/>
    </row>
    <row r="213" spans="2:38">
      <c r="B213" s="24"/>
      <c r="C213" s="64"/>
      <c r="D213" s="18"/>
      <c r="E213" s="14"/>
      <c r="F213" s="49"/>
      <c r="G213" s="81"/>
      <c r="H213" s="78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4"/>
      <c r="X213" s="16"/>
      <c r="Y213" s="16"/>
      <c r="Z213" s="16"/>
      <c r="AA213" s="16"/>
      <c r="AB213" s="16"/>
      <c r="AC213" s="16"/>
      <c r="AD213" s="16"/>
      <c r="AE213" s="16"/>
      <c r="AF213" s="16"/>
      <c r="AG213" s="16"/>
      <c r="AH213" s="16"/>
      <c r="AI213" s="16"/>
      <c r="AJ213" s="16"/>
    </row>
    <row r="214" spans="2:38">
      <c r="B214" t="s">
        <v>51</v>
      </c>
      <c r="C214" s="64">
        <v>38461</v>
      </c>
      <c r="D214" s="18">
        <v>0.47430555555555554</v>
      </c>
      <c r="E214" s="14" t="s">
        <v>67</v>
      </c>
      <c r="G214" s="16">
        <v>15.21</v>
      </c>
      <c r="H214" s="16">
        <v>4.8</v>
      </c>
      <c r="I214" s="16">
        <v>8</v>
      </c>
      <c r="J214" s="16">
        <v>310</v>
      </c>
      <c r="K214" s="16">
        <v>15.1</v>
      </c>
      <c r="L214" s="4" t="s">
        <v>62</v>
      </c>
      <c r="M214" s="16">
        <v>273</v>
      </c>
      <c r="N214" s="16">
        <v>0.13</v>
      </c>
      <c r="O214" s="16">
        <v>0.21</v>
      </c>
      <c r="P214" s="16">
        <v>0.37</v>
      </c>
      <c r="Q214" s="16">
        <v>95.8</v>
      </c>
      <c r="R214" s="16"/>
      <c r="S214" s="16"/>
      <c r="T214" s="16"/>
      <c r="U214" s="16">
        <v>0.11</v>
      </c>
      <c r="V214" s="16"/>
      <c r="W214" s="4" t="s">
        <v>62</v>
      </c>
      <c r="X214" s="16">
        <v>161</v>
      </c>
      <c r="Y214" s="4" t="s">
        <v>62</v>
      </c>
      <c r="Z214" s="4" t="s">
        <v>62</v>
      </c>
      <c r="AA214" s="16">
        <v>30.5</v>
      </c>
      <c r="AB214" s="19">
        <v>1.1299999999999999E-2</v>
      </c>
      <c r="AC214" s="16">
        <v>5</v>
      </c>
      <c r="AD214" s="16">
        <v>162</v>
      </c>
      <c r="AE214" s="4" t="s">
        <v>62</v>
      </c>
      <c r="AF214" s="16">
        <v>0.32500000000000001</v>
      </c>
      <c r="AG214" s="4" t="s">
        <v>62</v>
      </c>
      <c r="AH214" s="16">
        <v>0.40200000000000002</v>
      </c>
      <c r="AI214" s="16">
        <v>2.98E-2</v>
      </c>
      <c r="AJ214" s="4" t="s">
        <v>62</v>
      </c>
    </row>
    <row r="215" spans="2:38">
      <c r="B215" t="s">
        <v>51</v>
      </c>
      <c r="C215" s="64">
        <v>38498</v>
      </c>
      <c r="D215" s="18">
        <v>0.51180555555555551</v>
      </c>
      <c r="E215" s="14" t="s">
        <v>67</v>
      </c>
      <c r="G215" s="16">
        <v>15.26</v>
      </c>
      <c r="H215" s="16">
        <v>2.8</v>
      </c>
      <c r="I215" s="4">
        <v>1.67</v>
      </c>
      <c r="J215" s="16">
        <v>320</v>
      </c>
      <c r="K215" s="16">
        <v>20</v>
      </c>
      <c r="L215" s="16">
        <v>26</v>
      </c>
      <c r="M215" s="16">
        <v>261</v>
      </c>
      <c r="N215" s="16">
        <v>0.15</v>
      </c>
      <c r="O215" s="16">
        <v>2.0099999999999998</v>
      </c>
      <c r="P215" s="16">
        <v>0.61</v>
      </c>
      <c r="Q215" s="16">
        <v>160</v>
      </c>
      <c r="R215" s="4" t="s">
        <v>62</v>
      </c>
      <c r="S215" s="16">
        <v>0.48</v>
      </c>
      <c r="T215" s="16">
        <v>0.32</v>
      </c>
      <c r="U215" s="16">
        <v>0.18</v>
      </c>
      <c r="V215" s="16">
        <v>0.18</v>
      </c>
      <c r="W215" s="4" t="s">
        <v>62</v>
      </c>
      <c r="X215" s="16">
        <v>157</v>
      </c>
      <c r="Y215" s="4" t="s">
        <v>62</v>
      </c>
      <c r="Z215" s="4" t="s">
        <v>62</v>
      </c>
      <c r="AA215" s="16">
        <v>30.8</v>
      </c>
      <c r="AB215" s="16">
        <v>6.6500000000000004E-2</v>
      </c>
      <c r="AC215" s="16">
        <v>4.5</v>
      </c>
      <c r="AD215" s="16">
        <v>161</v>
      </c>
      <c r="AE215" s="4" t="s">
        <v>62</v>
      </c>
      <c r="AF215" s="16">
        <v>0.11600000000000001</v>
      </c>
      <c r="AG215" s="4" t="s">
        <v>62</v>
      </c>
      <c r="AH215" s="16">
        <v>0.154</v>
      </c>
      <c r="AI215" s="16">
        <v>7.4700000000000003E-2</v>
      </c>
      <c r="AJ215" s="4" t="s">
        <v>62</v>
      </c>
    </row>
    <row r="216" spans="2:38">
      <c r="B216" s="10" t="s">
        <v>51</v>
      </c>
      <c r="C216" s="65">
        <v>38524</v>
      </c>
      <c r="D216" s="15">
        <v>0.4770833333333333</v>
      </c>
      <c r="E216" s="14" t="s">
        <v>67</v>
      </c>
      <c r="F216" s="50">
        <v>3450</v>
      </c>
      <c r="G216" s="11">
        <v>17.8</v>
      </c>
      <c r="H216" s="11">
        <v>3.4</v>
      </c>
      <c r="I216" s="11">
        <v>6</v>
      </c>
      <c r="J216" s="11">
        <v>310</v>
      </c>
      <c r="K216" s="11">
        <v>4.2</v>
      </c>
      <c r="L216" s="11">
        <v>4.4000000000000004</v>
      </c>
      <c r="M216" s="11">
        <v>310</v>
      </c>
      <c r="N216" s="11">
        <v>0.16</v>
      </c>
      <c r="O216" s="11">
        <v>1.44</v>
      </c>
      <c r="P216" s="11">
        <v>0.63</v>
      </c>
      <c r="Q216" s="11">
        <v>156</v>
      </c>
      <c r="R216" s="11">
        <v>0.32</v>
      </c>
      <c r="S216" s="11">
        <v>0.99</v>
      </c>
      <c r="T216" s="11">
        <v>0.23</v>
      </c>
      <c r="U216" s="11">
        <v>0.2</v>
      </c>
      <c r="V216" s="11">
        <v>0.21</v>
      </c>
      <c r="W216" s="4" t="s">
        <v>62</v>
      </c>
      <c r="X216" s="11">
        <v>153</v>
      </c>
      <c r="Y216" s="4" t="s">
        <v>62</v>
      </c>
      <c r="Z216" s="11">
        <v>3.27E-2</v>
      </c>
      <c r="AA216" s="11">
        <v>29.5</v>
      </c>
      <c r="AB216" s="11">
        <v>7.0900000000000005E-2</v>
      </c>
      <c r="AC216" s="11">
        <v>5.05</v>
      </c>
      <c r="AD216" s="11">
        <v>175</v>
      </c>
      <c r="AE216" s="4" t="s">
        <v>62</v>
      </c>
      <c r="AF216" s="11">
        <v>0.23100000000000001</v>
      </c>
      <c r="AG216" s="4" t="s">
        <v>62</v>
      </c>
      <c r="AH216" s="11">
        <v>0.24099999999999999</v>
      </c>
      <c r="AI216" s="11">
        <v>7.5600000000000001E-2</v>
      </c>
      <c r="AJ216" s="4" t="s">
        <v>62</v>
      </c>
    </row>
    <row r="217" spans="2:38">
      <c r="B217" s="10" t="s">
        <v>51</v>
      </c>
      <c r="C217" s="65">
        <v>38559</v>
      </c>
      <c r="D217" s="15">
        <v>0.40069444444444446</v>
      </c>
      <c r="E217" s="14" t="s">
        <v>67</v>
      </c>
      <c r="F217" s="50">
        <v>1050</v>
      </c>
      <c r="G217" s="11">
        <v>24.6</v>
      </c>
      <c r="H217" s="11">
        <v>2</v>
      </c>
      <c r="I217" s="11">
        <v>12.8</v>
      </c>
      <c r="J217" s="11">
        <v>290</v>
      </c>
      <c r="K217" s="11">
        <v>13</v>
      </c>
      <c r="L217" s="20">
        <v>15</v>
      </c>
      <c r="M217" s="20">
        <v>326</v>
      </c>
      <c r="N217" s="20">
        <v>0.16</v>
      </c>
      <c r="O217" s="20">
        <v>0.68</v>
      </c>
      <c r="P217" s="20">
        <v>0.92</v>
      </c>
      <c r="Q217" s="20">
        <v>113</v>
      </c>
      <c r="R217" s="4" t="s">
        <v>62</v>
      </c>
      <c r="S217" s="11">
        <v>0.23</v>
      </c>
      <c r="T217" s="11">
        <v>1.29</v>
      </c>
      <c r="U217" s="11">
        <v>0.23</v>
      </c>
      <c r="V217" s="11">
        <v>0.22</v>
      </c>
      <c r="W217" s="4" t="s">
        <v>62</v>
      </c>
      <c r="X217" s="11">
        <v>126</v>
      </c>
      <c r="Y217" s="4" t="s">
        <v>62</v>
      </c>
      <c r="Z217" s="4" t="s">
        <v>62</v>
      </c>
      <c r="AA217" s="11">
        <v>23.5</v>
      </c>
      <c r="AB217" s="11">
        <v>0.23699999999999999</v>
      </c>
      <c r="AC217" s="11">
        <v>6.09</v>
      </c>
      <c r="AD217" s="11">
        <v>199</v>
      </c>
      <c r="AE217" s="4" t="s">
        <v>62</v>
      </c>
      <c r="AF217" s="11">
        <v>0.157</v>
      </c>
      <c r="AG217" s="4" t="s">
        <v>62</v>
      </c>
      <c r="AH217" s="11">
        <v>0.19900000000000001</v>
      </c>
      <c r="AI217" s="11">
        <v>0.25</v>
      </c>
      <c r="AJ217" s="4" t="s">
        <v>62</v>
      </c>
    </row>
    <row r="218" spans="2:38">
      <c r="B218" s="10" t="s">
        <v>51</v>
      </c>
      <c r="C218" s="65">
        <v>38580</v>
      </c>
      <c r="D218" s="15">
        <v>0.39097222222222222</v>
      </c>
      <c r="E218" s="14" t="s">
        <v>67</v>
      </c>
      <c r="G218" s="11">
        <v>23</v>
      </c>
      <c r="H218" s="11">
        <v>17.3</v>
      </c>
      <c r="I218" s="4">
        <v>1.67</v>
      </c>
      <c r="J218" s="11">
        <v>290</v>
      </c>
      <c r="K218" s="11">
        <v>15</v>
      </c>
      <c r="L218" s="20">
        <v>22</v>
      </c>
      <c r="M218" s="20">
        <v>412</v>
      </c>
      <c r="N218" s="20">
        <v>0.47</v>
      </c>
      <c r="O218" s="20">
        <v>0.02</v>
      </c>
      <c r="P218" s="20">
        <v>0.67</v>
      </c>
      <c r="Q218" s="20">
        <v>86.2</v>
      </c>
      <c r="R218" s="4" t="s">
        <v>62</v>
      </c>
      <c r="S218" s="33">
        <v>0.01</v>
      </c>
      <c r="T218" s="11">
        <v>0.53</v>
      </c>
      <c r="U218" s="11">
        <v>0.19</v>
      </c>
      <c r="V218" s="11">
        <v>0.22</v>
      </c>
      <c r="W218" s="4" t="s">
        <v>62</v>
      </c>
      <c r="X218" s="11">
        <v>119</v>
      </c>
      <c r="Y218" s="4" t="s">
        <v>62</v>
      </c>
      <c r="Z218" s="4" t="s">
        <v>62</v>
      </c>
      <c r="AA218" s="11">
        <v>23</v>
      </c>
      <c r="AB218" s="11">
        <v>0.112</v>
      </c>
      <c r="AC218" s="11">
        <v>6.85</v>
      </c>
      <c r="AD218" s="11">
        <v>266</v>
      </c>
      <c r="AE218" s="4" t="s">
        <v>62</v>
      </c>
      <c r="AF218" s="11">
        <v>0.15</v>
      </c>
      <c r="AG218" s="4" t="s">
        <v>62</v>
      </c>
      <c r="AH218" s="11">
        <v>0.20799999999999999</v>
      </c>
      <c r="AI218" s="11">
        <v>0.16900000000000001</v>
      </c>
      <c r="AJ218" s="4" t="s">
        <v>62</v>
      </c>
    </row>
    <row r="219" spans="2:38">
      <c r="B219" s="10" t="s">
        <v>51</v>
      </c>
      <c r="C219" s="64">
        <v>38617</v>
      </c>
      <c r="D219" s="18">
        <v>0.51458333333333328</v>
      </c>
      <c r="E219" s="14" t="s">
        <v>67</v>
      </c>
      <c r="F219" s="50">
        <v>1150</v>
      </c>
      <c r="G219" s="16">
        <v>18.600000000000001</v>
      </c>
      <c r="H219" s="16">
        <v>2.5</v>
      </c>
      <c r="I219" s="4">
        <v>1.67</v>
      </c>
      <c r="J219" s="16">
        <v>260</v>
      </c>
      <c r="K219" s="16">
        <v>17</v>
      </c>
      <c r="L219" s="16">
        <v>20</v>
      </c>
      <c r="M219" s="16">
        <v>282</v>
      </c>
      <c r="N219" s="16">
        <v>0.12</v>
      </c>
      <c r="O219" s="16">
        <v>0.36</v>
      </c>
      <c r="P219" s="16">
        <v>1.05</v>
      </c>
      <c r="Q219" s="16">
        <v>37.799999999999997</v>
      </c>
      <c r="R219" s="4" t="s">
        <v>62</v>
      </c>
      <c r="S219" s="16">
        <v>0.1</v>
      </c>
      <c r="T219" s="16">
        <v>0.51</v>
      </c>
      <c r="U219" s="16">
        <v>0.33</v>
      </c>
      <c r="V219" s="16">
        <v>0.35</v>
      </c>
      <c r="W219" s="4" t="s">
        <v>62</v>
      </c>
      <c r="X219" s="16">
        <v>94.6</v>
      </c>
      <c r="Y219" s="11">
        <v>2.94</v>
      </c>
      <c r="Z219" s="11">
        <v>2.12E-2</v>
      </c>
      <c r="AA219" s="11">
        <v>18.2</v>
      </c>
      <c r="AB219" s="11">
        <v>0.124</v>
      </c>
      <c r="AC219" s="11">
        <v>5.36</v>
      </c>
      <c r="AD219" s="11">
        <v>198</v>
      </c>
      <c r="AE219" s="11">
        <v>15.9</v>
      </c>
      <c r="AF219" s="11">
        <v>0.13400000000000001</v>
      </c>
      <c r="AG219" s="11">
        <v>3.16</v>
      </c>
      <c r="AH219" s="11">
        <v>0.17499999999999999</v>
      </c>
      <c r="AI219" s="11">
        <v>0.128</v>
      </c>
      <c r="AJ219" s="11">
        <v>16.100000000000001</v>
      </c>
    </row>
    <row r="220" spans="2:38">
      <c r="B220" s="10" t="s">
        <v>51</v>
      </c>
      <c r="C220" s="64">
        <v>38656</v>
      </c>
      <c r="D220" s="18">
        <v>0.44097222222222227</v>
      </c>
      <c r="E220" s="14" t="s">
        <v>67</v>
      </c>
      <c r="F220" s="50">
        <v>750</v>
      </c>
      <c r="G220" s="16">
        <v>7.84</v>
      </c>
      <c r="H220" s="16">
        <v>3.8</v>
      </c>
      <c r="I220" s="4">
        <v>1.67</v>
      </c>
      <c r="J220" s="16">
        <v>260</v>
      </c>
      <c r="K220" s="16">
        <v>19</v>
      </c>
      <c r="L220" s="16">
        <v>19</v>
      </c>
      <c r="M220" s="16">
        <v>272</v>
      </c>
      <c r="N220" s="16">
        <v>0.13</v>
      </c>
      <c r="O220" s="16">
        <v>1</v>
      </c>
      <c r="P220" s="16">
        <v>0.93</v>
      </c>
      <c r="Q220" s="16">
        <v>115</v>
      </c>
      <c r="R220" s="4" t="s">
        <v>62</v>
      </c>
      <c r="S220" s="16">
        <v>0.22</v>
      </c>
      <c r="T220" s="16">
        <v>0.23</v>
      </c>
      <c r="U220" s="16">
        <v>0.23</v>
      </c>
      <c r="V220" s="16">
        <v>0.26</v>
      </c>
      <c r="W220" s="4" t="s">
        <v>62</v>
      </c>
      <c r="X220" s="16">
        <v>114</v>
      </c>
      <c r="Y220" s="4" t="s">
        <v>62</v>
      </c>
      <c r="Z220" s="11">
        <v>1.6799999999999999E-2</v>
      </c>
      <c r="AA220" s="11">
        <v>22.9</v>
      </c>
      <c r="AB220" s="11">
        <v>3.3500000000000002E-2</v>
      </c>
      <c r="AC220" s="11">
        <v>5.56</v>
      </c>
      <c r="AD220" s="11">
        <v>206</v>
      </c>
      <c r="AE220" s="4" t="s">
        <v>62</v>
      </c>
      <c r="AF220" s="16">
        <v>9.7199999999999995E-2</v>
      </c>
      <c r="AG220" s="4" t="s">
        <v>62</v>
      </c>
      <c r="AH220" s="11">
        <v>8.3599999999999994E-2</v>
      </c>
      <c r="AI220" s="11">
        <v>3.5499999999999997E-2</v>
      </c>
      <c r="AJ220" s="4" t="s">
        <v>62</v>
      </c>
    </row>
    <row r="221" spans="2:38">
      <c r="B221" s="10" t="s">
        <v>51</v>
      </c>
      <c r="C221" s="64">
        <v>38757</v>
      </c>
      <c r="D221" s="18">
        <v>0.43611111111111112</v>
      </c>
      <c r="E221" s="14" t="s">
        <v>67</v>
      </c>
      <c r="F221" s="50">
        <v>1200</v>
      </c>
      <c r="G221" s="16">
        <v>0.65</v>
      </c>
      <c r="H221" s="16">
        <v>2.9</v>
      </c>
      <c r="I221" s="4">
        <v>1.67</v>
      </c>
      <c r="J221" s="16">
        <v>280</v>
      </c>
      <c r="K221" s="16">
        <v>9.6</v>
      </c>
      <c r="L221" s="16">
        <v>19</v>
      </c>
      <c r="M221" s="16">
        <v>233</v>
      </c>
      <c r="N221" s="16">
        <v>0.1</v>
      </c>
      <c r="O221" s="16">
        <v>1.1299999999999999</v>
      </c>
      <c r="P221" s="16">
        <v>0.24</v>
      </c>
      <c r="Q221" s="16">
        <v>161</v>
      </c>
      <c r="R221" s="4" t="s">
        <v>62</v>
      </c>
      <c r="S221" s="16">
        <v>0.26</v>
      </c>
      <c r="T221" s="16">
        <v>0.23</v>
      </c>
      <c r="U221" s="16">
        <v>0.06</v>
      </c>
      <c r="V221" s="16">
        <v>0.09</v>
      </c>
      <c r="W221" s="4" t="s">
        <v>62</v>
      </c>
      <c r="X221" s="16">
        <v>155</v>
      </c>
      <c r="Y221" s="11">
        <v>2.9</v>
      </c>
      <c r="Z221" s="4" t="s">
        <v>62</v>
      </c>
      <c r="AA221" s="11">
        <v>32.299999999999997</v>
      </c>
      <c r="AB221" s="11">
        <v>1.0500000000000001E-2</v>
      </c>
      <c r="AC221" s="11">
        <v>2.5</v>
      </c>
      <c r="AD221" s="11">
        <v>133</v>
      </c>
      <c r="AE221" s="11">
        <v>15</v>
      </c>
      <c r="AF221" s="4" t="s">
        <v>62</v>
      </c>
      <c r="AG221" s="11">
        <v>3.03</v>
      </c>
      <c r="AH221" s="11">
        <v>3.32E-2</v>
      </c>
      <c r="AI221" s="11">
        <v>1.29E-2</v>
      </c>
      <c r="AJ221" s="11">
        <v>10.8</v>
      </c>
    </row>
    <row r="222" spans="2:38">
      <c r="B222" s="10" t="s">
        <v>51</v>
      </c>
      <c r="C222" s="64">
        <v>38796</v>
      </c>
      <c r="D222" s="18">
        <v>0.38194444444444442</v>
      </c>
      <c r="E222" s="14" t="s">
        <v>67</v>
      </c>
      <c r="G222" s="16">
        <v>3.91</v>
      </c>
      <c r="H222" s="16">
        <v>2.2000000000000002</v>
      </c>
      <c r="I222" s="4">
        <v>1.67</v>
      </c>
      <c r="J222" s="16">
        <v>290</v>
      </c>
      <c r="K222" s="16">
        <v>10.4</v>
      </c>
      <c r="L222" s="16">
        <v>14.7</v>
      </c>
      <c r="M222" s="16">
        <v>195</v>
      </c>
      <c r="N222" s="16">
        <v>0.11</v>
      </c>
      <c r="O222" s="16">
        <v>0.53</v>
      </c>
      <c r="P222" s="16">
        <v>0.31</v>
      </c>
      <c r="Q222" s="16">
        <v>148</v>
      </c>
      <c r="R222" s="11">
        <v>0.56000000000000005</v>
      </c>
      <c r="S222" s="16">
        <v>0.13</v>
      </c>
      <c r="T222" s="16">
        <v>0.27</v>
      </c>
      <c r="U222" s="16">
        <v>0.06</v>
      </c>
      <c r="V222" s="16">
        <v>0.14000000000000001</v>
      </c>
      <c r="W222" s="4" t="s">
        <v>62</v>
      </c>
      <c r="X222" s="11">
        <v>150</v>
      </c>
      <c r="Y222" s="11">
        <v>2.67</v>
      </c>
      <c r="Z222" s="4" t="s">
        <v>62</v>
      </c>
      <c r="AA222" s="11">
        <v>29.7</v>
      </c>
      <c r="AB222" s="11">
        <v>1.55E-2</v>
      </c>
      <c r="AC222" s="11">
        <v>2.83</v>
      </c>
      <c r="AD222" s="11">
        <v>128</v>
      </c>
      <c r="AE222" s="11">
        <v>11.7</v>
      </c>
      <c r="AF222" s="11">
        <v>6.6000000000000003E-2</v>
      </c>
      <c r="AG222" s="11">
        <v>2.66</v>
      </c>
      <c r="AH222" s="11">
        <v>8.9099999999999999E-2</v>
      </c>
      <c r="AI222" s="11">
        <v>1.7600000000000001E-2</v>
      </c>
      <c r="AJ222" s="11">
        <v>13.6</v>
      </c>
    </row>
    <row r="223" spans="2:38">
      <c r="B223" s="10" t="s">
        <v>51</v>
      </c>
      <c r="C223" s="64">
        <v>38846</v>
      </c>
      <c r="D223" s="18">
        <v>0.39930555555555558</v>
      </c>
      <c r="E223" s="14" t="s">
        <v>67</v>
      </c>
      <c r="F223" s="51">
        <v>45</v>
      </c>
      <c r="G223" s="16">
        <v>12.17</v>
      </c>
      <c r="H223" s="16">
        <v>5</v>
      </c>
      <c r="I223" s="4">
        <v>1.67</v>
      </c>
      <c r="J223" s="16">
        <v>330</v>
      </c>
      <c r="K223" s="16">
        <v>20.2</v>
      </c>
      <c r="L223" s="16">
        <v>22.4</v>
      </c>
      <c r="M223" s="16">
        <v>200</v>
      </c>
      <c r="N223" s="16">
        <v>0.12</v>
      </c>
      <c r="O223" s="16">
        <v>1.1000000000000001</v>
      </c>
      <c r="P223" s="16">
        <v>0.53</v>
      </c>
      <c r="Q223" s="16">
        <v>167</v>
      </c>
      <c r="R223" s="4" t="s">
        <v>62</v>
      </c>
      <c r="S223" s="16">
        <v>0.28000000000000003</v>
      </c>
      <c r="T223" s="16">
        <v>0.27</v>
      </c>
      <c r="U223" s="16">
        <v>0.21</v>
      </c>
      <c r="V223" s="16">
        <v>0.24</v>
      </c>
      <c r="W223" s="4" t="s">
        <v>62</v>
      </c>
      <c r="X223" s="11">
        <v>146</v>
      </c>
      <c r="Y223" s="11">
        <v>2.67</v>
      </c>
      <c r="Z223" s="4" t="s">
        <v>62</v>
      </c>
      <c r="AA223" s="11">
        <v>28.7</v>
      </c>
      <c r="AB223" s="11">
        <v>0.05</v>
      </c>
      <c r="AC223" s="11">
        <v>3.33</v>
      </c>
      <c r="AD223" s="11">
        <v>120</v>
      </c>
      <c r="AE223" s="11">
        <v>17</v>
      </c>
      <c r="AF223" s="11">
        <v>0.122</v>
      </c>
      <c r="AG223" s="11">
        <v>2.29</v>
      </c>
      <c r="AH223" s="11">
        <v>0.151</v>
      </c>
      <c r="AI223" s="11">
        <v>5.8400000000000001E-2</v>
      </c>
      <c r="AJ223" s="11">
        <v>16.899999999999999</v>
      </c>
    </row>
    <row r="224" spans="2:38">
      <c r="B224" s="10" t="s">
        <v>51</v>
      </c>
      <c r="C224" s="66">
        <v>38874</v>
      </c>
      <c r="D224" s="18">
        <v>0.47152777777777777</v>
      </c>
      <c r="E224" s="14" t="s">
        <v>67</v>
      </c>
      <c r="F224" s="51"/>
      <c r="G224" s="11">
        <v>15.02</v>
      </c>
      <c r="H224" s="11">
        <v>0</v>
      </c>
      <c r="I224" s="11">
        <v>15.6</v>
      </c>
      <c r="J224" s="16">
        <v>330</v>
      </c>
      <c r="K224" s="16">
        <v>13.6</v>
      </c>
      <c r="L224" s="16">
        <v>19.2</v>
      </c>
      <c r="M224" s="16">
        <v>254</v>
      </c>
      <c r="N224" s="20">
        <v>0.13</v>
      </c>
      <c r="O224" s="16">
        <v>0.65</v>
      </c>
      <c r="P224" s="11">
        <v>0.77</v>
      </c>
      <c r="Q224" s="16">
        <v>129</v>
      </c>
      <c r="R224" s="4" t="s">
        <v>62</v>
      </c>
      <c r="S224" s="16">
        <v>0.14000000000000001</v>
      </c>
      <c r="T224" s="16">
        <v>0.31</v>
      </c>
      <c r="U224" s="16">
        <v>0.22</v>
      </c>
      <c r="V224" s="16">
        <v>0.26</v>
      </c>
      <c r="W224" s="4" t="s">
        <v>62</v>
      </c>
      <c r="X224" s="16">
        <v>130</v>
      </c>
      <c r="Y224" s="4" t="s">
        <v>62</v>
      </c>
      <c r="Z224" s="4" t="s">
        <v>62</v>
      </c>
      <c r="AA224" s="11">
        <v>26</v>
      </c>
      <c r="AB224" s="11">
        <v>8.6999999999999994E-2</v>
      </c>
      <c r="AC224" s="11">
        <v>4.16</v>
      </c>
      <c r="AD224" s="11">
        <v>138</v>
      </c>
      <c r="AE224" s="11">
        <v>14.9</v>
      </c>
      <c r="AF224" s="16">
        <v>0.16400000000000001</v>
      </c>
      <c r="AG224" s="11">
        <v>1.84</v>
      </c>
      <c r="AH224" s="11">
        <v>0.14000000000000001</v>
      </c>
      <c r="AI224" s="11">
        <v>8.6800000000000002E-2</v>
      </c>
      <c r="AJ224" s="11">
        <v>15.8</v>
      </c>
    </row>
    <row r="225" spans="2:40">
      <c r="B225" s="10" t="s">
        <v>51</v>
      </c>
      <c r="C225" s="66">
        <v>38908</v>
      </c>
      <c r="D225" s="18">
        <v>0.50416666666666665</v>
      </c>
      <c r="E225" s="14" t="s">
        <v>67</v>
      </c>
      <c r="F225" s="51">
        <v>20</v>
      </c>
      <c r="G225" s="11">
        <v>20.9</v>
      </c>
      <c r="H225" s="11">
        <v>6.2</v>
      </c>
      <c r="I225" s="4">
        <v>1.67</v>
      </c>
      <c r="J225" s="16">
        <v>270</v>
      </c>
      <c r="K225" s="16">
        <v>7.3</v>
      </c>
      <c r="L225" s="16">
        <v>18.5</v>
      </c>
      <c r="M225" s="16">
        <v>330</v>
      </c>
      <c r="N225" s="20">
        <v>0.16</v>
      </c>
      <c r="O225" s="4">
        <v>3.3E-3</v>
      </c>
      <c r="P225" s="11">
        <v>0.85</v>
      </c>
      <c r="Q225" s="16">
        <v>54.2</v>
      </c>
      <c r="R225" s="4" t="s">
        <v>62</v>
      </c>
      <c r="S225" s="4">
        <v>0.01</v>
      </c>
      <c r="T225" s="16">
        <v>0.47</v>
      </c>
      <c r="U225" s="16">
        <v>0.24</v>
      </c>
      <c r="V225" s="16">
        <v>0.26</v>
      </c>
      <c r="W225" s="4" t="s">
        <v>62</v>
      </c>
      <c r="X225" s="16">
        <v>106</v>
      </c>
      <c r="Y225" s="11">
        <v>2.2200000000000002</v>
      </c>
      <c r="Z225" s="11">
        <v>0.03</v>
      </c>
      <c r="AA225" s="11">
        <v>26.5</v>
      </c>
      <c r="AB225" s="11">
        <v>0.31</v>
      </c>
      <c r="AC225" s="11">
        <v>6.28</v>
      </c>
      <c r="AD225" s="11">
        <v>210</v>
      </c>
      <c r="AE225" s="11">
        <v>18.399999999999999</v>
      </c>
      <c r="AF225" s="16">
        <v>3.9899999999999998E-2</v>
      </c>
      <c r="AG225" s="11">
        <v>1.43</v>
      </c>
      <c r="AH225" s="11">
        <v>0.106</v>
      </c>
      <c r="AI225" s="11">
        <v>0.28699999999999998</v>
      </c>
      <c r="AJ225" s="11">
        <v>41</v>
      </c>
    </row>
    <row r="226" spans="2:40">
      <c r="B226" s="10" t="s">
        <v>51</v>
      </c>
      <c r="C226" s="66">
        <v>38937</v>
      </c>
      <c r="D226" s="18">
        <v>0.47847222222222219</v>
      </c>
      <c r="E226" s="14" t="s">
        <v>67</v>
      </c>
      <c r="F226" s="51">
        <v>15</v>
      </c>
      <c r="G226" s="11">
        <v>24.01</v>
      </c>
      <c r="H226" s="11">
        <v>0</v>
      </c>
      <c r="I226" s="4">
        <v>1.67</v>
      </c>
      <c r="J226" s="16">
        <v>310</v>
      </c>
      <c r="K226" s="16">
        <v>13.2</v>
      </c>
      <c r="L226" s="16">
        <v>17.7</v>
      </c>
      <c r="M226" s="16">
        <v>302</v>
      </c>
      <c r="N226" s="20">
        <v>0.13</v>
      </c>
      <c r="O226" s="16">
        <v>0.06</v>
      </c>
      <c r="P226" s="11">
        <v>1.44</v>
      </c>
      <c r="Q226" s="16">
        <v>55.8</v>
      </c>
      <c r="R226" s="11">
        <v>0.12</v>
      </c>
      <c r="S226" s="16">
        <v>0.16</v>
      </c>
      <c r="T226" s="16">
        <v>1.18</v>
      </c>
      <c r="U226" s="16">
        <v>0.51</v>
      </c>
      <c r="V226" s="16">
        <v>0.63</v>
      </c>
      <c r="W226" s="4" t="s">
        <v>62</v>
      </c>
      <c r="X226" s="16">
        <v>112</v>
      </c>
      <c r="Y226" s="4" t="s">
        <v>62</v>
      </c>
      <c r="Z226" s="11">
        <v>5.8799999999999998E-2</v>
      </c>
      <c r="AA226" s="11">
        <v>21</v>
      </c>
      <c r="AB226" s="11">
        <v>0.88400000000000001</v>
      </c>
      <c r="AC226" s="11">
        <v>6.08</v>
      </c>
      <c r="AD226" s="11">
        <v>199</v>
      </c>
      <c r="AE226" s="11">
        <v>16.3</v>
      </c>
      <c r="AF226" s="16">
        <v>7.2999999999999995E-2</v>
      </c>
      <c r="AG226" s="4" t="s">
        <v>62</v>
      </c>
      <c r="AH226" s="11">
        <v>0.40699999999999997</v>
      </c>
      <c r="AI226" s="11">
        <v>0.93600000000000005</v>
      </c>
      <c r="AJ226" s="11">
        <v>16.7</v>
      </c>
    </row>
    <row r="227" spans="2:40">
      <c r="B227" s="10" t="s">
        <v>51</v>
      </c>
      <c r="C227" s="66">
        <v>38965</v>
      </c>
      <c r="D227" s="18">
        <v>0.49027777777777781</v>
      </c>
      <c r="E227" s="14" t="s">
        <v>67</v>
      </c>
      <c r="F227" s="51">
        <v>150</v>
      </c>
      <c r="G227" s="11">
        <v>17.47</v>
      </c>
      <c r="H227" s="11">
        <v>3.1</v>
      </c>
    </row>
    <row r="228" spans="2:40">
      <c r="B228" s="10" t="s">
        <v>51</v>
      </c>
      <c r="C228" s="3">
        <v>39006</v>
      </c>
      <c r="D228" s="18">
        <v>0.4375</v>
      </c>
      <c r="E228" s="14" t="s">
        <v>67</v>
      </c>
      <c r="G228" s="11">
        <v>9</v>
      </c>
      <c r="H228" s="11">
        <v>6</v>
      </c>
      <c r="I228" s="11">
        <v>5.4</v>
      </c>
      <c r="J228" s="11">
        <v>280</v>
      </c>
      <c r="K228" s="11">
        <v>17.399999999999999</v>
      </c>
      <c r="L228" s="11">
        <v>24.8</v>
      </c>
      <c r="M228" s="11">
        <v>249</v>
      </c>
      <c r="N228" s="20">
        <v>0.38</v>
      </c>
      <c r="O228" s="11">
        <v>0.17</v>
      </c>
      <c r="P228" s="11">
        <v>0.72</v>
      </c>
      <c r="Q228" s="11">
        <v>138</v>
      </c>
      <c r="R228" s="4" t="s">
        <v>62</v>
      </c>
      <c r="S228" s="11">
        <v>0.04</v>
      </c>
      <c r="T228" s="11">
        <v>0.32200000000000001</v>
      </c>
      <c r="U228" s="11">
        <v>0.26</v>
      </c>
      <c r="V228" s="11">
        <v>0.3</v>
      </c>
      <c r="W228" s="4" t="s">
        <v>62</v>
      </c>
      <c r="X228" s="11">
        <v>118</v>
      </c>
      <c r="Y228" s="4" t="s">
        <v>62</v>
      </c>
      <c r="Z228" s="11">
        <v>2.5999999999999999E-2</v>
      </c>
      <c r="AA228" s="11">
        <v>23.8</v>
      </c>
      <c r="AB228" s="11">
        <v>7.8600000000000003E-2</v>
      </c>
      <c r="AC228" s="11">
        <v>4.97</v>
      </c>
      <c r="AD228" s="11">
        <v>164</v>
      </c>
      <c r="AE228" s="11">
        <v>51.3</v>
      </c>
      <c r="AF228" s="11">
        <v>0.23100000000000001</v>
      </c>
      <c r="AG228" s="4" t="s">
        <v>62</v>
      </c>
      <c r="AH228" s="11">
        <v>0.21299999999999999</v>
      </c>
      <c r="AI228" s="11">
        <v>8.6999999999999994E-2</v>
      </c>
      <c r="AJ228" s="11">
        <v>53.5</v>
      </c>
      <c r="AK228" s="11"/>
      <c r="AL228" s="11"/>
      <c r="AM228" s="11"/>
      <c r="AN228" s="11"/>
    </row>
    <row r="229" spans="2:40">
      <c r="B229" s="10" t="s">
        <v>51</v>
      </c>
      <c r="C229" s="3">
        <v>39034</v>
      </c>
      <c r="D229" s="18">
        <v>0.44444444444444442</v>
      </c>
      <c r="E229" s="14" t="s">
        <v>67</v>
      </c>
      <c r="G229" s="11">
        <v>7.48</v>
      </c>
      <c r="H229" s="11">
        <v>1.6</v>
      </c>
      <c r="I229" s="4">
        <v>1.67</v>
      </c>
      <c r="J229" s="11">
        <v>320</v>
      </c>
      <c r="K229" s="11">
        <v>25.8</v>
      </c>
      <c r="L229" s="11">
        <v>30.4</v>
      </c>
      <c r="M229" s="11">
        <v>144</v>
      </c>
      <c r="N229" s="20">
        <v>0.12</v>
      </c>
      <c r="O229" s="4" t="s">
        <v>62</v>
      </c>
      <c r="P229" s="11">
        <v>0.66</v>
      </c>
      <c r="Q229" s="11">
        <v>157</v>
      </c>
      <c r="R229" s="4" t="s">
        <v>62</v>
      </c>
      <c r="S229" s="11">
        <v>4.2300000000000004</v>
      </c>
      <c r="T229" s="11">
        <v>0.39500000000000002</v>
      </c>
      <c r="U229" s="11">
        <v>0.22</v>
      </c>
      <c r="V229" s="11">
        <v>0.21</v>
      </c>
      <c r="W229" s="4" t="s">
        <v>62</v>
      </c>
      <c r="X229" s="11">
        <v>142</v>
      </c>
      <c r="Y229" s="4" t="s">
        <v>62</v>
      </c>
      <c r="Z229" s="11">
        <v>2.3800000000000002E-2</v>
      </c>
      <c r="AA229" s="11">
        <v>29.3</v>
      </c>
      <c r="AB229" s="11">
        <v>2.3900000000000001E-2</v>
      </c>
      <c r="AC229" s="11">
        <v>3.9</v>
      </c>
      <c r="AD229" s="11">
        <v>93.3</v>
      </c>
      <c r="AE229" s="11">
        <v>74.599999999999994</v>
      </c>
      <c r="AF229" s="4" t="s">
        <v>62</v>
      </c>
      <c r="AG229" s="4" t="s">
        <v>62</v>
      </c>
      <c r="AH229" s="11">
        <v>6.9900000000000004E-2</v>
      </c>
      <c r="AI229" s="11">
        <v>2.6499999999999999E-2</v>
      </c>
      <c r="AJ229" s="11">
        <v>76.099999999999994</v>
      </c>
      <c r="AK229" s="11"/>
      <c r="AL229" s="11"/>
      <c r="AM229" s="11"/>
      <c r="AN229" s="11"/>
    </row>
    <row r="230" spans="2:40">
      <c r="B230" s="10" t="s">
        <v>51</v>
      </c>
      <c r="C230" s="3">
        <v>39056</v>
      </c>
      <c r="D230" s="18">
        <v>0.46875</v>
      </c>
      <c r="E230" s="14" t="s">
        <v>67</v>
      </c>
      <c r="G230" s="11">
        <v>0.57999999999999996</v>
      </c>
      <c r="H230" s="11">
        <v>22.7</v>
      </c>
      <c r="I230" s="4">
        <v>1.67</v>
      </c>
      <c r="J230" s="11">
        <v>310</v>
      </c>
      <c r="K230" s="11">
        <v>30</v>
      </c>
      <c r="L230" s="11">
        <v>37.299999999999997</v>
      </c>
      <c r="M230" s="11">
        <v>124</v>
      </c>
      <c r="N230" s="20">
        <v>0.1</v>
      </c>
      <c r="O230" s="11">
        <v>1.82</v>
      </c>
      <c r="P230" s="11">
        <v>0.69</v>
      </c>
      <c r="Q230" s="11">
        <v>156</v>
      </c>
      <c r="R230" s="11">
        <v>0.49</v>
      </c>
      <c r="S230" s="11">
        <v>0.55000000000000004</v>
      </c>
      <c r="T230" s="11">
        <v>2.78</v>
      </c>
      <c r="U230" s="11">
        <v>0.41</v>
      </c>
      <c r="V230" s="11">
        <v>0.35</v>
      </c>
      <c r="W230" s="4" t="s">
        <v>62</v>
      </c>
      <c r="X230" s="11">
        <v>134</v>
      </c>
      <c r="Y230" s="11">
        <v>1.55</v>
      </c>
      <c r="Z230" s="11">
        <v>2.3199999999999998E-2</v>
      </c>
      <c r="AA230" s="11">
        <v>27.7</v>
      </c>
      <c r="AB230" s="11">
        <v>1.8499999999999999E-2</v>
      </c>
      <c r="AC230" s="11">
        <v>3.56</v>
      </c>
      <c r="AD230" s="11">
        <v>68.2</v>
      </c>
      <c r="AE230" s="11">
        <v>70.099999999999994</v>
      </c>
      <c r="AF230" s="11">
        <v>9.3200000000000005E-2</v>
      </c>
      <c r="AG230" s="4" t="s">
        <v>62</v>
      </c>
      <c r="AH230" s="11">
        <v>0.13800000000000001</v>
      </c>
      <c r="AI230" s="11">
        <v>2.6100000000000002E-2</v>
      </c>
      <c r="AJ230" s="11">
        <v>73.400000000000006</v>
      </c>
      <c r="AK230" s="11"/>
      <c r="AL230" s="11"/>
      <c r="AM230" s="11"/>
      <c r="AN230" s="11"/>
    </row>
    <row r="231" spans="2:40">
      <c r="B231" s="10" t="s">
        <v>51</v>
      </c>
      <c r="C231" s="14">
        <v>39092</v>
      </c>
      <c r="D231" s="18">
        <v>0.4513888888888889</v>
      </c>
      <c r="E231" s="14" t="s">
        <v>67</v>
      </c>
      <c r="G231" s="11">
        <v>1.76</v>
      </c>
      <c r="H231" s="11">
        <v>5</v>
      </c>
      <c r="I231" s="11">
        <v>10.611000000000001</v>
      </c>
      <c r="J231" s="11">
        <v>290</v>
      </c>
      <c r="K231" s="22">
        <v>35.200000000000003</v>
      </c>
      <c r="L231" s="22">
        <v>25.5</v>
      </c>
      <c r="M231" s="11">
        <v>105</v>
      </c>
      <c r="N231" s="20">
        <v>7.0000000000000007E-2</v>
      </c>
      <c r="O231" s="11">
        <v>1.7</v>
      </c>
      <c r="P231" s="11">
        <v>0.41</v>
      </c>
      <c r="Q231" s="11">
        <v>116</v>
      </c>
      <c r="R231" s="4" t="s">
        <v>62</v>
      </c>
      <c r="S231" s="11">
        <v>0.38</v>
      </c>
      <c r="T231" s="11">
        <v>0.32900000000000001</v>
      </c>
      <c r="U231" s="11">
        <v>0.12</v>
      </c>
      <c r="V231" s="11">
        <v>0.5</v>
      </c>
      <c r="W231" s="4" t="s">
        <v>62</v>
      </c>
      <c r="X231" s="11">
        <v>128</v>
      </c>
      <c r="Y231" s="4" t="s">
        <v>62</v>
      </c>
      <c r="Z231" s="11">
        <v>2.0899999999999998E-2</v>
      </c>
      <c r="AA231" s="11">
        <v>22.7</v>
      </c>
      <c r="AB231" s="11">
        <v>9.11E-3</v>
      </c>
      <c r="AC231" s="11">
        <v>2.33</v>
      </c>
      <c r="AD231" s="11">
        <v>61.7</v>
      </c>
      <c r="AE231" s="11">
        <v>59.6</v>
      </c>
      <c r="AF231" s="11">
        <v>0.13500000000000001</v>
      </c>
      <c r="AG231" s="4" t="s">
        <v>62</v>
      </c>
      <c r="AH231" s="11">
        <v>0.13700000000000001</v>
      </c>
      <c r="AI231" s="11">
        <v>1.2999999999999999E-2</v>
      </c>
      <c r="AJ231" s="11">
        <v>62.9</v>
      </c>
      <c r="AK231" s="11"/>
      <c r="AL231" s="11"/>
      <c r="AM231" s="11"/>
      <c r="AN231" s="11"/>
    </row>
    <row r="232" spans="2:40" s="99" customFormat="1">
      <c r="B232" s="99" t="s">
        <v>51</v>
      </c>
      <c r="C232" s="97">
        <v>39258</v>
      </c>
      <c r="D232" s="98"/>
      <c r="E232" s="97" t="s">
        <v>67</v>
      </c>
      <c r="G232" s="95"/>
      <c r="H232" s="95"/>
      <c r="I232" s="95">
        <v>34.72</v>
      </c>
      <c r="J232" s="95"/>
      <c r="K232" s="103"/>
      <c r="L232" s="103"/>
      <c r="M232" s="95"/>
      <c r="N232" s="100"/>
      <c r="O232" s="95"/>
      <c r="P232" s="95"/>
      <c r="Q232" s="95"/>
      <c r="R232" s="95"/>
      <c r="S232" s="95"/>
      <c r="T232" s="95"/>
      <c r="U232" s="95"/>
      <c r="V232" s="95"/>
      <c r="W232" s="95"/>
      <c r="X232" s="95"/>
      <c r="Y232" s="95"/>
      <c r="Z232" s="95"/>
      <c r="AA232" s="95"/>
      <c r="AB232" s="95"/>
      <c r="AC232" s="95"/>
      <c r="AD232" s="95"/>
      <c r="AE232" s="95"/>
      <c r="AF232" s="95"/>
      <c r="AG232" s="95"/>
      <c r="AH232" s="95"/>
      <c r="AI232" s="95"/>
      <c r="AJ232" s="95"/>
      <c r="AK232" s="95"/>
      <c r="AL232" s="95"/>
      <c r="AM232" s="95"/>
      <c r="AN232" s="95"/>
    </row>
    <row r="233" spans="2:40" s="99" customFormat="1">
      <c r="B233" s="99" t="s">
        <v>51</v>
      </c>
      <c r="C233" s="97">
        <v>39258</v>
      </c>
      <c r="D233" s="98"/>
      <c r="E233" s="97" t="s">
        <v>67</v>
      </c>
      <c r="G233" s="95"/>
      <c r="H233" s="95"/>
      <c r="I233" s="95">
        <v>17.829999999999998</v>
      </c>
      <c r="J233" s="95"/>
      <c r="K233" s="103"/>
      <c r="L233" s="103"/>
      <c r="M233" s="95"/>
      <c r="N233" s="100"/>
      <c r="O233" s="95"/>
      <c r="P233" s="95"/>
      <c r="Q233" s="95"/>
      <c r="R233" s="95"/>
      <c r="S233" s="95"/>
      <c r="T233" s="95"/>
      <c r="U233" s="95"/>
      <c r="V233" s="95"/>
      <c r="W233" s="95"/>
      <c r="X233" s="95"/>
      <c r="Y233" s="95"/>
      <c r="Z233" s="95"/>
      <c r="AA233" s="95"/>
      <c r="AB233" s="95"/>
      <c r="AC233" s="95"/>
      <c r="AD233" s="95"/>
      <c r="AE233" s="95"/>
      <c r="AF233" s="95"/>
      <c r="AG233" s="95"/>
      <c r="AH233" s="95"/>
      <c r="AI233" s="95"/>
      <c r="AJ233" s="95"/>
      <c r="AK233" s="95"/>
      <c r="AL233" s="95"/>
      <c r="AM233" s="95"/>
      <c r="AN233" s="95"/>
    </row>
    <row r="234" spans="2:40">
      <c r="B234" s="10"/>
      <c r="D234" s="18"/>
      <c r="E234" s="14"/>
      <c r="F234" s="79"/>
      <c r="G234" s="79"/>
    </row>
    <row r="235" spans="2:40">
      <c r="B235" s="10" t="s">
        <v>51</v>
      </c>
      <c r="C235" s="65">
        <v>38545.875</v>
      </c>
      <c r="D235" s="15">
        <v>0.875</v>
      </c>
      <c r="E235" s="14" t="s">
        <v>68</v>
      </c>
      <c r="F235" s="51">
        <v>150</v>
      </c>
      <c r="G235"/>
      <c r="H235"/>
      <c r="I235" s="11">
        <v>7.5</v>
      </c>
      <c r="J235" s="11">
        <v>290</v>
      </c>
      <c r="K235" s="11">
        <v>11</v>
      </c>
      <c r="L235" s="11">
        <v>15</v>
      </c>
      <c r="M235" s="20">
        <v>443</v>
      </c>
      <c r="N235" s="20">
        <v>0.18</v>
      </c>
      <c r="O235" s="20">
        <v>1.25</v>
      </c>
      <c r="P235" s="20">
        <v>0.83</v>
      </c>
      <c r="Q235" s="20">
        <v>101</v>
      </c>
      <c r="R235" s="4" t="s">
        <v>62</v>
      </c>
      <c r="S235" s="11">
        <v>0.31</v>
      </c>
      <c r="T235" s="11">
        <v>0.83</v>
      </c>
      <c r="U235" s="11">
        <v>0.22</v>
      </c>
      <c r="V235" s="11">
        <v>0.26</v>
      </c>
      <c r="W235" s="4" t="s">
        <v>62</v>
      </c>
      <c r="X235" s="11">
        <v>140</v>
      </c>
      <c r="Y235" s="4" t="s">
        <v>62</v>
      </c>
      <c r="Z235" s="4" t="s">
        <v>62</v>
      </c>
      <c r="AA235" s="11">
        <v>27.2</v>
      </c>
      <c r="AB235" s="11">
        <v>3.6600000000000001E-2</v>
      </c>
      <c r="AC235" s="11">
        <v>6.15</v>
      </c>
      <c r="AD235" s="11">
        <v>238</v>
      </c>
      <c r="AE235" s="4" t="s">
        <v>62</v>
      </c>
      <c r="AF235" s="11">
        <v>0.11</v>
      </c>
      <c r="AG235" s="4" t="s">
        <v>62</v>
      </c>
      <c r="AH235" s="11">
        <v>0.19600000000000001</v>
      </c>
      <c r="AI235" s="11">
        <v>4.4900000000000002E-2</v>
      </c>
      <c r="AJ235" s="4" t="s">
        <v>62</v>
      </c>
    </row>
    <row r="236" spans="2:40">
      <c r="B236" s="10" t="s">
        <v>51</v>
      </c>
      <c r="C236" s="65">
        <v>38546.000347222223</v>
      </c>
      <c r="D236" s="15">
        <v>0</v>
      </c>
      <c r="E236" s="14" t="s">
        <v>68</v>
      </c>
      <c r="F236" s="51">
        <v>500</v>
      </c>
      <c r="G236"/>
      <c r="H236"/>
      <c r="I236" s="11">
        <v>7.5</v>
      </c>
      <c r="J236" s="11">
        <v>290</v>
      </c>
      <c r="K236" s="11">
        <v>6</v>
      </c>
      <c r="L236" s="20">
        <v>10</v>
      </c>
      <c r="M236" s="20">
        <v>437</v>
      </c>
      <c r="N236" s="20">
        <v>0.14000000000000001</v>
      </c>
      <c r="O236" s="20">
        <v>1.25</v>
      </c>
      <c r="P236" s="20">
        <v>0.84</v>
      </c>
      <c r="Q236" s="20">
        <v>99.5</v>
      </c>
      <c r="R236" s="4" t="s">
        <v>62</v>
      </c>
      <c r="S236" s="11">
        <v>0.3</v>
      </c>
      <c r="T236" s="11">
        <v>0.54</v>
      </c>
      <c r="U236" s="11">
        <v>0.21</v>
      </c>
      <c r="V236" s="11">
        <v>0.23</v>
      </c>
      <c r="W236" s="4" t="s">
        <v>62</v>
      </c>
      <c r="X236" s="11">
        <v>142</v>
      </c>
      <c r="Y236" s="4" t="s">
        <v>62</v>
      </c>
      <c r="Z236" s="4" t="s">
        <v>62</v>
      </c>
      <c r="AA236" s="11">
        <v>27.2</v>
      </c>
      <c r="AB236" s="11">
        <v>3.9399999999999998E-2</v>
      </c>
      <c r="AC236" s="11">
        <v>6.19</v>
      </c>
      <c r="AD236" s="11">
        <v>236</v>
      </c>
      <c r="AE236" s="4" t="s">
        <v>62</v>
      </c>
      <c r="AF236" s="4" t="s">
        <v>62</v>
      </c>
      <c r="AG236" s="4" t="s">
        <v>62</v>
      </c>
      <c r="AH236" s="11">
        <v>0.156</v>
      </c>
      <c r="AI236" s="11">
        <v>4.5900000000000003E-2</v>
      </c>
      <c r="AJ236" s="4" t="s">
        <v>62</v>
      </c>
    </row>
    <row r="237" spans="2:40">
      <c r="B237" s="10" t="s">
        <v>51</v>
      </c>
      <c r="C237" s="65">
        <v>38546.083333333336</v>
      </c>
      <c r="D237" s="15">
        <v>8.3333333333333329E-2</v>
      </c>
      <c r="E237" s="14" t="s">
        <v>68</v>
      </c>
      <c r="F237" s="52" t="s">
        <v>69</v>
      </c>
      <c r="G237"/>
      <c r="H237"/>
      <c r="I237" s="11">
        <v>11.2</v>
      </c>
      <c r="J237" s="11">
        <v>280</v>
      </c>
      <c r="K237" s="11">
        <v>8.9</v>
      </c>
      <c r="L237" s="20">
        <v>13</v>
      </c>
      <c r="M237" s="20">
        <v>441</v>
      </c>
      <c r="N237" s="20">
        <v>0.14000000000000001</v>
      </c>
      <c r="O237" s="20">
        <v>1.68</v>
      </c>
      <c r="P237" s="20">
        <v>0.88</v>
      </c>
      <c r="Q237" s="20">
        <v>99.9</v>
      </c>
      <c r="R237" s="4" t="s">
        <v>62</v>
      </c>
      <c r="S237" s="11">
        <v>0.41</v>
      </c>
      <c r="T237" s="11">
        <v>0.48</v>
      </c>
      <c r="U237" s="11">
        <v>0.21</v>
      </c>
      <c r="V237" s="11">
        <v>0.25</v>
      </c>
      <c r="W237" s="4" t="s">
        <v>62</v>
      </c>
      <c r="X237" s="11">
        <v>140</v>
      </c>
      <c r="Y237" s="4" t="s">
        <v>62</v>
      </c>
      <c r="Z237" s="4" t="s">
        <v>62</v>
      </c>
      <c r="AA237" s="11">
        <v>27.2</v>
      </c>
      <c r="AB237" s="11">
        <v>3.4000000000000002E-2</v>
      </c>
      <c r="AC237" s="11">
        <v>6.24</v>
      </c>
      <c r="AD237" s="11">
        <v>239</v>
      </c>
      <c r="AE237" s="4" t="s">
        <v>62</v>
      </c>
      <c r="AF237" s="11">
        <v>0.30499999999999999</v>
      </c>
      <c r="AG237" s="4" t="s">
        <v>62</v>
      </c>
      <c r="AH237" s="11">
        <v>0.497</v>
      </c>
      <c r="AI237" s="11">
        <v>5.9900000000000002E-2</v>
      </c>
      <c r="AJ237" s="4" t="s">
        <v>62</v>
      </c>
    </row>
    <row r="238" spans="2:40">
      <c r="B238" s="10" t="s">
        <v>51</v>
      </c>
      <c r="C238" s="65">
        <v>38546.125</v>
      </c>
      <c r="D238" s="15">
        <v>0.125</v>
      </c>
      <c r="E238" s="14" t="s">
        <v>68</v>
      </c>
      <c r="F238" s="51">
        <v>600</v>
      </c>
      <c r="G238"/>
      <c r="H238"/>
      <c r="I238" s="11">
        <v>248</v>
      </c>
      <c r="J238" s="11">
        <v>190</v>
      </c>
      <c r="K238" s="11">
        <v>12</v>
      </c>
      <c r="L238" s="20">
        <v>15</v>
      </c>
      <c r="M238" s="20">
        <v>301</v>
      </c>
      <c r="N238" s="20">
        <v>0.13</v>
      </c>
      <c r="O238" s="20">
        <v>6.03</v>
      </c>
      <c r="P238" s="20">
        <v>0.81</v>
      </c>
      <c r="Q238" s="20">
        <v>69.7</v>
      </c>
      <c r="R238" s="20">
        <v>7.0000000000000007E-2</v>
      </c>
      <c r="S238" s="11">
        <v>1.33</v>
      </c>
      <c r="T238" s="11">
        <v>2.04</v>
      </c>
      <c r="U238" s="11">
        <v>0.21</v>
      </c>
      <c r="V238" s="11">
        <v>0.81</v>
      </c>
      <c r="W238" s="4" t="s">
        <v>62</v>
      </c>
      <c r="X238" s="11">
        <v>95.2</v>
      </c>
      <c r="Y238" s="4" t="s">
        <v>62</v>
      </c>
      <c r="Z238" s="11">
        <v>4.82E-2</v>
      </c>
      <c r="AA238" s="11">
        <v>19.100000000000001</v>
      </c>
      <c r="AB238" s="11">
        <v>1.9400000000000001E-2</v>
      </c>
      <c r="AC238" s="11">
        <v>6.45</v>
      </c>
      <c r="AD238" s="11">
        <v>177</v>
      </c>
      <c r="AE238" s="4" t="s">
        <v>62</v>
      </c>
      <c r="AF238" s="11">
        <v>5.86</v>
      </c>
      <c r="AG238" s="11">
        <v>10.4</v>
      </c>
      <c r="AH238" s="11">
        <v>8.4</v>
      </c>
      <c r="AI238" s="11">
        <v>0.441</v>
      </c>
      <c r="AJ238" s="11">
        <v>43.5</v>
      </c>
    </row>
    <row r="239" spans="2:40">
      <c r="B239" s="10" t="s">
        <v>51</v>
      </c>
      <c r="C239" s="65">
        <v>38546.166666666664</v>
      </c>
      <c r="D239" s="15">
        <v>0.16666666666666666</v>
      </c>
      <c r="E239" s="14" t="s">
        <v>68</v>
      </c>
      <c r="F239" s="52" t="s">
        <v>69</v>
      </c>
      <c r="G239"/>
      <c r="H239"/>
      <c r="I239" s="11">
        <v>178</v>
      </c>
      <c r="J239" s="11">
        <v>140</v>
      </c>
      <c r="K239" s="11">
        <v>12</v>
      </c>
      <c r="L239" s="20">
        <v>13</v>
      </c>
      <c r="M239" s="20">
        <v>166</v>
      </c>
      <c r="N239" s="20">
        <v>0.09</v>
      </c>
      <c r="O239" s="20">
        <v>3.21</v>
      </c>
      <c r="P239" s="20">
        <v>0.72</v>
      </c>
      <c r="Q239" s="20">
        <v>62.9</v>
      </c>
      <c r="R239" s="20">
        <v>0.12</v>
      </c>
      <c r="S239" s="11">
        <v>1.31</v>
      </c>
      <c r="T239" s="11">
        <v>1.97</v>
      </c>
      <c r="U239" s="11">
        <v>0.2</v>
      </c>
      <c r="V239" s="11">
        <v>0.97</v>
      </c>
      <c r="W239" s="4" t="s">
        <v>62</v>
      </c>
      <c r="X239" s="11">
        <v>61.6</v>
      </c>
      <c r="Y239" s="4" t="s">
        <v>62</v>
      </c>
      <c r="Z239" s="11">
        <v>8.2900000000000001E-2</v>
      </c>
      <c r="AA239" s="11">
        <v>12.9</v>
      </c>
      <c r="AB239" s="11">
        <v>2.0500000000000001E-2</v>
      </c>
      <c r="AC239" s="11">
        <v>5.22</v>
      </c>
      <c r="AD239" s="11">
        <v>105</v>
      </c>
      <c r="AE239" s="4" t="s">
        <v>62</v>
      </c>
      <c r="AF239" s="11">
        <v>5.17</v>
      </c>
      <c r="AG239" s="11">
        <v>12.8</v>
      </c>
      <c r="AH239" s="11">
        <v>7.11</v>
      </c>
      <c r="AI239" s="11">
        <v>0.29799999999999999</v>
      </c>
      <c r="AJ239" s="11">
        <v>48.3</v>
      </c>
    </row>
    <row r="240" spans="2:40">
      <c r="B240" s="10" t="s">
        <v>51</v>
      </c>
      <c r="C240" s="65">
        <v>38546.25</v>
      </c>
      <c r="D240" s="15">
        <v>0.25</v>
      </c>
      <c r="E240" s="14" t="s">
        <v>68</v>
      </c>
      <c r="F240" s="51">
        <v>8000</v>
      </c>
      <c r="G240"/>
      <c r="H240"/>
      <c r="I240" s="11">
        <v>160</v>
      </c>
      <c r="J240" s="11">
        <v>110</v>
      </c>
      <c r="K240" s="11">
        <v>11</v>
      </c>
      <c r="L240" s="20">
        <v>14</v>
      </c>
      <c r="M240" s="20">
        <v>89.7</v>
      </c>
      <c r="N240" s="20">
        <v>0.06</v>
      </c>
      <c r="O240" s="20">
        <v>4.3600000000000003</v>
      </c>
      <c r="P240" s="20">
        <v>0.66</v>
      </c>
      <c r="Q240" s="20">
        <v>40.700000000000003</v>
      </c>
      <c r="R240" s="4" t="s">
        <v>62</v>
      </c>
      <c r="S240" s="11">
        <v>0.94</v>
      </c>
      <c r="T240" s="11">
        <v>1.88</v>
      </c>
      <c r="U240" s="11">
        <v>0.2</v>
      </c>
      <c r="V240" s="11">
        <v>0.6</v>
      </c>
      <c r="W240" s="4" t="s">
        <v>62</v>
      </c>
      <c r="X240" s="11">
        <v>38.200000000000003</v>
      </c>
      <c r="Y240" s="4" t="s">
        <v>62</v>
      </c>
      <c r="Z240" s="11">
        <v>0.14299999999999999</v>
      </c>
      <c r="AA240" s="11">
        <v>7.49</v>
      </c>
      <c r="AB240" s="11">
        <v>7.1500000000000001E-3</v>
      </c>
      <c r="AC240" s="11">
        <v>3.99</v>
      </c>
      <c r="AD240" s="11">
        <v>64.7</v>
      </c>
      <c r="AE240" s="4" t="s">
        <v>62</v>
      </c>
      <c r="AF240" s="11">
        <v>5.36</v>
      </c>
      <c r="AG240" s="11">
        <v>9.2799999999999994</v>
      </c>
      <c r="AH240" s="11">
        <v>6.85</v>
      </c>
      <c r="AI240" s="11">
        <v>0.19500000000000001</v>
      </c>
      <c r="AJ240" s="4" t="s">
        <v>62</v>
      </c>
    </row>
    <row r="241" spans="2:36">
      <c r="B241" s="10" t="s">
        <v>51</v>
      </c>
      <c r="C241" s="65">
        <v>38546.333333333336</v>
      </c>
      <c r="D241" s="15">
        <v>0.33333333333333331</v>
      </c>
      <c r="E241" s="14" t="s">
        <v>68</v>
      </c>
      <c r="G241"/>
      <c r="H241"/>
      <c r="I241" s="11">
        <v>47.9</v>
      </c>
      <c r="J241" s="11">
        <v>120</v>
      </c>
      <c r="K241" s="11">
        <v>10</v>
      </c>
      <c r="L241" s="20">
        <v>12</v>
      </c>
      <c r="M241" s="20">
        <v>102</v>
      </c>
      <c r="N241" s="20">
        <v>7.0000000000000007E-2</v>
      </c>
      <c r="O241" s="20">
        <v>4.0199999999999996</v>
      </c>
      <c r="P241" s="20">
        <v>0.69</v>
      </c>
      <c r="Q241" s="20">
        <v>45.4</v>
      </c>
      <c r="R241" s="4" t="s">
        <v>62</v>
      </c>
      <c r="S241" s="11">
        <v>0.9</v>
      </c>
      <c r="T241" s="11">
        <v>1.28</v>
      </c>
      <c r="U241" s="11">
        <v>0.18</v>
      </c>
      <c r="V241" s="11">
        <v>0.36</v>
      </c>
      <c r="W241" s="4" t="s">
        <v>62</v>
      </c>
      <c r="X241" s="11">
        <v>43.2</v>
      </c>
      <c r="Y241" s="4" t="s">
        <v>62</v>
      </c>
      <c r="Z241" s="11">
        <v>0.13300000000000001</v>
      </c>
      <c r="AA241" s="11">
        <v>7.96</v>
      </c>
      <c r="AB241" s="11">
        <v>7.11E-3</v>
      </c>
      <c r="AC241" s="11">
        <v>3.47</v>
      </c>
      <c r="AD241" s="11">
        <v>74.3</v>
      </c>
      <c r="AE241" s="4" t="s">
        <v>62</v>
      </c>
      <c r="AF241" s="11">
        <v>2.97</v>
      </c>
      <c r="AG241" s="11">
        <v>6.44</v>
      </c>
      <c r="AH241" s="11">
        <v>3.5</v>
      </c>
      <c r="AI241" s="11">
        <v>8.9599999999999999E-2</v>
      </c>
      <c r="AJ241" s="4" t="s">
        <v>62</v>
      </c>
    </row>
    <row r="242" spans="2:36">
      <c r="B242" s="10" t="s">
        <v>51</v>
      </c>
      <c r="C242" s="65">
        <v>38546.416666666664</v>
      </c>
      <c r="D242" s="15">
        <v>0.41666666666666669</v>
      </c>
      <c r="E242" s="14" t="s">
        <v>68</v>
      </c>
      <c r="G242"/>
      <c r="H242"/>
      <c r="I242" s="11">
        <v>45.2</v>
      </c>
      <c r="J242" s="11">
        <v>150</v>
      </c>
      <c r="K242" s="11">
        <v>8.6</v>
      </c>
      <c r="L242" s="20">
        <v>12</v>
      </c>
      <c r="M242" s="20">
        <v>134</v>
      </c>
      <c r="N242" s="20">
        <v>7.0000000000000007E-2</v>
      </c>
      <c r="O242" s="20">
        <v>3.71</v>
      </c>
      <c r="P242" s="20">
        <v>0.7</v>
      </c>
      <c r="Q242" s="20">
        <v>52.2</v>
      </c>
      <c r="R242" s="4" t="s">
        <v>62</v>
      </c>
      <c r="S242" s="11">
        <v>0.79</v>
      </c>
      <c r="T242" s="11">
        <v>0.86</v>
      </c>
      <c r="U242" s="11">
        <v>0.17</v>
      </c>
      <c r="V242" s="11">
        <v>0.33</v>
      </c>
      <c r="W242" s="4" t="s">
        <v>62</v>
      </c>
      <c r="X242" s="11">
        <v>53.3</v>
      </c>
      <c r="Y242" s="4" t="s">
        <v>62</v>
      </c>
      <c r="Z242" s="11">
        <v>9.64E-2</v>
      </c>
      <c r="AA242" s="11">
        <v>9.61</v>
      </c>
      <c r="AB242" s="11">
        <v>7.4700000000000001E-3</v>
      </c>
      <c r="AC242" s="11">
        <v>3.62</v>
      </c>
      <c r="AD242" s="11">
        <v>94</v>
      </c>
      <c r="AE242" s="4" t="s">
        <v>62</v>
      </c>
      <c r="AF242" s="11">
        <v>2.1</v>
      </c>
      <c r="AG242" s="11">
        <v>5.28</v>
      </c>
      <c r="AH242" s="11">
        <v>2.4700000000000002</v>
      </c>
      <c r="AI242" s="11">
        <v>6.4799999999999996E-2</v>
      </c>
      <c r="AJ242" s="4" t="s">
        <v>62</v>
      </c>
    </row>
    <row r="243" spans="2:36">
      <c r="B243" s="10" t="s">
        <v>51</v>
      </c>
      <c r="C243" s="64">
        <v>38593.833333333336</v>
      </c>
      <c r="D243" s="15">
        <v>0.83333333333333337</v>
      </c>
      <c r="E243" s="14" t="s">
        <v>68</v>
      </c>
      <c r="F243" s="53">
        <v>10000</v>
      </c>
      <c r="G243"/>
      <c r="H243"/>
      <c r="I243" s="11">
        <v>15.8</v>
      </c>
      <c r="J243" s="11">
        <v>250</v>
      </c>
      <c r="K243" s="11">
        <v>11</v>
      </c>
      <c r="L243" s="20">
        <v>13</v>
      </c>
      <c r="M243" s="20">
        <v>259</v>
      </c>
      <c r="N243" s="20">
        <v>0.12</v>
      </c>
      <c r="O243" s="20">
        <v>0.15</v>
      </c>
      <c r="P243" s="20">
        <v>1.17</v>
      </c>
      <c r="Q243" s="20">
        <v>75.2</v>
      </c>
      <c r="R243" s="11">
        <v>0.93</v>
      </c>
      <c r="S243" s="20">
        <v>0.04</v>
      </c>
      <c r="T243" s="20">
        <v>2.2999999999999998</v>
      </c>
      <c r="U243" s="20">
        <v>0.33</v>
      </c>
      <c r="V243" s="20">
        <v>0.43</v>
      </c>
      <c r="W243" s="4" t="s">
        <v>62</v>
      </c>
      <c r="X243" s="11">
        <v>89.4</v>
      </c>
      <c r="Y243" s="11">
        <v>3.85</v>
      </c>
      <c r="Z243" s="11">
        <v>0.02</v>
      </c>
      <c r="AA243" s="11">
        <v>18.899999999999999</v>
      </c>
      <c r="AB243" s="11">
        <v>1.3</v>
      </c>
      <c r="AC243" s="11">
        <v>8.52</v>
      </c>
      <c r="AD243" s="11">
        <v>175</v>
      </c>
      <c r="AE243" s="11">
        <v>22.2</v>
      </c>
      <c r="AF243" s="11">
        <v>0.32900000000000001</v>
      </c>
      <c r="AG243" s="11">
        <v>3.84</v>
      </c>
      <c r="AH243" s="11">
        <v>0.54800000000000004</v>
      </c>
      <c r="AI243" s="11">
        <v>1.52</v>
      </c>
      <c r="AJ243" s="11">
        <v>32.1</v>
      </c>
    </row>
    <row r="244" spans="2:36">
      <c r="B244" s="10" t="s">
        <v>51</v>
      </c>
      <c r="C244" s="64">
        <v>38594.458333333336</v>
      </c>
      <c r="D244" s="15">
        <v>0.45833333333333331</v>
      </c>
      <c r="E244" s="14" t="s">
        <v>68</v>
      </c>
      <c r="F244" s="53">
        <v>5000</v>
      </c>
      <c r="G244" s="16">
        <v>21.3</v>
      </c>
      <c r="H244" s="16">
        <v>133.19999999999999</v>
      </c>
      <c r="I244" s="11">
        <v>131</v>
      </c>
      <c r="J244" s="11">
        <v>76</v>
      </c>
      <c r="K244" s="11">
        <v>6.5</v>
      </c>
      <c r="L244" s="20">
        <v>7.3</v>
      </c>
      <c r="M244" s="20">
        <v>50.5</v>
      </c>
      <c r="N244" s="20">
        <v>0.02</v>
      </c>
      <c r="O244" s="20">
        <v>4.5999999999999996</v>
      </c>
      <c r="P244" s="20">
        <v>0.82</v>
      </c>
      <c r="Q244" s="20">
        <v>25.1</v>
      </c>
      <c r="R244" s="11">
        <v>0.08</v>
      </c>
      <c r="S244" s="20">
        <v>1.01</v>
      </c>
      <c r="T244" s="20">
        <v>1.31</v>
      </c>
      <c r="U244" s="20">
        <v>0.23</v>
      </c>
      <c r="V244" s="20">
        <v>0.62</v>
      </c>
      <c r="W244" s="4" t="s">
        <v>62</v>
      </c>
      <c r="X244" s="11">
        <v>25.1</v>
      </c>
      <c r="Y244" s="11">
        <v>5.0599999999999996</v>
      </c>
      <c r="Z244" s="11">
        <v>4.1099999999999998E-2</v>
      </c>
      <c r="AA244" s="11">
        <v>4.05</v>
      </c>
      <c r="AB244" s="11">
        <v>9.1400000000000006E-3</v>
      </c>
      <c r="AC244" s="11">
        <v>2.81</v>
      </c>
      <c r="AD244" s="11">
        <v>42.4</v>
      </c>
      <c r="AE244" s="11">
        <v>7.12</v>
      </c>
      <c r="AF244" s="11">
        <v>4.84</v>
      </c>
      <c r="AG244" s="11">
        <v>11.6</v>
      </c>
      <c r="AH244" s="11">
        <v>6.41</v>
      </c>
      <c r="AI244" s="11">
        <v>0.20499999999999999</v>
      </c>
      <c r="AJ244" s="11">
        <v>42</v>
      </c>
    </row>
    <row r="245" spans="2:36">
      <c r="B245" s="10" t="s">
        <v>51</v>
      </c>
      <c r="C245" s="64">
        <v>38594.541666666664</v>
      </c>
      <c r="D245" s="15">
        <v>0.54166666666666663</v>
      </c>
      <c r="E245" s="14" t="s">
        <v>68</v>
      </c>
      <c r="G245"/>
      <c r="H245"/>
      <c r="I245" s="11">
        <v>96.7</v>
      </c>
      <c r="J245" s="11">
        <v>70</v>
      </c>
      <c r="K245" s="11">
        <v>5.6</v>
      </c>
      <c r="L245" s="20">
        <v>6.5</v>
      </c>
      <c r="M245" s="20">
        <v>37.6</v>
      </c>
      <c r="N245" s="4" t="s">
        <v>62</v>
      </c>
      <c r="O245" s="20">
        <v>3.25</v>
      </c>
      <c r="P245" s="20">
        <v>0.66</v>
      </c>
      <c r="Q245" s="20">
        <v>21.7</v>
      </c>
      <c r="R245" s="11">
        <v>0.08</v>
      </c>
      <c r="S245" s="20">
        <v>0.7</v>
      </c>
      <c r="T245" s="20">
        <v>0.92</v>
      </c>
      <c r="U245" s="20">
        <v>0.19</v>
      </c>
      <c r="V245" s="20">
        <v>0.44</v>
      </c>
      <c r="W245" s="11">
        <v>4.2700000000000002E-2</v>
      </c>
      <c r="X245" s="11">
        <v>21.8</v>
      </c>
      <c r="Y245" s="11">
        <v>4.6500000000000004</v>
      </c>
      <c r="Z245" s="11">
        <v>4.6699999999999998E-2</v>
      </c>
      <c r="AA245" s="11">
        <v>3.23</v>
      </c>
      <c r="AB245" s="11">
        <v>1.32E-3</v>
      </c>
      <c r="AC245" s="11">
        <v>2.19</v>
      </c>
      <c r="AD245" s="11">
        <v>33.6</v>
      </c>
      <c r="AE245" s="11">
        <v>10.199999999999999</v>
      </c>
      <c r="AF245" s="11">
        <v>3.92</v>
      </c>
      <c r="AG245" s="11">
        <v>8.2899999999999991</v>
      </c>
      <c r="AH245" s="11">
        <v>4.8</v>
      </c>
      <c r="AI245" s="11">
        <v>0.112</v>
      </c>
      <c r="AJ245" s="11">
        <v>25.8</v>
      </c>
    </row>
    <row r="246" spans="2:36">
      <c r="B246" s="10" t="s">
        <v>51</v>
      </c>
      <c r="C246" s="64">
        <v>38594.625</v>
      </c>
      <c r="D246" s="15">
        <v>0.625</v>
      </c>
      <c r="E246" s="14" t="s">
        <v>68</v>
      </c>
      <c r="G246"/>
      <c r="H246"/>
      <c r="I246" s="11">
        <v>128</v>
      </c>
      <c r="J246" s="11">
        <v>67</v>
      </c>
      <c r="K246" s="11">
        <v>5.8</v>
      </c>
      <c r="L246" s="20">
        <v>6.4</v>
      </c>
      <c r="M246" s="20">
        <v>32</v>
      </c>
      <c r="N246" s="4" t="s">
        <v>62</v>
      </c>
      <c r="O246" s="20">
        <v>3.39</v>
      </c>
      <c r="P246" s="20">
        <v>0.59</v>
      </c>
      <c r="Q246" s="20">
        <v>22.4</v>
      </c>
      <c r="R246" s="4" t="s">
        <v>62</v>
      </c>
      <c r="S246" s="20">
        <v>0.73</v>
      </c>
      <c r="T246" s="20">
        <v>1.04</v>
      </c>
      <c r="U246" s="20">
        <v>0.17</v>
      </c>
      <c r="V246" s="20">
        <v>0.47</v>
      </c>
      <c r="W246" s="4" t="s">
        <v>62</v>
      </c>
      <c r="X246" s="11">
        <v>22.6</v>
      </c>
      <c r="Y246" s="11">
        <v>3.7</v>
      </c>
      <c r="Z246" s="11">
        <v>4.2700000000000002E-2</v>
      </c>
      <c r="AA246" s="11">
        <v>3.2</v>
      </c>
      <c r="AB246" s="11">
        <v>1.0399999999999999E-3</v>
      </c>
      <c r="AC246" s="11">
        <v>1.96</v>
      </c>
      <c r="AD246" s="11">
        <v>28.8</v>
      </c>
      <c r="AE246" s="11">
        <v>5.27</v>
      </c>
      <c r="AF246" s="11">
        <v>4.41</v>
      </c>
      <c r="AG246" s="11">
        <v>10.1</v>
      </c>
      <c r="AH246" s="11">
        <v>5.63</v>
      </c>
      <c r="AI246" s="11">
        <v>0.14000000000000001</v>
      </c>
      <c r="AJ246" s="11">
        <v>34.9</v>
      </c>
    </row>
    <row r="247" spans="2:36">
      <c r="B247" s="10" t="s">
        <v>51</v>
      </c>
      <c r="C247" s="64">
        <v>38594.666666666664</v>
      </c>
      <c r="D247" s="15">
        <v>0.66666666666666663</v>
      </c>
      <c r="E247" s="14" t="s">
        <v>68</v>
      </c>
      <c r="F247" s="53">
        <v>10000</v>
      </c>
      <c r="G247"/>
      <c r="H247"/>
      <c r="I247" s="11">
        <v>218</v>
      </c>
      <c r="J247" s="11">
        <v>65</v>
      </c>
      <c r="K247" s="11">
        <v>5.7</v>
      </c>
      <c r="L247" s="20">
        <v>6.3</v>
      </c>
      <c r="M247" s="20">
        <v>27.1</v>
      </c>
      <c r="N247" s="4" t="s">
        <v>62</v>
      </c>
      <c r="O247" s="20">
        <v>3.69</v>
      </c>
      <c r="P247" s="20">
        <v>0.56000000000000005</v>
      </c>
      <c r="Q247" s="20">
        <v>22.5</v>
      </c>
      <c r="R247" s="4" t="s">
        <v>62</v>
      </c>
      <c r="S247" s="20">
        <v>0.81</v>
      </c>
      <c r="T247" s="20">
        <v>1.38</v>
      </c>
      <c r="U247" s="20">
        <v>0.16</v>
      </c>
      <c r="V247" s="20">
        <v>0.64</v>
      </c>
      <c r="W247" s="11">
        <v>2.7E-2</v>
      </c>
      <c r="X247" s="11">
        <v>22.8</v>
      </c>
      <c r="Y247" s="11">
        <v>3.26</v>
      </c>
      <c r="Z247" s="11">
        <v>4.2999999999999997E-2</v>
      </c>
      <c r="AA247" s="11">
        <v>3.07</v>
      </c>
      <c r="AB247" s="11">
        <v>8.03E-4</v>
      </c>
      <c r="AC247" s="11">
        <v>1.99</v>
      </c>
      <c r="AD247" s="11">
        <v>24.5</v>
      </c>
      <c r="AE247" s="11">
        <v>4.8899999999999997</v>
      </c>
      <c r="AF247" s="11">
        <v>6.07</v>
      </c>
      <c r="AG247" s="11">
        <v>10.3</v>
      </c>
      <c r="AH247" s="11">
        <v>7.87</v>
      </c>
      <c r="AI247" s="11">
        <v>0.24299999999999999</v>
      </c>
      <c r="AJ247" s="11">
        <v>41.1</v>
      </c>
    </row>
    <row r="248" spans="2:36">
      <c r="B248" s="10" t="s">
        <v>51</v>
      </c>
      <c r="C248" s="64">
        <v>38594.75</v>
      </c>
      <c r="D248" s="15">
        <v>0.75</v>
      </c>
      <c r="E248" s="14" t="s">
        <v>68</v>
      </c>
      <c r="F248" s="50"/>
      <c r="G248"/>
      <c r="H248"/>
      <c r="I248" s="11">
        <v>74.5</v>
      </c>
      <c r="J248" s="11">
        <v>86</v>
      </c>
      <c r="K248" s="11">
        <v>6.6</v>
      </c>
      <c r="L248" s="20">
        <v>7.2</v>
      </c>
      <c r="M248" s="20">
        <v>39</v>
      </c>
      <c r="N248" s="4" t="s">
        <v>62</v>
      </c>
      <c r="O248" s="20">
        <v>4.75</v>
      </c>
      <c r="P248" s="20">
        <v>0.55000000000000004</v>
      </c>
      <c r="Q248" s="20">
        <v>29.9</v>
      </c>
      <c r="R248" s="11">
        <v>0.08</v>
      </c>
      <c r="S248" s="20">
        <v>1.05</v>
      </c>
      <c r="T248" s="20">
        <v>1.1200000000000001</v>
      </c>
      <c r="U248" s="20">
        <v>0.17</v>
      </c>
      <c r="V248" s="20">
        <v>0.38</v>
      </c>
      <c r="W248" s="11">
        <v>4.3099999999999999E-2</v>
      </c>
      <c r="X248" s="11">
        <v>31.3</v>
      </c>
      <c r="Y248" s="11">
        <v>3.62</v>
      </c>
      <c r="Z248" s="11">
        <v>4.5999999999999999E-2</v>
      </c>
      <c r="AA248" s="11">
        <v>4.28</v>
      </c>
      <c r="AB248" s="11">
        <v>9.9599999999999992E-4</v>
      </c>
      <c r="AC248" s="11">
        <v>2.2599999999999998</v>
      </c>
      <c r="AD248" s="11">
        <v>31.3</v>
      </c>
      <c r="AE248" s="11">
        <v>6.29</v>
      </c>
      <c r="AF248" s="11">
        <v>3.38</v>
      </c>
      <c r="AG248" s="11">
        <v>8.27</v>
      </c>
      <c r="AH248" s="11">
        <v>4.0599999999999996</v>
      </c>
      <c r="AI248" s="11">
        <v>9.1800000000000007E-2</v>
      </c>
      <c r="AJ248" s="11">
        <v>26.2</v>
      </c>
    </row>
    <row r="249" spans="2:36">
      <c r="B249" s="10" t="s">
        <v>51</v>
      </c>
      <c r="C249" s="64">
        <v>38594.833333333336</v>
      </c>
      <c r="D249" s="15">
        <v>0.83333333333333337</v>
      </c>
      <c r="E249" s="14" t="s">
        <v>68</v>
      </c>
      <c r="G249"/>
      <c r="H249"/>
      <c r="I249" s="11">
        <v>64.400000000000006</v>
      </c>
      <c r="J249" s="11">
        <v>96</v>
      </c>
      <c r="K249" s="11">
        <v>6.8</v>
      </c>
      <c r="L249" s="20">
        <v>7.9</v>
      </c>
      <c r="M249" s="20">
        <v>23.3</v>
      </c>
      <c r="N249" s="20">
        <v>0.02</v>
      </c>
      <c r="O249" s="20">
        <v>5.42</v>
      </c>
      <c r="P249" s="20">
        <v>0.59</v>
      </c>
      <c r="Q249" s="20">
        <v>37.5</v>
      </c>
      <c r="R249" s="4" t="s">
        <v>62</v>
      </c>
      <c r="S249" s="20">
        <v>1.17</v>
      </c>
      <c r="T249" s="20">
        <v>0.86</v>
      </c>
      <c r="U249" s="20">
        <v>0.18</v>
      </c>
      <c r="V249" s="20">
        <v>0.35</v>
      </c>
      <c r="W249" s="11">
        <v>2.8199999999999999E-2</v>
      </c>
      <c r="X249" s="11">
        <v>39.700000000000003</v>
      </c>
      <c r="Y249" s="11">
        <v>6.76</v>
      </c>
      <c r="Z249" s="11">
        <v>4.7899999999999998E-2</v>
      </c>
      <c r="AA249" s="11">
        <v>5.52</v>
      </c>
      <c r="AB249" s="11">
        <v>1.1800000000000001E-3</v>
      </c>
      <c r="AC249" s="11">
        <v>2.59</v>
      </c>
      <c r="AD249" s="11">
        <v>39.1</v>
      </c>
      <c r="AE249" s="11">
        <v>6.76</v>
      </c>
      <c r="AF249" s="11">
        <v>2.68</v>
      </c>
      <c r="AG249" s="11">
        <v>10.4</v>
      </c>
      <c r="AH249" s="11">
        <v>3.11</v>
      </c>
      <c r="AI249" s="11">
        <v>6.9400000000000003E-2</v>
      </c>
      <c r="AJ249" s="11">
        <v>27.3</v>
      </c>
    </row>
    <row r="250" spans="2:36">
      <c r="B250" s="10" t="s">
        <v>51</v>
      </c>
      <c r="C250" s="64">
        <v>38594.958333333336</v>
      </c>
      <c r="D250" s="15">
        <v>0.95833333333333337</v>
      </c>
      <c r="E250" s="14" t="s">
        <v>68</v>
      </c>
      <c r="F250" s="53">
        <v>5000</v>
      </c>
      <c r="G250"/>
      <c r="H250"/>
      <c r="I250" s="11">
        <v>33</v>
      </c>
      <c r="J250" s="11">
        <v>130</v>
      </c>
      <c r="K250" s="11">
        <v>7.3</v>
      </c>
      <c r="L250" s="20">
        <v>7.6</v>
      </c>
      <c r="M250" s="20">
        <v>65.099999999999994</v>
      </c>
      <c r="N250" s="20">
        <v>0.02</v>
      </c>
      <c r="O250" s="20">
        <v>5.68</v>
      </c>
      <c r="P250" s="20">
        <v>0.61</v>
      </c>
      <c r="Q250" s="20">
        <v>47.2</v>
      </c>
      <c r="R250" s="11">
        <v>0.05</v>
      </c>
      <c r="S250" s="20">
        <v>3.68</v>
      </c>
      <c r="T250" s="20">
        <v>0.86</v>
      </c>
      <c r="U250" s="20">
        <v>0.18</v>
      </c>
      <c r="V250" s="20">
        <v>0.28000000000000003</v>
      </c>
      <c r="W250" s="4" t="s">
        <v>62</v>
      </c>
      <c r="X250" s="11">
        <v>50.6</v>
      </c>
      <c r="Y250" s="11">
        <v>4.9800000000000004</v>
      </c>
      <c r="Z250" s="11">
        <v>4.9399999999999999E-2</v>
      </c>
      <c r="AA250" s="11">
        <v>7.36</v>
      </c>
      <c r="AB250" s="11">
        <v>2.8400000000000001E-3</v>
      </c>
      <c r="AC250" s="11">
        <v>2.81</v>
      </c>
      <c r="AD250" s="11">
        <v>52.6</v>
      </c>
      <c r="AE250" s="11">
        <v>8.89</v>
      </c>
      <c r="AF250" s="11">
        <v>1.68</v>
      </c>
      <c r="AG250" s="11">
        <v>7.76</v>
      </c>
      <c r="AH250" s="11">
        <v>1.9</v>
      </c>
      <c r="AI250" s="11">
        <v>4.3700000000000003E-2</v>
      </c>
      <c r="AJ250" s="11">
        <v>20.8</v>
      </c>
    </row>
    <row r="251" spans="2:36">
      <c r="B251" s="10" t="s">
        <v>51</v>
      </c>
      <c r="C251" s="64">
        <v>38595.041666666664</v>
      </c>
      <c r="D251" s="15">
        <v>4.1666666666666664E-2</v>
      </c>
      <c r="E251" s="14" t="s">
        <v>68</v>
      </c>
      <c r="G251"/>
      <c r="H251"/>
      <c r="I251" s="11">
        <v>16.5</v>
      </c>
      <c r="J251" s="11">
        <v>150</v>
      </c>
      <c r="K251" s="11">
        <v>7.9</v>
      </c>
      <c r="L251" s="20">
        <v>8.5</v>
      </c>
      <c r="M251" s="20">
        <v>82.9</v>
      </c>
      <c r="N251" s="20">
        <v>0.03</v>
      </c>
      <c r="O251" s="20">
        <v>5.46</v>
      </c>
      <c r="P251" s="20">
        <v>0.66</v>
      </c>
      <c r="Q251" s="20">
        <v>58.7</v>
      </c>
      <c r="R251" s="11">
        <v>0.05</v>
      </c>
      <c r="S251" s="20">
        <v>3.09</v>
      </c>
      <c r="T251" s="20">
        <v>0.84</v>
      </c>
      <c r="U251" s="20">
        <v>0.2</v>
      </c>
      <c r="V251" s="20">
        <v>0.26</v>
      </c>
      <c r="W251" s="4" t="s">
        <v>62</v>
      </c>
      <c r="X251" s="11">
        <v>60.7</v>
      </c>
      <c r="Y251" s="11">
        <v>5.54</v>
      </c>
      <c r="Z251" s="11">
        <v>4.5100000000000001E-2</v>
      </c>
      <c r="AA251" s="11">
        <v>9.15</v>
      </c>
      <c r="AB251" s="11">
        <v>8.2799999999999992E-3</v>
      </c>
      <c r="AC251" s="11">
        <v>3.22</v>
      </c>
      <c r="AD251" s="11">
        <v>67.599999999999994</v>
      </c>
      <c r="AE251" s="11">
        <v>9.09</v>
      </c>
      <c r="AF251" s="11">
        <v>0.98399999999999999</v>
      </c>
      <c r="AG251" s="11">
        <v>8.9700000000000006</v>
      </c>
      <c r="AH251" s="11">
        <v>1.1599999999999999</v>
      </c>
      <c r="AI251" s="11">
        <v>3.3799999999999997E-2</v>
      </c>
      <c r="AJ251" s="11">
        <v>50.7</v>
      </c>
    </row>
    <row r="252" spans="2:36">
      <c r="B252" s="10" t="s">
        <v>51</v>
      </c>
      <c r="C252" s="64">
        <v>38595.125</v>
      </c>
      <c r="D252" s="15">
        <v>0.125</v>
      </c>
      <c r="E252" s="14" t="s">
        <v>68</v>
      </c>
      <c r="G252"/>
      <c r="H252"/>
      <c r="I252" s="11">
        <v>14.4</v>
      </c>
      <c r="J252" s="11">
        <v>170</v>
      </c>
      <c r="K252" s="11">
        <v>6.4</v>
      </c>
      <c r="L252" s="20">
        <v>8.8000000000000007</v>
      </c>
      <c r="M252" s="20">
        <v>103</v>
      </c>
      <c r="N252" s="20">
        <v>0.04</v>
      </c>
      <c r="O252" s="20">
        <v>5.0199999999999996</v>
      </c>
      <c r="P252" s="20">
        <v>0.72</v>
      </c>
      <c r="Q252" s="20">
        <v>69.599999999999994</v>
      </c>
      <c r="R252" s="4" t="s">
        <v>62</v>
      </c>
      <c r="S252" s="20">
        <v>1.1599999999999999</v>
      </c>
      <c r="T252" s="20">
        <v>0.78</v>
      </c>
      <c r="U252" s="20">
        <v>0.22</v>
      </c>
      <c r="V252" s="20">
        <v>0.26</v>
      </c>
      <c r="W252" s="4" t="s">
        <v>62</v>
      </c>
      <c r="X252" s="11">
        <v>69.3</v>
      </c>
      <c r="Y252" s="11">
        <v>4.4000000000000004</v>
      </c>
      <c r="Z252" s="11">
        <v>3.95E-2</v>
      </c>
      <c r="AA252" s="11">
        <v>11.3</v>
      </c>
      <c r="AB252" s="11">
        <v>1.46E-2</v>
      </c>
      <c r="AC252" s="11">
        <v>3.44</v>
      </c>
      <c r="AD252" s="11">
        <v>80</v>
      </c>
      <c r="AE252" s="11">
        <v>9.1999999999999993</v>
      </c>
      <c r="AF252" s="11">
        <v>0.755</v>
      </c>
      <c r="AG252" s="11">
        <v>8.65</v>
      </c>
      <c r="AH252" s="11">
        <v>0.94699999999999995</v>
      </c>
      <c r="AI252" s="11">
        <v>3.9300000000000002E-2</v>
      </c>
      <c r="AJ252" s="11">
        <v>15.1</v>
      </c>
    </row>
    <row r="253" spans="2:36">
      <c r="B253" s="10" t="s">
        <v>51</v>
      </c>
      <c r="C253" s="64">
        <v>38595.208333333336</v>
      </c>
      <c r="D253" s="15">
        <v>0.20833333333333334</v>
      </c>
      <c r="E253" s="14" t="s">
        <v>68</v>
      </c>
      <c r="F253" s="53">
        <v>15000</v>
      </c>
      <c r="G253"/>
      <c r="H253"/>
      <c r="I253" s="11">
        <v>206</v>
      </c>
      <c r="J253" s="11">
        <v>98</v>
      </c>
      <c r="K253" s="11">
        <v>6</v>
      </c>
      <c r="L253" s="20">
        <v>7.9</v>
      </c>
      <c r="M253" s="20">
        <v>36.200000000000003</v>
      </c>
      <c r="N253" s="4" t="s">
        <v>62</v>
      </c>
      <c r="O253" s="20">
        <v>3.16</v>
      </c>
      <c r="P253" s="20">
        <v>0.5</v>
      </c>
      <c r="Q253" s="20">
        <v>29.8</v>
      </c>
      <c r="R253" s="11">
        <v>0.12</v>
      </c>
      <c r="S253" s="20">
        <v>0.71</v>
      </c>
      <c r="T253" s="20">
        <v>1.46</v>
      </c>
      <c r="U253" s="20">
        <v>0.16</v>
      </c>
      <c r="V253" s="20">
        <v>0.63</v>
      </c>
      <c r="W253" s="11">
        <v>2.58E-2</v>
      </c>
      <c r="X253" s="11">
        <v>34.700000000000003</v>
      </c>
      <c r="Y253" s="11">
        <v>4.5199999999999996</v>
      </c>
      <c r="Z253" s="11">
        <v>4.8000000000000001E-2</v>
      </c>
      <c r="AA253" s="11">
        <v>4.8600000000000003</v>
      </c>
      <c r="AB253" s="11">
        <v>1.34E-3</v>
      </c>
      <c r="AC253" s="11">
        <v>2.2799999999999998</v>
      </c>
      <c r="AD253" s="11">
        <v>32.799999999999997</v>
      </c>
      <c r="AE253" s="11">
        <v>7.78</v>
      </c>
      <c r="AF253" s="11">
        <v>6.08</v>
      </c>
      <c r="AG253" s="11">
        <v>18.100000000000001</v>
      </c>
      <c r="AH253" s="11">
        <v>7.96</v>
      </c>
      <c r="AI253" s="11">
        <v>0.23599999999999999</v>
      </c>
      <c r="AJ253" s="11">
        <v>71.8</v>
      </c>
    </row>
    <row r="254" spans="2:36">
      <c r="B254" s="10" t="s">
        <v>51</v>
      </c>
      <c r="C254" s="64">
        <v>38825.395833333336</v>
      </c>
      <c r="D254" s="15">
        <v>0.39583333333333331</v>
      </c>
      <c r="E254" s="14" t="s">
        <v>68</v>
      </c>
      <c r="F254" s="51">
        <v>750</v>
      </c>
      <c r="G254">
        <v>10.58</v>
      </c>
      <c r="H254">
        <v>3.5</v>
      </c>
      <c r="I254" s="4">
        <v>1.67</v>
      </c>
      <c r="J254" s="11">
        <v>270</v>
      </c>
      <c r="K254" s="11">
        <v>14.3</v>
      </c>
      <c r="L254" s="20">
        <v>14.5</v>
      </c>
      <c r="M254" s="20">
        <v>103</v>
      </c>
      <c r="N254" s="11">
        <v>0.06</v>
      </c>
      <c r="O254" s="20">
        <v>0.87</v>
      </c>
      <c r="P254" s="20">
        <v>0.38</v>
      </c>
      <c r="Q254" s="20">
        <v>93.6</v>
      </c>
      <c r="R254" s="4" t="s">
        <v>62</v>
      </c>
      <c r="S254" s="20">
        <v>0.2</v>
      </c>
      <c r="T254" s="20">
        <v>0.8</v>
      </c>
      <c r="U254" s="20">
        <v>0.16</v>
      </c>
      <c r="V254" s="20">
        <v>0.23</v>
      </c>
      <c r="W254" s="4" t="s">
        <v>62</v>
      </c>
      <c r="X254" s="11">
        <v>115</v>
      </c>
      <c r="Y254" s="11">
        <v>3.38</v>
      </c>
      <c r="Z254" s="4" t="s">
        <v>62</v>
      </c>
      <c r="AA254" s="11">
        <v>19.8</v>
      </c>
      <c r="AB254" s="11">
        <v>1.12E-2</v>
      </c>
      <c r="AC254" s="11">
        <v>2.38</v>
      </c>
      <c r="AD254" s="11">
        <v>71.3</v>
      </c>
      <c r="AE254" s="11">
        <v>10.199999999999999</v>
      </c>
      <c r="AF254" s="11">
        <v>0.122</v>
      </c>
      <c r="AG254" s="11">
        <v>3.06</v>
      </c>
      <c r="AH254" s="11">
        <v>0.14099999999999999</v>
      </c>
      <c r="AI254" s="11">
        <v>1.2500000000000001E-2</v>
      </c>
      <c r="AJ254" s="11">
        <v>11</v>
      </c>
    </row>
    <row r="255" spans="2:36">
      <c r="B255" s="10" t="s">
        <v>51</v>
      </c>
      <c r="C255" s="66">
        <v>38909.5</v>
      </c>
      <c r="D255" s="18">
        <v>0.5</v>
      </c>
      <c r="E255" s="14" t="s">
        <v>68</v>
      </c>
      <c r="G255"/>
      <c r="H255"/>
      <c r="I255" s="4">
        <v>1.67</v>
      </c>
      <c r="J255" s="16">
        <v>260</v>
      </c>
      <c r="K255" s="16">
        <v>9.8000000000000007</v>
      </c>
      <c r="L255" s="16">
        <v>16</v>
      </c>
      <c r="M255" s="16">
        <v>32</v>
      </c>
      <c r="N255" s="16">
        <v>0.16</v>
      </c>
      <c r="O255" s="16">
        <v>0.04</v>
      </c>
      <c r="P255" s="16">
        <v>0.91</v>
      </c>
      <c r="Q255" s="16">
        <v>51.6</v>
      </c>
      <c r="R255" s="4" t="s">
        <v>62</v>
      </c>
      <c r="S255" s="16" t="s">
        <v>62</v>
      </c>
      <c r="T255" s="16">
        <v>0.91</v>
      </c>
      <c r="U255" s="16">
        <v>0.28000000000000003</v>
      </c>
      <c r="V255" s="16">
        <v>0.3</v>
      </c>
      <c r="W255" s="4" t="s">
        <v>62</v>
      </c>
      <c r="X255" s="16">
        <v>99.2</v>
      </c>
      <c r="Y255" s="16">
        <v>2.0099999999999998</v>
      </c>
      <c r="Z255" s="4" t="s">
        <v>62</v>
      </c>
      <c r="AA255" s="16">
        <v>24.9</v>
      </c>
      <c r="AB255" s="16">
        <v>1.1900000000000001E-2</v>
      </c>
      <c r="AC255" s="16">
        <v>6.59</v>
      </c>
      <c r="AD255" s="16">
        <v>197</v>
      </c>
      <c r="AE255" s="16">
        <v>21.6</v>
      </c>
      <c r="AF255" s="16">
        <v>0.14099999999999999</v>
      </c>
      <c r="AG255" s="16">
        <v>2.8</v>
      </c>
      <c r="AH255" s="16">
        <v>0.216</v>
      </c>
      <c r="AI255" s="16">
        <v>0.26900000000000002</v>
      </c>
      <c r="AJ255" s="16">
        <v>16.100000000000001</v>
      </c>
    </row>
    <row r="256" spans="2:36">
      <c r="B256" s="10" t="s">
        <v>51</v>
      </c>
      <c r="C256" s="66">
        <v>38909.625</v>
      </c>
      <c r="D256" s="18">
        <v>0.625</v>
      </c>
      <c r="E256" s="14" t="s">
        <v>68</v>
      </c>
      <c r="F256" s="51">
        <v>500</v>
      </c>
      <c r="G256"/>
      <c r="H256"/>
      <c r="I256" s="11">
        <v>57.8</v>
      </c>
      <c r="J256" s="16">
        <v>180</v>
      </c>
      <c r="K256" s="16">
        <v>13.5</v>
      </c>
      <c r="L256" s="16">
        <v>18.8</v>
      </c>
      <c r="M256" s="16">
        <v>164</v>
      </c>
      <c r="N256" s="16">
        <v>0.08</v>
      </c>
      <c r="O256" s="16">
        <v>10.4</v>
      </c>
      <c r="P256" s="16">
        <v>0.9</v>
      </c>
      <c r="Q256" s="16">
        <v>70.099999999999994</v>
      </c>
      <c r="R256" s="4" t="s">
        <v>62</v>
      </c>
      <c r="S256" s="16">
        <v>2.23</v>
      </c>
      <c r="T256" s="16">
        <v>1.23</v>
      </c>
      <c r="U256" s="16">
        <v>0.23</v>
      </c>
      <c r="V256" s="16">
        <v>0.37</v>
      </c>
      <c r="W256" s="4" t="s">
        <v>62</v>
      </c>
      <c r="X256" s="16">
        <v>76.400000000000006</v>
      </c>
      <c r="Y256" s="16">
        <v>4.79</v>
      </c>
      <c r="Z256" s="16">
        <v>4.9399999999999999E-2</v>
      </c>
      <c r="AA256" s="16">
        <v>15</v>
      </c>
      <c r="AB256" s="16">
        <v>4.87E-2</v>
      </c>
      <c r="AC256" s="16">
        <v>5.41</v>
      </c>
      <c r="AD256" s="16">
        <v>113</v>
      </c>
      <c r="AE256" s="16">
        <v>12</v>
      </c>
      <c r="AF256" s="16">
        <v>4.3099999999999996</v>
      </c>
      <c r="AG256" s="16">
        <v>7.7</v>
      </c>
      <c r="AH256" s="16">
        <v>2.99</v>
      </c>
      <c r="AI256" s="16">
        <v>0.17899999999999999</v>
      </c>
      <c r="AJ256" s="16">
        <v>26.4</v>
      </c>
    </row>
    <row r="257" spans="2:38">
      <c r="B257" s="10" t="s">
        <v>51</v>
      </c>
      <c r="C257" s="66">
        <v>38909.666666666664</v>
      </c>
      <c r="D257" s="18">
        <v>0.66666666666666663</v>
      </c>
      <c r="E257" s="14" t="s">
        <v>68</v>
      </c>
      <c r="F257" s="51">
        <v>95000</v>
      </c>
      <c r="G257"/>
      <c r="H257"/>
      <c r="I257" s="11">
        <v>38.5</v>
      </c>
      <c r="J257" s="16">
        <v>140</v>
      </c>
      <c r="K257" s="16">
        <v>12</v>
      </c>
      <c r="L257" s="16">
        <v>16.100000000000001</v>
      </c>
      <c r="M257" s="16">
        <v>129</v>
      </c>
      <c r="N257" s="16">
        <v>0.13</v>
      </c>
      <c r="O257" s="16">
        <v>8.0399999999999991</v>
      </c>
      <c r="P257" s="16">
        <v>0.84</v>
      </c>
      <c r="Q257" s="16">
        <v>55.1</v>
      </c>
      <c r="R257" s="4" t="s">
        <v>62</v>
      </c>
      <c r="S257" s="16">
        <v>1.74</v>
      </c>
      <c r="T257" s="16">
        <v>1.1000000000000001</v>
      </c>
      <c r="U257" s="32">
        <v>0.54</v>
      </c>
      <c r="V257" s="16">
        <v>0.32</v>
      </c>
      <c r="W257" s="4" t="s">
        <v>62</v>
      </c>
      <c r="X257" s="16">
        <v>59.2</v>
      </c>
      <c r="Y257" s="16">
        <v>4.93</v>
      </c>
      <c r="Z257" s="16">
        <v>7.9899999999999999E-2</v>
      </c>
      <c r="AA257" s="16">
        <v>11.6</v>
      </c>
      <c r="AB257" s="16">
        <v>1.47E-2</v>
      </c>
      <c r="AC257" s="16">
        <v>4.37</v>
      </c>
      <c r="AD257" s="16">
        <v>88.6</v>
      </c>
      <c r="AE257" s="16">
        <v>11.1</v>
      </c>
      <c r="AF257" s="16">
        <v>2.46</v>
      </c>
      <c r="AG257" s="16">
        <v>6.75</v>
      </c>
      <c r="AH257" s="16">
        <v>1.96</v>
      </c>
      <c r="AI257" s="16">
        <v>8.43E-2</v>
      </c>
      <c r="AJ257" s="16">
        <v>18.100000000000001</v>
      </c>
    </row>
    <row r="258" spans="2:38">
      <c r="B258" s="10" t="s">
        <v>51</v>
      </c>
      <c r="C258" s="66">
        <v>38909.791666666664</v>
      </c>
      <c r="D258" s="18">
        <v>0.79166666666666663</v>
      </c>
      <c r="E258" s="14" t="s">
        <v>68</v>
      </c>
      <c r="F258" s="51">
        <v>30000</v>
      </c>
      <c r="G258"/>
      <c r="H258"/>
      <c r="I258" s="16">
        <v>24.5</v>
      </c>
      <c r="J258" s="16">
        <v>160</v>
      </c>
      <c r="K258" s="16">
        <v>11</v>
      </c>
      <c r="L258" s="16">
        <v>13.5</v>
      </c>
      <c r="M258" s="16">
        <v>147</v>
      </c>
      <c r="N258" s="16">
        <v>0.11</v>
      </c>
      <c r="O258" s="16">
        <v>6.11</v>
      </c>
      <c r="P258" s="16">
        <v>0.82</v>
      </c>
      <c r="Q258" s="16">
        <v>54.8</v>
      </c>
      <c r="R258" s="4" t="s">
        <v>62</v>
      </c>
      <c r="S258" s="16">
        <v>1.32</v>
      </c>
      <c r="T258" s="16">
        <v>0.81</v>
      </c>
      <c r="U258" s="16">
        <v>0.2</v>
      </c>
      <c r="V258" s="16">
        <v>0.27</v>
      </c>
      <c r="W258" s="4" t="s">
        <v>62</v>
      </c>
      <c r="X258" s="16">
        <v>64</v>
      </c>
      <c r="Y258" s="16">
        <v>4.46</v>
      </c>
      <c r="Z258" s="16">
        <v>2.7900000000000001E-2</v>
      </c>
      <c r="AA258" s="16">
        <v>12.3</v>
      </c>
      <c r="AB258" s="16">
        <v>8.5500000000000003E-3</v>
      </c>
      <c r="AC258" s="16">
        <v>4.13</v>
      </c>
      <c r="AD258" s="16">
        <v>99.1</v>
      </c>
      <c r="AE258" s="16">
        <v>12.8</v>
      </c>
      <c r="AF258" s="16">
        <v>1.55</v>
      </c>
      <c r="AG258" s="16">
        <v>5.18</v>
      </c>
      <c r="AH258" s="16">
        <v>1.25</v>
      </c>
      <c r="AI258" s="16">
        <v>4.9700000000000001E-2</v>
      </c>
      <c r="AJ258" s="16">
        <v>25.4</v>
      </c>
    </row>
    <row r="259" spans="2:38">
      <c r="B259" s="10" t="s">
        <v>51</v>
      </c>
      <c r="C259" s="66">
        <v>38910.041666666664</v>
      </c>
      <c r="D259" s="18">
        <v>4.1666666666666664E-2</v>
      </c>
      <c r="E259" s="14" t="s">
        <v>68</v>
      </c>
      <c r="F259" s="51">
        <v>11500</v>
      </c>
      <c r="G259"/>
      <c r="H259"/>
      <c r="I259" s="16">
        <v>9.6</v>
      </c>
      <c r="J259" s="16">
        <v>230</v>
      </c>
      <c r="K259" s="16">
        <v>9.4</v>
      </c>
      <c r="L259" s="16">
        <v>15.8</v>
      </c>
      <c r="M259" s="16">
        <v>207</v>
      </c>
      <c r="N259" s="16">
        <v>0.18</v>
      </c>
      <c r="O259" s="16">
        <v>1.88</v>
      </c>
      <c r="P259" s="16">
        <v>0.86</v>
      </c>
      <c r="Q259" s="16">
        <v>64</v>
      </c>
      <c r="R259" s="4" t="s">
        <v>62</v>
      </c>
      <c r="S259" s="16">
        <v>0.41</v>
      </c>
      <c r="T259" s="16">
        <v>0.56999999999999995</v>
      </c>
      <c r="U259" s="16">
        <v>0.22</v>
      </c>
      <c r="V259" s="16">
        <v>0.25</v>
      </c>
      <c r="W259" s="4" t="s">
        <v>62</v>
      </c>
      <c r="X259" s="16">
        <v>86.7</v>
      </c>
      <c r="Y259" s="16">
        <v>3</v>
      </c>
      <c r="Z259" s="4" t="s">
        <v>62</v>
      </c>
      <c r="AA259" s="16">
        <v>17.2</v>
      </c>
      <c r="AB259" s="16">
        <v>5.8000000000000003E-2</v>
      </c>
      <c r="AC259" s="16">
        <v>4.8899999999999997</v>
      </c>
      <c r="AD259" s="16">
        <v>139</v>
      </c>
      <c r="AE259" s="16">
        <v>15.8</v>
      </c>
      <c r="AF259" s="16">
        <v>0.504</v>
      </c>
      <c r="AG259" s="16">
        <v>3.55</v>
      </c>
      <c r="AH259" s="16">
        <v>0.47299999999999998</v>
      </c>
      <c r="AI259" s="16">
        <v>0.115</v>
      </c>
      <c r="AJ259" s="16">
        <v>13.8</v>
      </c>
    </row>
    <row r="260" spans="2:38">
      <c r="B260" s="10" t="s">
        <v>51</v>
      </c>
      <c r="C260" s="66">
        <v>38910.166666666664</v>
      </c>
      <c r="D260" s="18">
        <v>0.16666666666666666</v>
      </c>
      <c r="E260" s="14" t="s">
        <v>68</v>
      </c>
      <c r="F260" s="51">
        <v>90000</v>
      </c>
      <c r="G260"/>
      <c r="H260"/>
      <c r="I260" s="16">
        <v>5.8</v>
      </c>
      <c r="J260" s="16">
        <v>240</v>
      </c>
      <c r="K260" s="16">
        <v>9.3000000000000007</v>
      </c>
      <c r="L260" s="16">
        <v>14.4</v>
      </c>
      <c r="M260" s="16">
        <v>217</v>
      </c>
      <c r="N260" s="16">
        <v>0.09</v>
      </c>
      <c r="O260" s="16">
        <v>1.06</v>
      </c>
      <c r="P260" s="16">
        <v>0.93</v>
      </c>
      <c r="Q260" s="16">
        <v>65.599999999999994</v>
      </c>
      <c r="R260" s="4" t="s">
        <v>62</v>
      </c>
      <c r="S260" s="16">
        <v>0.24</v>
      </c>
      <c r="T260" s="16">
        <v>0.54</v>
      </c>
      <c r="U260" s="16">
        <v>0.25</v>
      </c>
      <c r="V260" s="16">
        <v>0.61</v>
      </c>
      <c r="W260" s="4" t="s">
        <v>62</v>
      </c>
      <c r="X260" s="16">
        <v>91.2</v>
      </c>
      <c r="Y260" s="16">
        <v>3.34</v>
      </c>
      <c r="Z260" s="4" t="s">
        <v>62</v>
      </c>
      <c r="AA260" s="16">
        <v>18.399999999999999</v>
      </c>
      <c r="AB260" s="16">
        <v>6.2199999999999998E-2</v>
      </c>
      <c r="AC260" s="16">
        <v>5.13</v>
      </c>
      <c r="AD260" s="16">
        <v>148</v>
      </c>
      <c r="AE260" s="16">
        <v>13.6</v>
      </c>
      <c r="AF260" s="16">
        <v>0.248</v>
      </c>
      <c r="AG260" s="16">
        <v>2.93</v>
      </c>
      <c r="AH260" s="16">
        <v>0.26400000000000001</v>
      </c>
      <c r="AI260" s="16">
        <v>0.12</v>
      </c>
      <c r="AJ260" s="16">
        <v>14.7</v>
      </c>
    </row>
    <row r="261" spans="2:38">
      <c r="B261" s="10" t="s">
        <v>51</v>
      </c>
      <c r="C261" s="66">
        <v>38910.291666666664</v>
      </c>
      <c r="D261" s="18">
        <v>0.29166666666666669</v>
      </c>
      <c r="E261" s="14" t="s">
        <v>68</v>
      </c>
      <c r="G261"/>
      <c r="H261"/>
      <c r="I261" s="16">
        <v>10.4</v>
      </c>
      <c r="J261" s="16">
        <v>250</v>
      </c>
      <c r="K261" s="16">
        <v>9.1</v>
      </c>
      <c r="L261" s="16">
        <v>18.399999999999999</v>
      </c>
      <c r="M261" s="16">
        <v>225</v>
      </c>
      <c r="N261" s="16">
        <v>0.24</v>
      </c>
      <c r="O261" s="16">
        <v>0.62</v>
      </c>
      <c r="P261" s="16">
        <v>0.96</v>
      </c>
      <c r="Q261" s="16">
        <v>65.3</v>
      </c>
      <c r="R261" s="4" t="s">
        <v>62</v>
      </c>
      <c r="S261" s="16">
        <v>0.13</v>
      </c>
      <c r="T261" s="16">
        <v>0.61</v>
      </c>
      <c r="U261" s="16">
        <v>0.25</v>
      </c>
      <c r="V261" s="16">
        <v>0.26</v>
      </c>
      <c r="W261" s="4" t="s">
        <v>62</v>
      </c>
      <c r="X261" s="16">
        <v>93.2</v>
      </c>
      <c r="Y261" s="16">
        <v>3.21</v>
      </c>
      <c r="Z261" s="4" t="s">
        <v>62</v>
      </c>
      <c r="AA261" s="16">
        <v>18.7</v>
      </c>
      <c r="AB261" s="16">
        <v>0.11600000000000001</v>
      </c>
      <c r="AC261" s="16">
        <v>5.28</v>
      </c>
      <c r="AD261" s="16">
        <v>152</v>
      </c>
      <c r="AE261" s="16">
        <v>14.4</v>
      </c>
      <c r="AF261" s="16">
        <v>0.35799999999999998</v>
      </c>
      <c r="AG261" s="16">
        <v>3.73</v>
      </c>
      <c r="AH261" s="16">
        <v>0.29899999999999999</v>
      </c>
      <c r="AI261" s="16">
        <v>0.185</v>
      </c>
      <c r="AJ261" s="16">
        <v>15.7</v>
      </c>
    </row>
    <row r="262" spans="2:38">
      <c r="B262" s="10" t="s">
        <v>51</v>
      </c>
      <c r="C262" s="66">
        <v>38910.416666666664</v>
      </c>
      <c r="D262" s="18">
        <v>0.41666666666666669</v>
      </c>
      <c r="E262" s="14" t="s">
        <v>68</v>
      </c>
      <c r="F262" s="51"/>
      <c r="G262"/>
      <c r="H262"/>
      <c r="I262" s="16">
        <v>131</v>
      </c>
      <c r="J262" s="16">
        <v>80</v>
      </c>
      <c r="K262" s="16">
        <v>8.3000000000000007</v>
      </c>
      <c r="L262" s="16">
        <v>12.3</v>
      </c>
      <c r="M262" s="16">
        <v>56.8</v>
      </c>
      <c r="N262" s="16">
        <v>0.12</v>
      </c>
      <c r="O262" s="16">
        <v>3.84</v>
      </c>
      <c r="P262" s="16">
        <v>0.61</v>
      </c>
      <c r="Q262" s="16">
        <v>23.5</v>
      </c>
      <c r="R262" s="4" t="s">
        <v>62</v>
      </c>
      <c r="S262" s="16">
        <v>0.83</v>
      </c>
      <c r="T262" s="16">
        <v>1.27</v>
      </c>
      <c r="U262" s="16">
        <v>0.19</v>
      </c>
      <c r="V262" s="16">
        <v>0.44</v>
      </c>
      <c r="W262" s="16">
        <v>0.39600000000000002</v>
      </c>
      <c r="X262" s="16">
        <v>27.5</v>
      </c>
      <c r="Y262" s="16">
        <v>3.18</v>
      </c>
      <c r="Z262" s="16">
        <v>0.374</v>
      </c>
      <c r="AA262" s="16">
        <v>4.9000000000000004</v>
      </c>
      <c r="AB262" s="16">
        <v>0.222</v>
      </c>
      <c r="AC262" s="16">
        <v>2.77</v>
      </c>
      <c r="AD262" s="16">
        <v>41.3</v>
      </c>
      <c r="AE262" s="16">
        <v>9.3000000000000007</v>
      </c>
      <c r="AF262" s="16">
        <v>7.17</v>
      </c>
      <c r="AG262" s="16">
        <v>10.4</v>
      </c>
      <c r="AH262" s="16">
        <v>5.95</v>
      </c>
      <c r="AI262" s="16">
        <v>0.20899999999999999</v>
      </c>
      <c r="AJ262" s="16">
        <v>41.4</v>
      </c>
    </row>
    <row r="263" spans="2:38">
      <c r="B263" s="10" t="s">
        <v>51</v>
      </c>
      <c r="C263" s="30">
        <v>38972.263888888891</v>
      </c>
      <c r="D263" s="18">
        <v>0.2638888888888889</v>
      </c>
      <c r="E263" s="14" t="s">
        <v>68</v>
      </c>
      <c r="G263">
        <v>19.420000000000002</v>
      </c>
      <c r="H263">
        <v>102.2</v>
      </c>
      <c r="I263" s="11">
        <v>116</v>
      </c>
      <c r="J263" s="11">
        <v>210</v>
      </c>
      <c r="K263" s="11">
        <v>19.100000000000001</v>
      </c>
      <c r="L263" s="11">
        <v>21.8</v>
      </c>
      <c r="M263" s="11">
        <v>202</v>
      </c>
      <c r="N263" s="11">
        <v>0.22</v>
      </c>
      <c r="O263" s="11">
        <v>3.7</v>
      </c>
      <c r="P263" s="11">
        <v>0.64</v>
      </c>
      <c r="Q263" s="11">
        <v>91.8</v>
      </c>
      <c r="R263" s="11">
        <v>0.11</v>
      </c>
      <c r="S263" s="11">
        <v>0.87</v>
      </c>
      <c r="T263" s="11">
        <v>1.02</v>
      </c>
      <c r="U263" s="11">
        <v>0.26</v>
      </c>
      <c r="V263" s="11">
        <v>0.53</v>
      </c>
      <c r="W263" s="11">
        <v>7.0800000000000002E-2</v>
      </c>
      <c r="X263" s="11">
        <v>89.6</v>
      </c>
      <c r="Y263" s="11">
        <v>2.63</v>
      </c>
      <c r="Z263" s="11">
        <v>8.1199999999999994E-2</v>
      </c>
      <c r="AA263" s="11">
        <v>16.5</v>
      </c>
      <c r="AB263" s="11">
        <v>5.3199999999999997E-2</v>
      </c>
      <c r="AC263" s="11">
        <v>4.97</v>
      </c>
      <c r="AD263" s="11">
        <v>138</v>
      </c>
      <c r="AE263" s="11">
        <v>30.4</v>
      </c>
      <c r="AF263" s="11">
        <v>4.1900000000000004</v>
      </c>
      <c r="AG263" s="11">
        <v>5.38</v>
      </c>
      <c r="AH263" s="11">
        <v>4.43</v>
      </c>
      <c r="AI263" s="11">
        <v>0.32900000000000001</v>
      </c>
      <c r="AJ263" s="11">
        <v>50.9</v>
      </c>
      <c r="AK263" s="16"/>
      <c r="AL263" s="16"/>
    </row>
    <row r="264" spans="2:38">
      <c r="B264" s="10" t="s">
        <v>51</v>
      </c>
      <c r="C264" s="30">
        <v>38972.3125</v>
      </c>
      <c r="D264" s="18">
        <v>0.3125</v>
      </c>
      <c r="E264" s="14" t="s">
        <v>68</v>
      </c>
      <c r="G264">
        <v>19.46</v>
      </c>
      <c r="H264">
        <v>59</v>
      </c>
      <c r="I264" s="11">
        <v>67.400000000000006</v>
      </c>
      <c r="J264" s="11">
        <v>160</v>
      </c>
      <c r="K264" s="11">
        <v>18.8</v>
      </c>
      <c r="L264" s="11">
        <v>19.899999999999999</v>
      </c>
      <c r="M264" s="11">
        <v>133</v>
      </c>
      <c r="N264" s="11">
        <v>0.06</v>
      </c>
      <c r="O264" s="11">
        <v>5.33</v>
      </c>
      <c r="P264" s="11">
        <v>0.56999999999999995</v>
      </c>
      <c r="Q264" s="11">
        <v>70.599999999999994</v>
      </c>
      <c r="R264" s="4" t="s">
        <v>62</v>
      </c>
      <c r="S264" s="11">
        <v>1.27</v>
      </c>
      <c r="T264" s="11">
        <v>0.80100000000000005</v>
      </c>
      <c r="U264" s="11">
        <v>0.21</v>
      </c>
      <c r="V264" s="11">
        <v>0.39</v>
      </c>
      <c r="W264" s="4" t="s">
        <v>62</v>
      </c>
      <c r="X264" s="11">
        <v>64.7</v>
      </c>
      <c r="Y264" s="11">
        <v>2.63</v>
      </c>
      <c r="Z264" s="11">
        <v>8.1299999999999997E-2</v>
      </c>
      <c r="AA264" s="11">
        <v>11.9</v>
      </c>
      <c r="AB264" s="11">
        <v>2.4E-2</v>
      </c>
      <c r="AC264" s="11">
        <v>4.37</v>
      </c>
      <c r="AD264" s="11">
        <v>94.8</v>
      </c>
      <c r="AE264" s="11">
        <v>25.9</v>
      </c>
      <c r="AF264" s="11">
        <v>3.36</v>
      </c>
      <c r="AG264" s="11">
        <v>4.62</v>
      </c>
      <c r="AH264" s="11">
        <v>3.25</v>
      </c>
      <c r="AI264" s="11">
        <v>0.17100000000000001</v>
      </c>
      <c r="AJ264" s="11">
        <v>42.2</v>
      </c>
      <c r="AK264" s="16"/>
      <c r="AL264" s="16"/>
    </row>
    <row r="265" spans="2:38">
      <c r="B265" s="10" t="s">
        <v>51</v>
      </c>
      <c r="C265" s="30">
        <v>38972.479166666664</v>
      </c>
      <c r="D265" s="18">
        <v>0.47916666666666669</v>
      </c>
      <c r="E265" s="14" t="s">
        <v>68</v>
      </c>
      <c r="G265">
        <v>19.59</v>
      </c>
      <c r="H265">
        <v>137</v>
      </c>
      <c r="I265" s="11">
        <v>300</v>
      </c>
      <c r="J265" s="11">
        <v>110</v>
      </c>
      <c r="K265" s="11">
        <v>14.6</v>
      </c>
      <c r="L265" s="11">
        <v>16.100000000000001</v>
      </c>
      <c r="M265" s="11">
        <v>49.6</v>
      </c>
      <c r="N265" s="4" t="s">
        <v>62</v>
      </c>
      <c r="O265" s="11">
        <v>3.6</v>
      </c>
      <c r="P265" s="11">
        <v>0.51</v>
      </c>
      <c r="Q265" s="11">
        <v>35.299999999999997</v>
      </c>
      <c r="R265" s="4" t="s">
        <v>62</v>
      </c>
      <c r="S265" s="11">
        <v>0.85</v>
      </c>
      <c r="T265" s="11">
        <v>1.63</v>
      </c>
      <c r="U265" s="11">
        <v>0.19</v>
      </c>
      <c r="V265" s="11">
        <v>0.95</v>
      </c>
      <c r="W265" s="11">
        <v>8.3500000000000005E-2</v>
      </c>
      <c r="X265" s="11">
        <v>34.799999999999997</v>
      </c>
      <c r="Y265" s="11">
        <v>2.42</v>
      </c>
      <c r="Z265" s="11">
        <v>8.3199999999999996E-2</v>
      </c>
      <c r="AA265" s="11">
        <v>5.37</v>
      </c>
      <c r="AB265" s="11">
        <v>5.79E-3</v>
      </c>
      <c r="AC265" s="11">
        <v>2.93</v>
      </c>
      <c r="AD265" s="11">
        <v>43.1</v>
      </c>
      <c r="AE265" s="11">
        <v>15</v>
      </c>
      <c r="AF265" s="11">
        <v>8.48</v>
      </c>
      <c r="AG265" s="11">
        <v>11.2</v>
      </c>
      <c r="AH265" s="11">
        <v>9.85</v>
      </c>
      <c r="AI265" s="11">
        <v>0.56100000000000005</v>
      </c>
      <c r="AJ265" s="11">
        <v>67</v>
      </c>
      <c r="AK265" s="16"/>
      <c r="AL265" s="16"/>
    </row>
    <row r="266" spans="2:38">
      <c r="B266" s="10" t="s">
        <v>51</v>
      </c>
      <c r="C266" s="30">
        <v>38972.5625</v>
      </c>
      <c r="D266" s="18">
        <v>0.5625</v>
      </c>
      <c r="E266" s="14" t="s">
        <v>68</v>
      </c>
      <c r="G266">
        <v>19.55</v>
      </c>
      <c r="H266">
        <v>102.2</v>
      </c>
      <c r="I266" s="11">
        <v>96.5</v>
      </c>
      <c r="J266" s="11">
        <v>79</v>
      </c>
      <c r="K266" s="11">
        <v>14.1</v>
      </c>
      <c r="L266" s="11">
        <v>13.7</v>
      </c>
      <c r="M266" s="11">
        <v>23.6</v>
      </c>
      <c r="N266" s="4" t="s">
        <v>62</v>
      </c>
      <c r="O266" s="11">
        <v>4.05</v>
      </c>
      <c r="P266" s="11">
        <v>0.56000000000000005</v>
      </c>
      <c r="Q266" s="11">
        <v>26.2</v>
      </c>
      <c r="R266" s="11">
        <v>0.12</v>
      </c>
      <c r="S266" s="11">
        <v>0.96</v>
      </c>
      <c r="T266" s="11">
        <v>1.26</v>
      </c>
      <c r="U266" s="11">
        <v>0.21</v>
      </c>
      <c r="V266" s="11">
        <v>0.44</v>
      </c>
      <c r="W266" s="11">
        <v>6.0999999999999999E-2</v>
      </c>
      <c r="X266" s="11">
        <v>31.1</v>
      </c>
      <c r="Y266" s="4" t="s">
        <v>62</v>
      </c>
      <c r="Z266" s="11">
        <v>7.51E-2</v>
      </c>
      <c r="AA266" s="11">
        <v>4.38</v>
      </c>
      <c r="AB266" s="11">
        <v>4.1099999999999999E-3</v>
      </c>
      <c r="AC266" s="11">
        <v>2.94</v>
      </c>
      <c r="AD266" s="11">
        <v>19.2</v>
      </c>
      <c r="AE266" s="11">
        <v>12.3</v>
      </c>
      <c r="AF266" s="11">
        <v>4.1399999999999997</v>
      </c>
      <c r="AG266" s="11">
        <v>6.35</v>
      </c>
      <c r="AH266" s="11">
        <v>4.09</v>
      </c>
      <c r="AI266" s="11">
        <v>0.13600000000000001</v>
      </c>
      <c r="AJ266" s="11">
        <v>33.9</v>
      </c>
      <c r="AK266" s="16"/>
      <c r="AL266" s="16"/>
    </row>
    <row r="267" spans="2:38">
      <c r="B267" s="10" t="s">
        <v>51</v>
      </c>
      <c r="C267" s="30">
        <v>38972.8125</v>
      </c>
      <c r="D267" s="18">
        <v>0.8125</v>
      </c>
      <c r="E267" s="14" t="s">
        <v>68</v>
      </c>
      <c r="G267">
        <v>19.440000000000001</v>
      </c>
      <c r="H267">
        <v>29.5</v>
      </c>
      <c r="I267" s="11">
        <v>18.7</v>
      </c>
      <c r="J267" s="11">
        <v>160</v>
      </c>
      <c r="K267" s="11">
        <v>17.3</v>
      </c>
      <c r="L267" s="11">
        <v>18</v>
      </c>
      <c r="M267" s="11">
        <v>60.1</v>
      </c>
      <c r="N267" s="4" t="s">
        <v>62</v>
      </c>
      <c r="O267" s="11">
        <v>5.94</v>
      </c>
      <c r="P267" s="11">
        <v>0.46</v>
      </c>
      <c r="Q267" s="11">
        <v>55.8</v>
      </c>
      <c r="R267" s="4" t="s">
        <v>62</v>
      </c>
      <c r="S267" s="11">
        <v>1.45</v>
      </c>
      <c r="T267" s="11">
        <v>0.93</v>
      </c>
      <c r="U267" s="11">
        <v>0.17</v>
      </c>
      <c r="V267" s="11">
        <v>0.25</v>
      </c>
      <c r="W267" s="11">
        <v>3.7600000000000001E-2</v>
      </c>
      <c r="X267" s="11">
        <v>63.2</v>
      </c>
      <c r="Y267" s="11">
        <v>1.6</v>
      </c>
      <c r="Z267" s="11">
        <v>4.8899999999999999E-2</v>
      </c>
      <c r="AA267" s="11">
        <v>9.91</v>
      </c>
      <c r="AB267" s="11">
        <v>8.5500000000000003E-3</v>
      </c>
      <c r="AC267" s="11">
        <v>3.58</v>
      </c>
      <c r="AD267" s="11">
        <v>46.7</v>
      </c>
      <c r="AE267" s="11">
        <v>24.6</v>
      </c>
      <c r="AF267" s="11">
        <v>1.46</v>
      </c>
      <c r="AG267" s="11">
        <v>4.5999999999999996</v>
      </c>
      <c r="AH267" s="11">
        <v>1.35</v>
      </c>
      <c r="AI267" s="11">
        <v>4.6199999999999998E-2</v>
      </c>
      <c r="AJ267" s="11">
        <v>30.4</v>
      </c>
      <c r="AK267" s="16"/>
      <c r="AL267" s="16"/>
    </row>
    <row r="268" spans="2:38">
      <c r="B268" s="10" t="s">
        <v>51</v>
      </c>
      <c r="C268" s="30">
        <v>38973.0625</v>
      </c>
      <c r="D268" s="18">
        <v>6.25E-2</v>
      </c>
      <c r="E268" s="14" t="s">
        <v>68</v>
      </c>
      <c r="G268">
        <v>18.89</v>
      </c>
      <c r="H268">
        <v>12</v>
      </c>
      <c r="I268" s="11">
        <v>8.8000000000000007</v>
      </c>
      <c r="J268" s="11">
        <v>210</v>
      </c>
      <c r="K268" s="11">
        <v>16.600000000000001</v>
      </c>
      <c r="L268" s="11">
        <v>20</v>
      </c>
      <c r="M268" s="11">
        <v>96.8</v>
      </c>
      <c r="N268" s="11">
        <v>0.04</v>
      </c>
      <c r="O268" s="11">
        <v>5.62</v>
      </c>
      <c r="P268" s="11">
        <v>0.53</v>
      </c>
      <c r="Q268" s="11">
        <v>79.3</v>
      </c>
      <c r="R268" s="4" t="s">
        <v>62</v>
      </c>
      <c r="S268" s="11">
        <v>1.29</v>
      </c>
      <c r="T268" s="11">
        <v>0.60299999999999998</v>
      </c>
      <c r="U268" s="11">
        <v>0.19</v>
      </c>
      <c r="V268" s="11">
        <v>0.21</v>
      </c>
      <c r="W268" s="4" t="s">
        <v>62</v>
      </c>
      <c r="X268" s="11">
        <v>81.7</v>
      </c>
      <c r="Y268" s="4" t="s">
        <v>62</v>
      </c>
      <c r="Z268" s="11">
        <v>2.3099999999999999E-2</v>
      </c>
      <c r="AA268" s="11">
        <v>13.5</v>
      </c>
      <c r="AB268" s="11">
        <v>1.2200000000000001E-2</v>
      </c>
      <c r="AC268" s="11">
        <v>3.84</v>
      </c>
      <c r="AD268" s="11">
        <v>71.5</v>
      </c>
      <c r="AE268" s="11">
        <v>27.2</v>
      </c>
      <c r="AF268" s="11">
        <v>0.77300000000000002</v>
      </c>
      <c r="AG268" s="11">
        <v>2.99</v>
      </c>
      <c r="AH268" s="11">
        <v>0.753</v>
      </c>
      <c r="AI268" s="11">
        <v>3.5999999999999997E-2</v>
      </c>
      <c r="AJ268" s="11">
        <v>32.9</v>
      </c>
      <c r="AK268" s="16"/>
      <c r="AL268" s="16"/>
    </row>
    <row r="269" spans="2:38">
      <c r="B269" s="10"/>
      <c r="D269" s="18"/>
      <c r="E269" s="14"/>
      <c r="F269" s="51"/>
      <c r="G269" s="79"/>
      <c r="I269" s="16"/>
      <c r="J269" s="16"/>
      <c r="K269" s="16"/>
      <c r="L269" s="16"/>
      <c r="M269" s="16"/>
      <c r="N269" s="16"/>
      <c r="O269" s="16"/>
      <c r="P269" s="16"/>
      <c r="Q269" s="16"/>
      <c r="R269" s="4"/>
      <c r="S269" s="16"/>
      <c r="T269" s="16"/>
      <c r="U269" s="16"/>
      <c r="V269" s="16"/>
      <c r="W269" s="16"/>
      <c r="X269" s="16"/>
      <c r="Y269" s="16"/>
      <c r="Z269" s="16"/>
      <c r="AA269" s="16"/>
      <c r="AB269" s="16"/>
      <c r="AC269" s="16"/>
      <c r="AD269" s="16"/>
      <c r="AE269" s="16"/>
      <c r="AF269" s="16"/>
      <c r="AG269" s="16"/>
      <c r="AH269" s="16"/>
      <c r="AI269" s="16"/>
      <c r="AJ269" s="16"/>
    </row>
    <row r="270" spans="2:38">
      <c r="B270" s="11" t="s">
        <v>46</v>
      </c>
      <c r="C270" s="65">
        <v>38524</v>
      </c>
      <c r="D270" s="15">
        <v>0.42430555555555555</v>
      </c>
      <c r="E270" s="14" t="s">
        <v>67</v>
      </c>
      <c r="F270" s="54">
        <v>200</v>
      </c>
      <c r="G270" s="11">
        <v>16.05</v>
      </c>
      <c r="H270" s="11">
        <v>21.2</v>
      </c>
      <c r="I270" s="11">
        <v>26.8</v>
      </c>
      <c r="J270" s="11">
        <v>240</v>
      </c>
      <c r="K270" s="11">
        <v>3</v>
      </c>
      <c r="L270" s="11">
        <v>3</v>
      </c>
      <c r="M270" s="11">
        <v>206</v>
      </c>
      <c r="N270" s="11">
        <v>0.13</v>
      </c>
      <c r="O270" s="11">
        <v>0.55000000000000004</v>
      </c>
      <c r="P270" s="11">
        <v>0.46</v>
      </c>
      <c r="Q270" s="11">
        <v>69.7</v>
      </c>
      <c r="R270" s="4" t="s">
        <v>62</v>
      </c>
      <c r="S270" s="11">
        <v>0.31</v>
      </c>
      <c r="T270" s="11">
        <v>0.2</v>
      </c>
      <c r="U270" s="11">
        <v>0.15</v>
      </c>
      <c r="V270" s="11">
        <v>0.18</v>
      </c>
      <c r="W270" s="4" t="s">
        <v>62</v>
      </c>
      <c r="X270" s="11">
        <v>136</v>
      </c>
      <c r="Y270" s="4" t="s">
        <v>62</v>
      </c>
      <c r="Z270" s="11">
        <v>4.6899999999999997E-2</v>
      </c>
      <c r="AA270" s="11">
        <v>23.4</v>
      </c>
      <c r="AB270" s="11">
        <v>2.93E-2</v>
      </c>
      <c r="AC270" s="11">
        <v>3.12</v>
      </c>
      <c r="AD270" s="11">
        <v>65.5</v>
      </c>
      <c r="AE270" s="4" t="s">
        <v>62</v>
      </c>
      <c r="AF270" s="11">
        <v>0.92100000000000004</v>
      </c>
      <c r="AG270" s="4" t="s">
        <v>62</v>
      </c>
      <c r="AH270" s="11">
        <v>0.65800000000000003</v>
      </c>
      <c r="AI270" s="11">
        <v>4.8500000000000001E-2</v>
      </c>
      <c r="AJ270" s="4" t="s">
        <v>62</v>
      </c>
    </row>
    <row r="271" spans="2:38">
      <c r="B271" s="11" t="s">
        <v>46</v>
      </c>
      <c r="C271" s="65">
        <v>38559</v>
      </c>
      <c r="D271" s="15">
        <v>0.4381944444444445</v>
      </c>
      <c r="E271" s="14" t="s">
        <v>67</v>
      </c>
      <c r="F271" s="54">
        <v>600</v>
      </c>
      <c r="G271" s="11">
        <v>23.3</v>
      </c>
      <c r="H271" s="11">
        <v>22.2</v>
      </c>
      <c r="I271" s="11">
        <v>15.6</v>
      </c>
      <c r="J271" s="11">
        <v>240</v>
      </c>
      <c r="K271" s="11">
        <v>8.8000000000000007</v>
      </c>
      <c r="L271" s="11">
        <v>14</v>
      </c>
      <c r="M271" s="11">
        <v>141</v>
      </c>
      <c r="N271" s="11">
        <v>0.16</v>
      </c>
      <c r="O271" s="11">
        <v>0.51</v>
      </c>
      <c r="P271" s="11">
        <v>0.52</v>
      </c>
      <c r="Q271" s="11">
        <v>41.1</v>
      </c>
      <c r="R271" s="4" t="s">
        <v>62</v>
      </c>
      <c r="S271" s="11">
        <v>0.18</v>
      </c>
      <c r="T271" s="11">
        <v>0.44</v>
      </c>
      <c r="U271" s="11">
        <v>0.15</v>
      </c>
      <c r="V271" s="11">
        <v>0.17</v>
      </c>
      <c r="W271" s="4" t="s">
        <v>62</v>
      </c>
      <c r="X271" s="11">
        <v>112</v>
      </c>
      <c r="Y271" s="4" t="s">
        <v>62</v>
      </c>
      <c r="Z271" s="4" t="s">
        <v>62</v>
      </c>
      <c r="AA271" s="11">
        <v>19.600000000000001</v>
      </c>
      <c r="AB271" s="11">
        <v>3.73E-2</v>
      </c>
      <c r="AC271" s="11">
        <v>3.37</v>
      </c>
      <c r="AD271" s="11">
        <v>55</v>
      </c>
      <c r="AE271" s="4" t="s">
        <v>62</v>
      </c>
      <c r="AF271" s="11">
        <v>0.81299999999999994</v>
      </c>
      <c r="AG271" s="4" t="s">
        <v>62</v>
      </c>
      <c r="AH271" s="11">
        <v>0.64800000000000002</v>
      </c>
      <c r="AI271" s="11">
        <v>6.1400000000000003E-2</v>
      </c>
      <c r="AJ271" s="4" t="s">
        <v>62</v>
      </c>
    </row>
    <row r="272" spans="2:38">
      <c r="B272" s="11" t="s">
        <v>46</v>
      </c>
      <c r="C272" s="65">
        <v>38580</v>
      </c>
      <c r="D272" s="15">
        <v>0.41319444444444442</v>
      </c>
      <c r="E272" s="14" t="s">
        <v>67</v>
      </c>
      <c r="G272" s="11">
        <v>20.9</v>
      </c>
      <c r="H272" s="11">
        <v>23.4</v>
      </c>
      <c r="I272" s="4">
        <v>1.67</v>
      </c>
      <c r="J272" s="11">
        <v>290</v>
      </c>
      <c r="K272" s="11">
        <v>9.9</v>
      </c>
      <c r="L272" s="11">
        <v>19</v>
      </c>
      <c r="M272" s="11">
        <v>171</v>
      </c>
      <c r="N272" s="11">
        <v>0.22</v>
      </c>
      <c r="O272" s="11">
        <v>0.19</v>
      </c>
      <c r="P272" s="11">
        <v>0.54</v>
      </c>
      <c r="Q272" s="11">
        <v>52.7</v>
      </c>
      <c r="R272" s="11">
        <v>0.96</v>
      </c>
      <c r="S272" s="11">
        <v>0.06</v>
      </c>
      <c r="T272" s="11">
        <v>2.02</v>
      </c>
      <c r="U272" s="11">
        <v>0.19</v>
      </c>
      <c r="V272" s="11">
        <v>0.2</v>
      </c>
      <c r="W272" s="4" t="s">
        <v>62</v>
      </c>
      <c r="X272" s="11">
        <v>132</v>
      </c>
      <c r="Y272" s="4" t="s">
        <v>62</v>
      </c>
      <c r="Z272" s="11">
        <v>3.3500000000000002E-2</v>
      </c>
      <c r="AA272" s="11">
        <v>23.8</v>
      </c>
      <c r="AB272" s="11">
        <v>1.67</v>
      </c>
      <c r="AC272" s="11">
        <v>7.73</v>
      </c>
      <c r="AD272" s="11">
        <v>74.7</v>
      </c>
      <c r="AE272" s="4" t="s">
        <v>62</v>
      </c>
      <c r="AF272" s="11">
        <v>0.13500000000000001</v>
      </c>
      <c r="AG272" s="4" t="s">
        <v>62</v>
      </c>
      <c r="AH272" s="11">
        <v>0.17199999999999999</v>
      </c>
      <c r="AI272" s="11">
        <v>1.71</v>
      </c>
      <c r="AJ272" s="4" t="s">
        <v>62</v>
      </c>
    </row>
    <row r="273" spans="2:40">
      <c r="B273" s="11" t="s">
        <v>46</v>
      </c>
      <c r="C273" s="64">
        <v>38617</v>
      </c>
      <c r="D273" s="18">
        <v>0.46458333333333335</v>
      </c>
      <c r="E273" s="14" t="s">
        <v>67</v>
      </c>
      <c r="F273" s="54">
        <v>1450</v>
      </c>
      <c r="G273" s="16">
        <v>18.100000000000001</v>
      </c>
      <c r="H273" s="16">
        <v>8.6</v>
      </c>
      <c r="I273" s="16">
        <v>31.3</v>
      </c>
      <c r="J273" s="16">
        <v>220</v>
      </c>
      <c r="K273" s="16">
        <v>8.4</v>
      </c>
      <c r="L273" s="16">
        <v>18</v>
      </c>
      <c r="M273" s="16">
        <v>66.8</v>
      </c>
      <c r="N273" s="16">
        <v>0.08</v>
      </c>
      <c r="O273" s="16">
        <v>0.62</v>
      </c>
      <c r="P273" s="16">
        <v>0.41</v>
      </c>
      <c r="Q273" s="16">
        <v>40.5</v>
      </c>
      <c r="R273" s="16">
        <v>0.05</v>
      </c>
      <c r="S273" s="16">
        <v>0.17</v>
      </c>
      <c r="T273" s="16">
        <v>0.55000000000000004</v>
      </c>
      <c r="U273" s="16">
        <v>0.13</v>
      </c>
      <c r="V273" s="16">
        <v>0.23</v>
      </c>
      <c r="W273" s="4" t="s">
        <v>62</v>
      </c>
      <c r="X273" s="16">
        <v>89.5</v>
      </c>
      <c r="Y273" s="13">
        <v>1.98</v>
      </c>
      <c r="Z273" s="16">
        <v>2.1499999999999998E-2</v>
      </c>
      <c r="AA273" s="13">
        <v>15.2</v>
      </c>
      <c r="AB273" s="16">
        <v>0.3</v>
      </c>
      <c r="AC273" s="13">
        <v>2.4700000000000002</v>
      </c>
      <c r="AD273" s="16">
        <v>28.9</v>
      </c>
      <c r="AE273" s="13">
        <v>13</v>
      </c>
      <c r="AF273" s="16">
        <v>2.2799999999999998</v>
      </c>
      <c r="AG273" s="13">
        <v>3.03</v>
      </c>
      <c r="AH273" s="16">
        <v>1.75</v>
      </c>
      <c r="AI273" s="16">
        <v>0.27300000000000002</v>
      </c>
      <c r="AJ273" s="16">
        <v>14.9</v>
      </c>
    </row>
    <row r="274" spans="2:40">
      <c r="B274" s="11" t="s">
        <v>46</v>
      </c>
      <c r="C274" s="64">
        <v>38656</v>
      </c>
      <c r="D274" s="18">
        <v>0.42083333333333334</v>
      </c>
      <c r="E274" s="14" t="s">
        <v>67</v>
      </c>
      <c r="F274" s="54">
        <v>800</v>
      </c>
      <c r="G274" s="16">
        <v>8.5299999999999994</v>
      </c>
      <c r="H274" s="16">
        <v>4.5</v>
      </c>
      <c r="I274" s="16">
        <v>8.6</v>
      </c>
      <c r="J274" s="16">
        <v>230</v>
      </c>
      <c r="K274" s="16">
        <v>13</v>
      </c>
      <c r="L274" s="16">
        <v>14</v>
      </c>
      <c r="M274" s="16">
        <v>108</v>
      </c>
      <c r="N274" s="16">
        <v>7.0000000000000007E-2</v>
      </c>
      <c r="O274" s="16">
        <v>0.06</v>
      </c>
      <c r="P274" s="16">
        <v>0.52</v>
      </c>
      <c r="Q274" s="16">
        <v>52.3</v>
      </c>
      <c r="R274" s="4" t="s">
        <v>62</v>
      </c>
      <c r="S274" s="4">
        <v>0.01</v>
      </c>
      <c r="T274" s="16">
        <v>0.14000000000000001</v>
      </c>
      <c r="U274" s="16">
        <v>0.14000000000000001</v>
      </c>
      <c r="V274" s="16">
        <v>0.14000000000000001</v>
      </c>
      <c r="W274" s="16">
        <v>1.55E-2</v>
      </c>
      <c r="X274" s="16">
        <v>105</v>
      </c>
      <c r="Y274" s="4" t="s">
        <v>62</v>
      </c>
      <c r="Z274" s="4" t="s">
        <v>62</v>
      </c>
      <c r="AA274" s="13">
        <v>17.600000000000001</v>
      </c>
      <c r="AB274" s="16">
        <v>8.8400000000000006E-3</v>
      </c>
      <c r="AC274" s="13">
        <v>2.95</v>
      </c>
      <c r="AD274" s="16">
        <v>51.1</v>
      </c>
      <c r="AE274" s="4" t="s">
        <v>62</v>
      </c>
      <c r="AF274" s="16">
        <v>0.126</v>
      </c>
      <c r="AG274" s="4" t="s">
        <v>62</v>
      </c>
      <c r="AH274" s="16">
        <v>7.5399999999999995E-2</v>
      </c>
      <c r="AI274" s="16">
        <v>1.04E-2</v>
      </c>
      <c r="AJ274" s="4" t="s">
        <v>62</v>
      </c>
    </row>
    <row r="275" spans="2:40">
      <c r="B275" s="11" t="s">
        <v>46</v>
      </c>
      <c r="C275" s="64">
        <v>38757</v>
      </c>
      <c r="D275" s="18">
        <v>0.38124999999999998</v>
      </c>
      <c r="E275" s="14" t="s">
        <v>67</v>
      </c>
      <c r="F275" s="54">
        <v>5</v>
      </c>
      <c r="G275" s="16">
        <v>0.19</v>
      </c>
      <c r="H275" s="16">
        <v>3.9</v>
      </c>
      <c r="I275" s="4">
        <v>1.67</v>
      </c>
      <c r="J275" s="16">
        <v>200</v>
      </c>
      <c r="K275" s="16">
        <v>6.6</v>
      </c>
      <c r="L275" s="16">
        <v>13</v>
      </c>
      <c r="M275" s="16">
        <v>174</v>
      </c>
      <c r="N275" s="16">
        <v>0.05</v>
      </c>
      <c r="O275" s="16">
        <v>1.28</v>
      </c>
      <c r="P275" s="16">
        <v>0.24</v>
      </c>
      <c r="Q275" s="16">
        <v>68</v>
      </c>
      <c r="R275" s="4" t="s">
        <v>62</v>
      </c>
      <c r="S275" s="11">
        <v>0.3</v>
      </c>
      <c r="T275" s="16">
        <v>0.17</v>
      </c>
      <c r="U275" s="16">
        <v>7.0000000000000007E-2</v>
      </c>
      <c r="V275" s="16">
        <v>0.15</v>
      </c>
      <c r="W275" s="4" t="s">
        <v>62</v>
      </c>
      <c r="X275" s="16">
        <v>122</v>
      </c>
      <c r="Y275" s="16">
        <v>3.42</v>
      </c>
      <c r="Z275" s="4" t="s">
        <v>62</v>
      </c>
      <c r="AA275" s="13">
        <v>21.4</v>
      </c>
      <c r="AB275" s="11">
        <v>2.15E-3</v>
      </c>
      <c r="AC275" s="13">
        <v>1.62</v>
      </c>
      <c r="AD275" s="11">
        <v>70.8</v>
      </c>
      <c r="AE275" s="11">
        <v>12.2</v>
      </c>
      <c r="AF275" s="11">
        <v>0.108</v>
      </c>
      <c r="AG275" s="11">
        <v>1.92</v>
      </c>
      <c r="AH275" s="11">
        <v>9.6000000000000002E-2</v>
      </c>
      <c r="AI275" s="16">
        <v>6.96E-3</v>
      </c>
      <c r="AJ275" s="11">
        <v>11</v>
      </c>
    </row>
    <row r="276" spans="2:40">
      <c r="B276" s="11" t="s">
        <v>46</v>
      </c>
      <c r="C276" s="64">
        <v>38796</v>
      </c>
      <c r="D276" s="18">
        <v>0.43125000000000002</v>
      </c>
      <c r="E276" s="14" t="s">
        <v>67</v>
      </c>
      <c r="G276" s="16">
        <v>4.07</v>
      </c>
      <c r="H276" s="16">
        <v>15.4</v>
      </c>
      <c r="I276" s="16">
        <v>12.9</v>
      </c>
      <c r="J276" s="16">
        <v>200</v>
      </c>
      <c r="K276" s="16">
        <v>9.6</v>
      </c>
      <c r="L276" s="16">
        <v>10.7</v>
      </c>
      <c r="M276" s="16">
        <v>134</v>
      </c>
      <c r="N276" s="16">
        <v>0.05</v>
      </c>
      <c r="O276" s="16">
        <v>1.53</v>
      </c>
      <c r="P276" s="16">
        <v>0.31</v>
      </c>
      <c r="Q276" s="16">
        <v>68.400000000000006</v>
      </c>
      <c r="R276" s="11">
        <v>0.25</v>
      </c>
      <c r="S276" s="11">
        <v>0.36</v>
      </c>
      <c r="T276" s="16">
        <v>0.27</v>
      </c>
      <c r="U276" s="16">
        <v>0.06</v>
      </c>
      <c r="V276" s="16">
        <v>0.1</v>
      </c>
      <c r="W276" s="4" t="s">
        <v>62</v>
      </c>
      <c r="X276" s="16">
        <v>114</v>
      </c>
      <c r="Y276" s="11">
        <v>1.93</v>
      </c>
      <c r="Z276" s="11">
        <v>1.6E-2</v>
      </c>
      <c r="AA276" s="13">
        <v>20.6</v>
      </c>
      <c r="AB276" s="11">
        <v>2.33E-3</v>
      </c>
      <c r="AC276" s="13">
        <v>1.78</v>
      </c>
      <c r="AD276" s="11">
        <v>49.7</v>
      </c>
      <c r="AE276" s="11">
        <v>13.4</v>
      </c>
      <c r="AF276" s="11">
        <v>0.433</v>
      </c>
      <c r="AG276" s="11">
        <v>2.5299999999999998</v>
      </c>
      <c r="AH276" s="11">
        <v>0.55600000000000005</v>
      </c>
      <c r="AI276" s="11">
        <v>2.3E-2</v>
      </c>
      <c r="AJ276" s="11">
        <v>21.9</v>
      </c>
    </row>
    <row r="277" spans="2:40">
      <c r="B277" s="11" t="s">
        <v>46</v>
      </c>
      <c r="C277" s="64">
        <v>38846</v>
      </c>
      <c r="D277" s="18">
        <v>0.44791666666666669</v>
      </c>
      <c r="E277" s="14" t="s">
        <v>67</v>
      </c>
      <c r="F277" s="55">
        <v>80</v>
      </c>
      <c r="G277" s="16">
        <v>12.67</v>
      </c>
      <c r="H277" s="16">
        <v>14</v>
      </c>
      <c r="I277" s="16">
        <v>9.3000000000000007</v>
      </c>
      <c r="J277" s="16">
        <v>220</v>
      </c>
      <c r="K277" s="16">
        <v>17.399999999999999</v>
      </c>
      <c r="L277" s="16">
        <v>19.399999999999999</v>
      </c>
      <c r="M277" s="16">
        <v>209</v>
      </c>
      <c r="N277" s="16">
        <v>0.08</v>
      </c>
      <c r="O277" s="16">
        <v>0.95</v>
      </c>
      <c r="P277" s="16">
        <v>0.34</v>
      </c>
      <c r="Q277" s="16">
        <v>87.9</v>
      </c>
      <c r="R277" s="4" t="s">
        <v>62</v>
      </c>
      <c r="S277" s="11">
        <v>0.22</v>
      </c>
      <c r="T277" s="16">
        <v>0.25</v>
      </c>
      <c r="U277" s="16">
        <v>0.16</v>
      </c>
      <c r="V277" s="16">
        <v>0.18</v>
      </c>
      <c r="W277" s="4" t="s">
        <v>62</v>
      </c>
      <c r="X277" s="16">
        <v>143</v>
      </c>
      <c r="Y277" s="4" t="s">
        <v>62</v>
      </c>
      <c r="Z277" s="4" t="s">
        <v>62</v>
      </c>
      <c r="AA277" s="13">
        <v>26.7</v>
      </c>
      <c r="AB277" s="11">
        <v>1.6199999999999999E-2</v>
      </c>
      <c r="AC277" s="13">
        <v>2.2400000000000002</v>
      </c>
      <c r="AD277" s="11">
        <v>68.400000000000006</v>
      </c>
      <c r="AE277" s="11">
        <v>15.4</v>
      </c>
      <c r="AF277" s="11">
        <v>0.255</v>
      </c>
      <c r="AG277" s="11">
        <v>2.27</v>
      </c>
      <c r="AH277" s="11">
        <v>0.27600000000000002</v>
      </c>
      <c r="AI277" s="11">
        <v>2.8299999999999999E-2</v>
      </c>
      <c r="AJ277" s="11">
        <v>17.399999999999999</v>
      </c>
    </row>
    <row r="278" spans="2:40">
      <c r="B278" s="11" t="s">
        <v>46</v>
      </c>
      <c r="C278" s="64">
        <v>38874</v>
      </c>
      <c r="D278" s="18">
        <v>0.40486111111111112</v>
      </c>
      <c r="E278" s="14" t="s">
        <v>67</v>
      </c>
      <c r="F278" s="55"/>
      <c r="G278" s="11">
        <v>14.77</v>
      </c>
      <c r="H278" s="11">
        <v>14.5</v>
      </c>
      <c r="I278" s="11">
        <v>15.2</v>
      </c>
      <c r="J278" s="16">
        <v>240</v>
      </c>
      <c r="K278" s="16">
        <v>9.4</v>
      </c>
      <c r="L278" s="16">
        <v>10.9</v>
      </c>
      <c r="M278" s="16">
        <v>204</v>
      </c>
      <c r="N278" s="20">
        <v>0.09</v>
      </c>
      <c r="O278" s="16">
        <v>0.68</v>
      </c>
      <c r="P278" s="11">
        <v>0.42</v>
      </c>
      <c r="Q278" s="16">
        <v>65.599999999999994</v>
      </c>
      <c r="R278" s="4" t="s">
        <v>62</v>
      </c>
      <c r="S278" s="16">
        <v>0.14000000000000001</v>
      </c>
      <c r="T278" s="16">
        <v>0.2</v>
      </c>
      <c r="U278" s="16">
        <v>0.13</v>
      </c>
      <c r="V278" s="16">
        <v>0.17</v>
      </c>
      <c r="W278" s="11">
        <v>3.7199999999999997E-2</v>
      </c>
      <c r="X278" s="11">
        <v>124</v>
      </c>
      <c r="Y278" s="11">
        <v>1.69</v>
      </c>
      <c r="Z278" s="11">
        <v>0.03</v>
      </c>
      <c r="AA278" s="11">
        <v>22.3</v>
      </c>
      <c r="AB278" s="11">
        <v>2.81E-2</v>
      </c>
      <c r="AC278" s="11">
        <v>2.56</v>
      </c>
      <c r="AD278" s="11">
        <v>65</v>
      </c>
      <c r="AE278" s="11">
        <v>13.4</v>
      </c>
      <c r="AF278" s="16">
        <v>0.79400000000000004</v>
      </c>
      <c r="AG278" s="11">
        <v>1.73</v>
      </c>
      <c r="AH278" s="11">
        <v>0.59099999999999997</v>
      </c>
      <c r="AI278" s="11">
        <v>4.7699999999999999E-2</v>
      </c>
      <c r="AJ278" s="11">
        <v>15.5</v>
      </c>
    </row>
    <row r="279" spans="2:40">
      <c r="B279" s="11" t="s">
        <v>46</v>
      </c>
      <c r="C279" s="64">
        <v>38908</v>
      </c>
      <c r="D279" s="18">
        <v>0.4381944444444445</v>
      </c>
      <c r="E279" s="14" t="s">
        <v>67</v>
      </c>
      <c r="F279" s="55">
        <v>250</v>
      </c>
      <c r="G279" s="11">
        <v>18.18</v>
      </c>
      <c r="H279" s="11">
        <v>17</v>
      </c>
      <c r="I279" s="11">
        <v>11.8</v>
      </c>
      <c r="J279" s="16">
        <v>300</v>
      </c>
      <c r="K279" s="16">
        <v>5.0999999999999996</v>
      </c>
      <c r="L279" s="16">
        <v>5.2</v>
      </c>
      <c r="M279" s="16">
        <v>280</v>
      </c>
      <c r="N279" s="20">
        <v>0.41</v>
      </c>
      <c r="O279" s="16">
        <v>1.21</v>
      </c>
      <c r="P279" s="11">
        <v>0.48</v>
      </c>
      <c r="Q279" s="16">
        <v>55.1</v>
      </c>
      <c r="R279" s="4" t="s">
        <v>62</v>
      </c>
      <c r="S279" s="16">
        <v>0.28000000000000003</v>
      </c>
      <c r="T279" s="16">
        <v>0.46</v>
      </c>
      <c r="U279" s="16">
        <v>0.16</v>
      </c>
      <c r="V279" s="16">
        <v>0.23</v>
      </c>
      <c r="W279" s="4" t="s">
        <v>62</v>
      </c>
      <c r="X279" s="16">
        <v>167</v>
      </c>
      <c r="Y279" s="11">
        <v>1.95</v>
      </c>
      <c r="Z279" s="4" t="s">
        <v>62</v>
      </c>
      <c r="AA279" s="11">
        <v>32.299999999999997</v>
      </c>
      <c r="AB279" s="11">
        <v>0.23200000000000001</v>
      </c>
      <c r="AC279" s="11">
        <v>4.04</v>
      </c>
      <c r="AD279" s="11">
        <v>119</v>
      </c>
      <c r="AE279" s="11">
        <v>17.3</v>
      </c>
      <c r="AF279" s="16">
        <v>0.51700000000000002</v>
      </c>
      <c r="AG279" s="11">
        <v>1.45</v>
      </c>
      <c r="AH279" s="11">
        <v>0.41899999999999998</v>
      </c>
      <c r="AI279" s="11">
        <v>0.219</v>
      </c>
      <c r="AJ279" s="11">
        <v>51.3</v>
      </c>
    </row>
    <row r="280" spans="2:40">
      <c r="B280" s="11" t="s">
        <v>46</v>
      </c>
      <c r="C280" s="64">
        <v>38937</v>
      </c>
      <c r="D280" s="18">
        <v>0.4381944444444445</v>
      </c>
      <c r="E280" s="14" t="s">
        <v>67</v>
      </c>
      <c r="F280" s="55">
        <v>1200</v>
      </c>
      <c r="G280" s="11">
        <v>21.8</v>
      </c>
      <c r="H280" s="11">
        <v>4.2</v>
      </c>
      <c r="I280" s="11">
        <v>5</v>
      </c>
      <c r="J280" s="16">
        <v>270</v>
      </c>
      <c r="K280" s="16">
        <v>8.6999999999999993</v>
      </c>
      <c r="L280" s="16">
        <v>18.100000000000001</v>
      </c>
      <c r="M280" s="16">
        <v>149</v>
      </c>
      <c r="N280" s="20">
        <v>0.42</v>
      </c>
      <c r="O280" s="16">
        <v>0.62</v>
      </c>
      <c r="P280" s="11">
        <v>0.63</v>
      </c>
      <c r="Q280" s="16">
        <v>30.5</v>
      </c>
      <c r="R280" s="4" t="s">
        <v>62</v>
      </c>
      <c r="S280" s="4">
        <v>0.01</v>
      </c>
      <c r="T280" s="16">
        <v>1.22</v>
      </c>
      <c r="U280" s="16">
        <v>0.26</v>
      </c>
      <c r="V280" s="16">
        <v>0.26</v>
      </c>
      <c r="W280" s="4" t="s">
        <v>62</v>
      </c>
      <c r="X280" s="16">
        <v>114</v>
      </c>
      <c r="Y280" s="4" t="s">
        <v>62</v>
      </c>
      <c r="Z280" s="11">
        <v>1.84E-2</v>
      </c>
      <c r="AA280" s="11">
        <v>19.7</v>
      </c>
      <c r="AB280" s="11">
        <v>0.68100000000000005</v>
      </c>
      <c r="AC280" s="11">
        <v>3.72</v>
      </c>
      <c r="AD280" s="11">
        <v>66.900000000000006</v>
      </c>
      <c r="AE280" s="11">
        <v>19.899999999999999</v>
      </c>
      <c r="AF280" s="16">
        <v>0.26800000000000002</v>
      </c>
      <c r="AG280" s="4" t="s">
        <v>62</v>
      </c>
      <c r="AH280" s="11">
        <v>0.251</v>
      </c>
      <c r="AI280" s="11">
        <v>0.47799999999999998</v>
      </c>
      <c r="AJ280" s="11">
        <v>18</v>
      </c>
    </row>
    <row r="281" spans="2:40">
      <c r="B281" s="11" t="s">
        <v>46</v>
      </c>
      <c r="C281" s="64">
        <v>38965</v>
      </c>
      <c r="D281" s="18">
        <v>0.44305555555555554</v>
      </c>
      <c r="E281" s="14" t="s">
        <v>67</v>
      </c>
      <c r="F281" s="55">
        <v>250</v>
      </c>
      <c r="G281" s="11">
        <v>17.13</v>
      </c>
      <c r="H281" s="11">
        <v>5.3</v>
      </c>
    </row>
    <row r="282" spans="2:40">
      <c r="B282" s="11" t="s">
        <v>46</v>
      </c>
      <c r="C282" s="17">
        <v>39006</v>
      </c>
      <c r="D282" s="18">
        <v>0.41666666666666669</v>
      </c>
      <c r="E282" s="14" t="s">
        <v>67</v>
      </c>
      <c r="G282" s="11">
        <v>9.84</v>
      </c>
      <c r="H282" s="11">
        <v>7.3</v>
      </c>
      <c r="I282" s="11">
        <v>6.1</v>
      </c>
      <c r="J282" s="11">
        <v>220</v>
      </c>
      <c r="K282" s="11">
        <v>11.1</v>
      </c>
      <c r="L282" s="11">
        <v>13.7</v>
      </c>
      <c r="M282" s="11">
        <v>121</v>
      </c>
      <c r="N282" s="20">
        <v>0.05</v>
      </c>
      <c r="O282" s="11">
        <v>0.12</v>
      </c>
      <c r="P282" s="11">
        <v>0.43</v>
      </c>
      <c r="Q282" s="11">
        <v>50.8</v>
      </c>
      <c r="R282" s="4" t="s">
        <v>62</v>
      </c>
      <c r="S282" s="11">
        <v>0.03</v>
      </c>
      <c r="T282" s="11">
        <v>0.28399999999999997</v>
      </c>
      <c r="U282" s="11">
        <v>0.17</v>
      </c>
      <c r="V282" s="11">
        <v>0.17</v>
      </c>
      <c r="W282" s="33" t="s">
        <v>62</v>
      </c>
      <c r="X282" s="11">
        <v>96.1</v>
      </c>
      <c r="Y282" s="4" t="s">
        <v>62</v>
      </c>
      <c r="Z282" s="4" t="s">
        <v>62</v>
      </c>
      <c r="AA282" s="11">
        <v>16.5</v>
      </c>
      <c r="AB282" s="11">
        <v>1.3100000000000001E-2</v>
      </c>
      <c r="AC282" s="11">
        <v>2.93</v>
      </c>
      <c r="AD282" s="11">
        <v>44.5</v>
      </c>
      <c r="AE282" s="11">
        <v>51.5</v>
      </c>
      <c r="AF282" s="13">
        <v>0.372</v>
      </c>
      <c r="AG282" s="4" t="s">
        <v>62</v>
      </c>
      <c r="AH282" s="11">
        <v>0.23</v>
      </c>
      <c r="AI282" s="11">
        <v>1.9300000000000001E-2</v>
      </c>
      <c r="AJ282" s="11">
        <v>45.5</v>
      </c>
      <c r="AK282" s="11"/>
      <c r="AL282" s="11"/>
      <c r="AM282" s="11"/>
      <c r="AN282" s="11"/>
    </row>
    <row r="283" spans="2:40">
      <c r="B283" s="11" t="s">
        <v>46</v>
      </c>
      <c r="C283" s="17">
        <v>39034</v>
      </c>
      <c r="D283" s="18">
        <v>0.39583333333333331</v>
      </c>
      <c r="E283" s="14" t="s">
        <v>67</v>
      </c>
      <c r="G283" s="11">
        <v>7.2</v>
      </c>
      <c r="H283" s="11">
        <v>5.9</v>
      </c>
      <c r="I283" s="11">
        <v>9.07</v>
      </c>
      <c r="J283" s="11">
        <v>220</v>
      </c>
      <c r="K283" s="11">
        <v>15.5</v>
      </c>
      <c r="L283" s="11">
        <v>17.600000000000001</v>
      </c>
      <c r="M283" s="11">
        <v>120</v>
      </c>
      <c r="N283" s="20">
        <v>0.19</v>
      </c>
      <c r="O283" s="11">
        <v>0.09</v>
      </c>
      <c r="P283" s="11">
        <v>0.39</v>
      </c>
      <c r="Q283" s="11">
        <v>54.7</v>
      </c>
      <c r="R283" s="4" t="s">
        <v>62</v>
      </c>
      <c r="S283" s="11">
        <v>0.47</v>
      </c>
      <c r="T283" s="11">
        <v>0.14099999999999999</v>
      </c>
      <c r="U283" s="11">
        <v>0.17</v>
      </c>
      <c r="V283" s="11">
        <v>0.16</v>
      </c>
      <c r="W283" s="33" t="s">
        <v>62</v>
      </c>
      <c r="X283" s="11">
        <v>102</v>
      </c>
      <c r="Y283" s="4" t="s">
        <v>62</v>
      </c>
      <c r="Z283" s="4" t="s">
        <v>62</v>
      </c>
      <c r="AA283" s="11">
        <v>17.600000000000001</v>
      </c>
      <c r="AB283" s="11">
        <v>3.7399999999999998E-3</v>
      </c>
      <c r="AC283" s="11">
        <v>2.74</v>
      </c>
      <c r="AD283" s="11">
        <v>43.1</v>
      </c>
      <c r="AE283" s="11">
        <v>62</v>
      </c>
      <c r="AF283" s="13">
        <v>0.44500000000000001</v>
      </c>
      <c r="AG283" s="4" t="s">
        <v>62</v>
      </c>
      <c r="AH283" s="11">
        <v>0.47499999999999998</v>
      </c>
      <c r="AI283" s="11">
        <v>2.5100000000000001E-2</v>
      </c>
      <c r="AJ283" s="11">
        <v>60.5</v>
      </c>
      <c r="AK283" s="11"/>
      <c r="AL283" s="11"/>
      <c r="AM283" s="11"/>
      <c r="AN283" s="11"/>
    </row>
    <row r="284" spans="2:40">
      <c r="B284" s="11" t="s">
        <v>46</v>
      </c>
      <c r="C284" s="17">
        <v>39056</v>
      </c>
      <c r="D284" s="18">
        <v>0.40625</v>
      </c>
      <c r="E284" s="14" t="s">
        <v>67</v>
      </c>
      <c r="G284" s="11">
        <v>0.81</v>
      </c>
      <c r="H284" s="11">
        <v>19.5</v>
      </c>
      <c r="I284" s="11">
        <v>2.58</v>
      </c>
      <c r="J284" s="11">
        <v>210</v>
      </c>
      <c r="K284" s="11">
        <v>15.4</v>
      </c>
      <c r="L284" s="11">
        <v>17.100000000000001</v>
      </c>
      <c r="M284" s="11">
        <v>124</v>
      </c>
      <c r="N284" s="20">
        <v>0.16</v>
      </c>
      <c r="O284" s="11">
        <v>1.52</v>
      </c>
      <c r="P284" s="11">
        <v>0.38</v>
      </c>
      <c r="Q284" s="11">
        <v>60.4</v>
      </c>
      <c r="R284" s="4" t="s">
        <v>62</v>
      </c>
      <c r="S284" s="11">
        <v>0.35</v>
      </c>
      <c r="T284" s="11">
        <v>0.27</v>
      </c>
      <c r="U284" s="11">
        <v>0.12</v>
      </c>
      <c r="V284" s="11">
        <v>0.14000000000000001</v>
      </c>
      <c r="W284" s="33" t="s">
        <v>62</v>
      </c>
      <c r="X284" s="11">
        <v>108</v>
      </c>
      <c r="Y284" s="4" t="s">
        <v>62</v>
      </c>
      <c r="Z284" s="11">
        <v>2.35E-2</v>
      </c>
      <c r="AA284" s="11">
        <v>18.5</v>
      </c>
      <c r="AB284" s="11">
        <v>2.99E-3</v>
      </c>
      <c r="AC284" s="11">
        <v>2.14</v>
      </c>
      <c r="AD284" s="11">
        <v>41.9</v>
      </c>
      <c r="AE284" s="11">
        <v>60</v>
      </c>
      <c r="AF284" s="13">
        <v>0.20499999999999999</v>
      </c>
      <c r="AG284" s="4" t="s">
        <v>62</v>
      </c>
      <c r="AH284" s="11">
        <v>0.21299999999999999</v>
      </c>
      <c r="AI284" s="11">
        <v>9.9500000000000005E-3</v>
      </c>
      <c r="AJ284" s="11">
        <v>62.2</v>
      </c>
      <c r="AK284" s="11"/>
      <c r="AL284" s="11"/>
      <c r="AM284" s="11"/>
      <c r="AN284" s="11"/>
    </row>
    <row r="285" spans="2:40">
      <c r="B285" s="11" t="s">
        <v>46</v>
      </c>
      <c r="C285" s="14">
        <v>39092</v>
      </c>
      <c r="D285" s="18">
        <v>0.38541666666666669</v>
      </c>
      <c r="E285" s="14" t="s">
        <v>67</v>
      </c>
      <c r="G285" s="11">
        <v>2.04</v>
      </c>
      <c r="H285" s="11">
        <v>11.5</v>
      </c>
      <c r="I285" s="11">
        <v>18.79</v>
      </c>
      <c r="J285" s="11">
        <v>200</v>
      </c>
      <c r="K285" s="11">
        <v>16.3</v>
      </c>
      <c r="L285" s="11">
        <v>16.899999999999999</v>
      </c>
      <c r="M285" s="11">
        <v>100</v>
      </c>
      <c r="N285" s="20">
        <v>0.04</v>
      </c>
      <c r="O285" s="11">
        <v>2.13</v>
      </c>
      <c r="P285" s="11">
        <v>0.35</v>
      </c>
      <c r="Q285" s="11">
        <v>56.1</v>
      </c>
      <c r="R285" s="4" t="s">
        <v>62</v>
      </c>
      <c r="S285" s="11">
        <v>0.46</v>
      </c>
      <c r="T285" s="11">
        <v>0.154</v>
      </c>
      <c r="U285" s="11">
        <v>0.09</v>
      </c>
      <c r="V285" s="11">
        <v>0.11</v>
      </c>
      <c r="W285" s="33" t="s">
        <v>62</v>
      </c>
      <c r="X285" s="11">
        <v>98.2</v>
      </c>
      <c r="Y285" s="33" t="s">
        <v>62</v>
      </c>
      <c r="Z285" s="11">
        <v>1.95E-2</v>
      </c>
      <c r="AA285" s="11">
        <v>15.8</v>
      </c>
      <c r="AB285" s="11">
        <v>2.7200000000000002E-3</v>
      </c>
      <c r="AC285" s="11">
        <v>1.62</v>
      </c>
      <c r="AD285" s="11">
        <v>33.6</v>
      </c>
      <c r="AE285" s="11">
        <v>51</v>
      </c>
      <c r="AF285" s="13">
        <v>0.47799999999999998</v>
      </c>
      <c r="AG285" s="4" t="s">
        <v>62</v>
      </c>
      <c r="AH285" s="11">
        <v>0.42299999999999999</v>
      </c>
      <c r="AI285" s="11">
        <v>1.66E-2</v>
      </c>
      <c r="AJ285" s="11">
        <v>51.1</v>
      </c>
      <c r="AK285" s="11"/>
      <c r="AL285" s="11"/>
      <c r="AM285" s="11"/>
      <c r="AN285" s="11"/>
    </row>
    <row r="286" spans="2:40" s="99" customFormat="1">
      <c r="B286" s="95" t="s">
        <v>46</v>
      </c>
      <c r="C286" s="97">
        <v>39258</v>
      </c>
      <c r="D286" s="98"/>
      <c r="E286" s="97" t="s">
        <v>67</v>
      </c>
      <c r="G286" s="95"/>
      <c r="H286" s="95"/>
      <c r="I286" s="95">
        <v>31.76</v>
      </c>
      <c r="J286" s="95"/>
      <c r="K286" s="95"/>
      <c r="L286" s="95"/>
      <c r="M286" s="95"/>
      <c r="N286" s="100"/>
      <c r="O286" s="95"/>
      <c r="P286" s="95"/>
      <c r="Q286" s="95"/>
      <c r="R286" s="95"/>
      <c r="S286" s="95"/>
      <c r="T286" s="95"/>
      <c r="U286" s="95"/>
      <c r="V286" s="95"/>
      <c r="W286" s="102"/>
      <c r="X286" s="95"/>
      <c r="Y286" s="102"/>
      <c r="Z286" s="95"/>
      <c r="AA286" s="95"/>
      <c r="AB286" s="95"/>
      <c r="AC286" s="95"/>
      <c r="AD286" s="95"/>
      <c r="AE286" s="95"/>
      <c r="AF286" s="102"/>
      <c r="AG286" s="95"/>
      <c r="AH286" s="95"/>
      <c r="AI286" s="95"/>
      <c r="AJ286" s="95"/>
      <c r="AK286" s="95"/>
      <c r="AL286" s="95"/>
      <c r="AM286" s="95"/>
      <c r="AN286" s="95"/>
    </row>
    <row r="287" spans="2:40" s="99" customFormat="1">
      <c r="B287" s="95" t="s">
        <v>46</v>
      </c>
      <c r="C287" s="97">
        <v>39258</v>
      </c>
      <c r="D287" s="98"/>
      <c r="E287" s="97" t="s">
        <v>67</v>
      </c>
      <c r="G287" s="95"/>
      <c r="H287" s="95"/>
      <c r="I287" s="95">
        <v>493.7</v>
      </c>
      <c r="J287" s="95"/>
      <c r="K287" s="95"/>
      <c r="L287" s="95"/>
      <c r="M287" s="95"/>
      <c r="N287" s="100"/>
      <c r="O287" s="95"/>
      <c r="P287" s="95"/>
      <c r="Q287" s="95"/>
      <c r="R287" s="95"/>
      <c r="S287" s="95"/>
      <c r="T287" s="95"/>
      <c r="U287" s="95"/>
      <c r="V287" s="95"/>
      <c r="W287" s="102"/>
      <c r="X287" s="95"/>
      <c r="Y287" s="102"/>
      <c r="Z287" s="95"/>
      <c r="AA287" s="95"/>
      <c r="AB287" s="95"/>
      <c r="AC287" s="95"/>
      <c r="AD287" s="95"/>
      <c r="AE287" s="95"/>
      <c r="AF287" s="102"/>
      <c r="AG287" s="95"/>
      <c r="AH287" s="95"/>
      <c r="AI287" s="95"/>
      <c r="AJ287" s="95"/>
      <c r="AK287" s="95"/>
      <c r="AL287" s="95"/>
      <c r="AM287" s="95"/>
      <c r="AN287" s="95"/>
    </row>
    <row r="288" spans="2:40">
      <c r="B288" s="11"/>
      <c r="C288" s="64"/>
      <c r="D288" s="18"/>
      <c r="E288" s="14"/>
      <c r="F288" s="79"/>
      <c r="G288" s="79"/>
    </row>
    <row r="289" spans="2:36">
      <c r="B289" s="10" t="s">
        <v>46</v>
      </c>
      <c r="C289" s="66">
        <v>38593.833333333336</v>
      </c>
      <c r="D289" s="15">
        <v>0.83333333333333337</v>
      </c>
      <c r="E289" s="14" t="s">
        <v>68</v>
      </c>
      <c r="F289" s="58">
        <v>0</v>
      </c>
      <c r="G289"/>
      <c r="H289"/>
      <c r="I289" s="11">
        <v>10</v>
      </c>
      <c r="J289" s="11">
        <v>250</v>
      </c>
      <c r="K289" s="11">
        <v>4.9000000000000004</v>
      </c>
      <c r="L289" s="20">
        <v>8.8000000000000007</v>
      </c>
      <c r="M289" s="20">
        <v>255</v>
      </c>
      <c r="N289" s="11">
        <v>0.18</v>
      </c>
      <c r="O289" s="11">
        <v>1.97</v>
      </c>
      <c r="P289" s="11">
        <v>0.56999999999999995</v>
      </c>
      <c r="Q289" s="20">
        <v>78.8</v>
      </c>
      <c r="R289" s="20">
        <v>0.28000000000000003</v>
      </c>
      <c r="S289" s="20">
        <v>0.48</v>
      </c>
      <c r="T289" s="20">
        <v>0.68</v>
      </c>
      <c r="U289" s="20">
        <v>0.21</v>
      </c>
      <c r="V289" s="20">
        <v>0.2</v>
      </c>
      <c r="W289" s="13">
        <v>0.13600000000000001</v>
      </c>
      <c r="X289" s="11">
        <v>40.200000000000003</v>
      </c>
      <c r="Y289" s="13">
        <v>3.84</v>
      </c>
      <c r="Z289" s="11">
        <v>0.156</v>
      </c>
      <c r="AA289" s="13">
        <v>6.07</v>
      </c>
      <c r="AB289" s="11">
        <v>3.2499999999999999E-3</v>
      </c>
      <c r="AC289" s="13">
        <v>2.98</v>
      </c>
      <c r="AD289" s="25">
        <v>127</v>
      </c>
      <c r="AE289" s="13">
        <v>6.89</v>
      </c>
      <c r="AF289" s="11">
        <v>0.128</v>
      </c>
      <c r="AG289" s="13">
        <v>5.07</v>
      </c>
      <c r="AH289" s="11">
        <v>0.26600000000000001</v>
      </c>
      <c r="AI289" s="11">
        <v>0.21299999999999999</v>
      </c>
      <c r="AJ289" s="11">
        <v>18.8</v>
      </c>
    </row>
    <row r="290" spans="2:36">
      <c r="B290" s="10" t="s">
        <v>46</v>
      </c>
      <c r="C290" s="66">
        <v>38594.458333333336</v>
      </c>
      <c r="D290" s="15">
        <v>0.45833333333333331</v>
      </c>
      <c r="E290" s="14" t="s">
        <v>68</v>
      </c>
      <c r="F290" s="58">
        <v>25000</v>
      </c>
      <c r="G290" s="16">
        <v>21</v>
      </c>
      <c r="H290" s="16">
        <v>521</v>
      </c>
      <c r="I290" s="11">
        <v>70.8</v>
      </c>
      <c r="J290" s="11">
        <v>170</v>
      </c>
      <c r="K290" s="11">
        <v>5.5</v>
      </c>
      <c r="L290" s="20">
        <v>7.5</v>
      </c>
      <c r="M290" s="20">
        <v>164</v>
      </c>
      <c r="N290" s="11">
        <v>0.1</v>
      </c>
      <c r="O290" s="11">
        <v>3</v>
      </c>
      <c r="P290" s="11">
        <v>0.65</v>
      </c>
      <c r="Q290" s="20">
        <v>54.4</v>
      </c>
      <c r="R290" s="20">
        <v>0.12</v>
      </c>
      <c r="S290" s="20">
        <v>0.66</v>
      </c>
      <c r="T290" s="20">
        <v>0.92</v>
      </c>
      <c r="U290" s="20">
        <v>0.19</v>
      </c>
      <c r="V290" s="20">
        <v>0.37</v>
      </c>
      <c r="W290" s="4" t="s">
        <v>62</v>
      </c>
      <c r="X290" s="11">
        <v>91.9</v>
      </c>
      <c r="Y290" s="13">
        <v>5.23</v>
      </c>
      <c r="Z290" s="11">
        <v>8.6099999999999996E-3</v>
      </c>
      <c r="AA290" s="13">
        <v>16</v>
      </c>
      <c r="AB290" s="11">
        <v>3.1300000000000001E-2</v>
      </c>
      <c r="AC290" s="13">
        <v>3.85</v>
      </c>
      <c r="AD290" s="25">
        <v>89</v>
      </c>
      <c r="AE290" s="13">
        <v>10.1</v>
      </c>
      <c r="AF290" s="11">
        <v>2.0299999999999998</v>
      </c>
      <c r="AG290" s="13">
        <v>6.78</v>
      </c>
      <c r="AH290" s="11">
        <v>2.61</v>
      </c>
      <c r="AI290" s="11">
        <v>0.17499999999999999</v>
      </c>
      <c r="AJ290" s="11">
        <v>39.9</v>
      </c>
    </row>
    <row r="291" spans="2:36">
      <c r="B291" s="10" t="s">
        <v>46</v>
      </c>
      <c r="C291" s="66">
        <v>38594.541666666664</v>
      </c>
      <c r="D291" s="15">
        <v>0.54166666666666663</v>
      </c>
      <c r="E291" s="14" t="s">
        <v>68</v>
      </c>
      <c r="F291" s="57"/>
      <c r="G291"/>
      <c r="H291"/>
      <c r="I291" s="11">
        <v>569</v>
      </c>
      <c r="J291" s="11">
        <v>100</v>
      </c>
      <c r="K291" s="11">
        <v>6.8</v>
      </c>
      <c r="L291" s="20">
        <v>7.5</v>
      </c>
      <c r="M291" s="20">
        <v>50.3</v>
      </c>
      <c r="N291" s="11">
        <v>0.02</v>
      </c>
      <c r="O291" s="11">
        <v>3.46</v>
      </c>
      <c r="P291" s="11">
        <v>0.67</v>
      </c>
      <c r="Q291" s="20">
        <v>22</v>
      </c>
      <c r="R291" s="4" t="s">
        <v>62</v>
      </c>
      <c r="S291" s="20">
        <v>0.76</v>
      </c>
      <c r="T291" s="20">
        <v>2.21</v>
      </c>
      <c r="U291" s="20">
        <v>0.17</v>
      </c>
      <c r="V291" s="20">
        <v>2.02</v>
      </c>
      <c r="W291" s="4" t="s">
        <v>62</v>
      </c>
      <c r="X291" s="11">
        <v>143</v>
      </c>
      <c r="Y291" s="13">
        <v>5.94</v>
      </c>
      <c r="Z291" s="4" t="s">
        <v>62</v>
      </c>
      <c r="AA291" s="11">
        <v>24.7</v>
      </c>
      <c r="AB291" s="11">
        <v>4.0099999999999997E-2</v>
      </c>
      <c r="AC291" s="11">
        <v>4.42</v>
      </c>
      <c r="AD291" s="25">
        <v>33.4</v>
      </c>
      <c r="AE291" s="11">
        <v>12.6</v>
      </c>
      <c r="AF291" s="11">
        <v>20.2</v>
      </c>
      <c r="AG291" s="13">
        <v>19.5</v>
      </c>
      <c r="AH291" s="11">
        <v>28.3</v>
      </c>
      <c r="AI291" s="11">
        <v>0.60199999999999998</v>
      </c>
      <c r="AJ291" s="11">
        <v>78.7</v>
      </c>
    </row>
    <row r="292" spans="2:36">
      <c r="B292" s="10" t="s">
        <v>46</v>
      </c>
      <c r="C292" s="66">
        <v>38594.625</v>
      </c>
      <c r="D292" s="15">
        <v>0.625</v>
      </c>
      <c r="E292" s="14" t="s">
        <v>68</v>
      </c>
      <c r="F292" s="56"/>
      <c r="G292"/>
      <c r="H292"/>
      <c r="I292" s="11">
        <v>528</v>
      </c>
      <c r="J292" s="11">
        <v>110</v>
      </c>
      <c r="K292" s="11">
        <v>7.5</v>
      </c>
      <c r="L292" s="20">
        <v>8.3000000000000007</v>
      </c>
      <c r="M292" s="20">
        <v>59.9</v>
      </c>
      <c r="N292" s="11">
        <v>0.05</v>
      </c>
      <c r="O292" s="11">
        <v>2.2200000000000002</v>
      </c>
      <c r="P292" s="11">
        <v>0.52</v>
      </c>
      <c r="Q292" s="20">
        <v>22.2</v>
      </c>
      <c r="R292" s="4" t="s">
        <v>62</v>
      </c>
      <c r="S292" s="20">
        <v>0.47</v>
      </c>
      <c r="T292" s="20">
        <v>2.42</v>
      </c>
      <c r="U292" s="20">
        <v>0.16</v>
      </c>
      <c r="V292" s="20">
        <v>1.86</v>
      </c>
      <c r="W292" s="4" t="s">
        <v>62</v>
      </c>
      <c r="X292" s="11">
        <v>46.4</v>
      </c>
      <c r="Y292" s="13">
        <v>3.32</v>
      </c>
      <c r="Z292" s="11">
        <v>1.89E-2</v>
      </c>
      <c r="AA292" s="13">
        <v>7.15</v>
      </c>
      <c r="AB292" s="4" t="s">
        <v>62</v>
      </c>
      <c r="AC292" s="13">
        <v>2.71</v>
      </c>
      <c r="AD292" s="11">
        <v>32.9</v>
      </c>
      <c r="AE292" s="13">
        <v>5.56</v>
      </c>
      <c r="AF292" s="11">
        <v>15.5</v>
      </c>
      <c r="AG292" s="13">
        <v>20.399999999999999</v>
      </c>
      <c r="AH292" s="11">
        <v>22.5</v>
      </c>
      <c r="AI292" s="11">
        <v>0.65700000000000003</v>
      </c>
      <c r="AJ292" s="11">
        <v>67.7</v>
      </c>
    </row>
    <row r="293" spans="2:36">
      <c r="B293" s="10" t="s">
        <v>46</v>
      </c>
      <c r="C293" s="66">
        <v>38594.666666666664</v>
      </c>
      <c r="D293" s="15">
        <v>0.66666666666666663</v>
      </c>
      <c r="E293" s="14" t="s">
        <v>68</v>
      </c>
      <c r="F293" s="58">
        <v>20000</v>
      </c>
      <c r="G293"/>
      <c r="H293"/>
      <c r="I293" s="11">
        <v>614</v>
      </c>
      <c r="J293" s="11">
        <v>100</v>
      </c>
      <c r="K293" s="11">
        <v>7.7</v>
      </c>
      <c r="L293" s="20">
        <v>8.4</v>
      </c>
      <c r="M293" s="20">
        <v>53.4</v>
      </c>
      <c r="N293" s="11">
        <v>0.04</v>
      </c>
      <c r="O293" s="11">
        <v>2.21</v>
      </c>
      <c r="P293" s="11">
        <v>0.49</v>
      </c>
      <c r="Q293" s="20">
        <v>21.6</v>
      </c>
      <c r="R293" s="4" t="s">
        <v>62</v>
      </c>
      <c r="S293" s="20">
        <v>0.45</v>
      </c>
      <c r="T293" s="20">
        <v>2.98</v>
      </c>
      <c r="U293" s="20">
        <v>0.16</v>
      </c>
      <c r="V293" s="20">
        <v>2.27</v>
      </c>
      <c r="W293" s="13">
        <v>3.4500000000000003E-2</v>
      </c>
      <c r="X293" s="11">
        <v>43.2</v>
      </c>
      <c r="Y293" s="13">
        <v>7.35</v>
      </c>
      <c r="Z293" s="11">
        <v>5.6300000000000003E-2</v>
      </c>
      <c r="AA293" s="13">
        <v>6.59</v>
      </c>
      <c r="AB293" s="11">
        <v>7.3800000000000005E-4</v>
      </c>
      <c r="AC293" s="13">
        <v>2.4700000000000002</v>
      </c>
      <c r="AD293" s="11">
        <v>29.6</v>
      </c>
      <c r="AE293" s="13">
        <v>11.9</v>
      </c>
      <c r="AF293" s="11">
        <v>19.100000000000001</v>
      </c>
      <c r="AG293" s="13">
        <v>21.4</v>
      </c>
      <c r="AH293" s="11">
        <v>26.5</v>
      </c>
      <c r="AI293" s="11">
        <v>0.85899999999999999</v>
      </c>
      <c r="AJ293" s="11">
        <v>78.5</v>
      </c>
    </row>
    <row r="294" spans="2:36">
      <c r="B294" s="10" t="s">
        <v>46</v>
      </c>
      <c r="C294" s="66">
        <v>38594.75</v>
      </c>
      <c r="D294" s="15">
        <v>0.75</v>
      </c>
      <c r="E294" s="14" t="s">
        <v>68</v>
      </c>
      <c r="F294" s="57"/>
      <c r="G294"/>
      <c r="H294"/>
      <c r="I294" s="11">
        <v>351</v>
      </c>
      <c r="J294" s="11">
        <v>110</v>
      </c>
      <c r="K294" s="11">
        <v>7.6</v>
      </c>
      <c r="L294" s="20">
        <v>9</v>
      </c>
      <c r="M294" s="20">
        <v>61.6</v>
      </c>
      <c r="N294" s="11">
        <v>0.06</v>
      </c>
      <c r="O294" s="11">
        <v>1.82</v>
      </c>
      <c r="P294" s="11">
        <v>0.46</v>
      </c>
      <c r="Q294" s="20">
        <v>21.1</v>
      </c>
      <c r="R294" s="4" t="s">
        <v>62</v>
      </c>
      <c r="S294" s="20">
        <v>0.39</v>
      </c>
      <c r="T294" s="20">
        <v>1.99</v>
      </c>
      <c r="U294" s="20">
        <v>0.15</v>
      </c>
      <c r="V294" s="20">
        <v>1.1599999999999999</v>
      </c>
      <c r="W294" s="4" t="s">
        <v>62</v>
      </c>
      <c r="X294" s="11">
        <v>48.6</v>
      </c>
      <c r="Y294" s="13">
        <v>4.1500000000000004</v>
      </c>
      <c r="Z294" s="11">
        <v>2.7300000000000001E-2</v>
      </c>
      <c r="AA294" s="13">
        <v>7.69</v>
      </c>
      <c r="AB294" s="11">
        <v>5.7399999999999997E-4</v>
      </c>
      <c r="AC294" s="13">
        <v>2.38</v>
      </c>
      <c r="AD294" s="11">
        <v>32.299999999999997</v>
      </c>
      <c r="AE294" s="13">
        <v>7.48</v>
      </c>
      <c r="AF294" s="11">
        <v>11.1</v>
      </c>
      <c r="AG294" s="13">
        <v>13.5</v>
      </c>
      <c r="AH294" s="11">
        <v>14.6</v>
      </c>
      <c r="AI294" s="11">
        <v>0.45600000000000002</v>
      </c>
      <c r="AJ294" s="11">
        <v>48.5</v>
      </c>
    </row>
    <row r="295" spans="2:36">
      <c r="B295" s="10" t="s">
        <v>46</v>
      </c>
      <c r="C295" s="66">
        <v>38594.833333333336</v>
      </c>
      <c r="D295" s="15">
        <v>0.83333333333333337</v>
      </c>
      <c r="E295" s="14" t="s">
        <v>68</v>
      </c>
      <c r="G295"/>
      <c r="H295"/>
      <c r="I295" s="11">
        <v>216</v>
      </c>
      <c r="J295" s="11">
        <v>120</v>
      </c>
      <c r="K295" s="11">
        <v>7.4</v>
      </c>
      <c r="L295" s="20">
        <v>8.3000000000000007</v>
      </c>
      <c r="M295" s="20">
        <v>67.5</v>
      </c>
      <c r="N295" s="11">
        <v>7.0000000000000007E-2</v>
      </c>
      <c r="O295" s="11">
        <v>1.95</v>
      </c>
      <c r="P295" s="11">
        <v>0.41</v>
      </c>
      <c r="Q295" s="20">
        <v>23.1</v>
      </c>
      <c r="R295" s="4" t="s">
        <v>62</v>
      </c>
      <c r="S295" s="20">
        <v>0.44</v>
      </c>
      <c r="T295" s="20">
        <v>1.85</v>
      </c>
      <c r="U295" s="20">
        <v>0.14000000000000001</v>
      </c>
      <c r="V295" s="20">
        <v>0.69</v>
      </c>
      <c r="W295" s="4" t="s">
        <v>62</v>
      </c>
      <c r="X295" s="11">
        <v>55.1</v>
      </c>
      <c r="Y295" s="13">
        <v>4.01</v>
      </c>
      <c r="Z295" s="11">
        <v>2.5499999999999998E-2</v>
      </c>
      <c r="AA295" s="13">
        <v>8.92</v>
      </c>
      <c r="AB295" s="11">
        <v>5.8900000000000001E-4</v>
      </c>
      <c r="AC295" s="13">
        <v>2.27</v>
      </c>
      <c r="AD295" s="11">
        <v>33.299999999999997</v>
      </c>
      <c r="AE295" s="13">
        <v>7.62</v>
      </c>
      <c r="AF295" s="11">
        <v>7.1</v>
      </c>
      <c r="AG295" s="13">
        <v>8.2799999999999994</v>
      </c>
      <c r="AH295" s="11">
        <v>8.35</v>
      </c>
      <c r="AI295" s="11">
        <v>0.28299999999999997</v>
      </c>
      <c r="AJ295" s="11">
        <v>32.6</v>
      </c>
    </row>
    <row r="296" spans="2:36">
      <c r="B296" s="10" t="s">
        <v>46</v>
      </c>
      <c r="C296" s="66">
        <v>38594.958333333336</v>
      </c>
      <c r="D296" s="15">
        <v>0.95833333333333337</v>
      </c>
      <c r="E296" s="14" t="s">
        <v>68</v>
      </c>
      <c r="F296" s="58">
        <v>2500</v>
      </c>
      <c r="G296"/>
      <c r="H296"/>
      <c r="I296" s="11">
        <v>92.9</v>
      </c>
      <c r="J296" s="11">
        <v>120</v>
      </c>
      <c r="K296" s="11">
        <v>6.6</v>
      </c>
      <c r="L296" s="20">
        <v>8</v>
      </c>
      <c r="M296" s="20">
        <v>73.400000000000006</v>
      </c>
      <c r="N296" s="11">
        <v>7.0000000000000007E-2</v>
      </c>
      <c r="O296" s="11">
        <v>2.0299999999999998</v>
      </c>
      <c r="P296" s="11">
        <v>0.38</v>
      </c>
      <c r="Q296" s="20">
        <v>25.7</v>
      </c>
      <c r="R296" s="20">
        <v>0.15</v>
      </c>
      <c r="S296" s="20">
        <v>0.48</v>
      </c>
      <c r="T296" s="20">
        <v>0.82</v>
      </c>
      <c r="U296" s="20">
        <v>0.12</v>
      </c>
      <c r="V296" s="20">
        <v>0.37</v>
      </c>
      <c r="W296" s="4" t="s">
        <v>62</v>
      </c>
      <c r="X296" s="11">
        <v>59.8</v>
      </c>
      <c r="Y296" s="13">
        <v>3.13</v>
      </c>
      <c r="Z296" s="11">
        <v>2.01E-2</v>
      </c>
      <c r="AA296" s="13">
        <v>9.66</v>
      </c>
      <c r="AB296" s="11">
        <v>4.3100000000000001E-4</v>
      </c>
      <c r="AC296" s="13">
        <v>2.2799999999999998</v>
      </c>
      <c r="AD296" s="11">
        <v>35.200000000000003</v>
      </c>
      <c r="AE296" s="13">
        <v>21.5</v>
      </c>
      <c r="AF296" s="11">
        <v>3.22</v>
      </c>
      <c r="AG296" s="13">
        <v>6.03</v>
      </c>
      <c r="AH296" s="11">
        <v>3.86</v>
      </c>
      <c r="AI296" s="11">
        <v>0.14599999999999999</v>
      </c>
      <c r="AJ296" s="11">
        <v>17.399999999999999</v>
      </c>
    </row>
    <row r="297" spans="2:36">
      <c r="B297" s="10" t="s">
        <v>46</v>
      </c>
      <c r="C297" s="66">
        <v>38595.041666666664</v>
      </c>
      <c r="D297" s="15">
        <v>4.1666666666666664E-2</v>
      </c>
      <c r="E297" s="14" t="s">
        <v>68</v>
      </c>
      <c r="G297"/>
      <c r="H297"/>
      <c r="I297" s="11">
        <v>55.8</v>
      </c>
      <c r="J297" s="11">
        <v>130</v>
      </c>
      <c r="K297" s="11">
        <v>6.7</v>
      </c>
      <c r="L297" s="20">
        <v>7.3</v>
      </c>
      <c r="M297" s="20">
        <v>76</v>
      </c>
      <c r="N297" s="11">
        <v>0.08</v>
      </c>
      <c r="O297" s="11">
        <v>4.07</v>
      </c>
      <c r="P297" s="11">
        <v>0.38</v>
      </c>
      <c r="Q297" s="20">
        <v>26.9</v>
      </c>
      <c r="R297" s="20">
        <v>0.09</v>
      </c>
      <c r="S297" s="20">
        <v>0.49</v>
      </c>
      <c r="T297" s="20">
        <v>0.82</v>
      </c>
      <c r="U297" s="20">
        <v>0.13</v>
      </c>
      <c r="V297" s="20">
        <v>0.27</v>
      </c>
      <c r="W297" s="4" t="s">
        <v>62</v>
      </c>
      <c r="X297" s="11">
        <v>62.8</v>
      </c>
      <c r="Y297" s="13">
        <v>3.37</v>
      </c>
      <c r="Z297" s="11">
        <v>2.5000000000000001E-2</v>
      </c>
      <c r="AA297" s="13">
        <v>11.1</v>
      </c>
      <c r="AB297" s="11">
        <v>6.8199999999999999E-4</v>
      </c>
      <c r="AC297" s="13">
        <v>2.2999999999999998</v>
      </c>
      <c r="AD297" s="11">
        <v>35.1</v>
      </c>
      <c r="AE297" s="13">
        <v>7.54</v>
      </c>
      <c r="AF297" s="11">
        <v>2</v>
      </c>
      <c r="AG297" s="13">
        <v>5.03</v>
      </c>
      <c r="AH297" s="11">
        <v>2.37</v>
      </c>
      <c r="AI297" s="11">
        <v>0.106</v>
      </c>
      <c r="AJ297" s="11">
        <v>15.4</v>
      </c>
    </row>
    <row r="298" spans="2:36">
      <c r="B298" s="10" t="s">
        <v>46</v>
      </c>
      <c r="C298" s="66">
        <v>38595.125</v>
      </c>
      <c r="D298" s="15">
        <v>0.125</v>
      </c>
      <c r="E298" s="14" t="s">
        <v>68</v>
      </c>
      <c r="F298" s="54"/>
      <c r="G298"/>
      <c r="H298"/>
      <c r="I298" s="11">
        <v>48.9</v>
      </c>
      <c r="J298" s="11">
        <v>130</v>
      </c>
      <c r="K298" s="11">
        <v>6.2</v>
      </c>
      <c r="L298" s="20">
        <v>7.4</v>
      </c>
      <c r="M298" s="20">
        <v>77.2</v>
      </c>
      <c r="N298" s="11">
        <v>7.0000000000000007E-2</v>
      </c>
      <c r="O298" s="11">
        <v>1.99</v>
      </c>
      <c r="P298" s="11">
        <v>0.38</v>
      </c>
      <c r="Q298" s="20">
        <v>27.2</v>
      </c>
      <c r="R298" s="20">
        <v>0.05</v>
      </c>
      <c r="S298" s="20">
        <v>0.47</v>
      </c>
      <c r="T298" s="20">
        <v>0.7</v>
      </c>
      <c r="U298" s="20">
        <v>0.13</v>
      </c>
      <c r="V298" s="20">
        <v>0.26</v>
      </c>
      <c r="W298" s="4" t="s">
        <v>62</v>
      </c>
      <c r="X298" s="11">
        <v>61.1</v>
      </c>
      <c r="Y298" s="13">
        <v>3.73</v>
      </c>
      <c r="Z298" s="11">
        <v>1.7100000000000001E-2</v>
      </c>
      <c r="AA298" s="13">
        <v>9.7899999999999991</v>
      </c>
      <c r="AB298" s="11">
        <v>8.0699999999999999E-4</v>
      </c>
      <c r="AC298" s="13">
        <v>2.31</v>
      </c>
      <c r="AD298" s="11">
        <v>36.200000000000003</v>
      </c>
      <c r="AE298" s="13">
        <v>7.74</v>
      </c>
      <c r="AF298" s="11">
        <v>1.93</v>
      </c>
      <c r="AG298" s="13">
        <v>4.43</v>
      </c>
      <c r="AH298" s="11">
        <v>2.48</v>
      </c>
      <c r="AI298" s="11">
        <v>8.6999999999999994E-2</v>
      </c>
      <c r="AJ298" s="11">
        <v>14.7</v>
      </c>
    </row>
    <row r="299" spans="2:36">
      <c r="B299" s="10" t="s">
        <v>46</v>
      </c>
      <c r="C299" s="66">
        <v>38595.208333333336</v>
      </c>
      <c r="D299" s="15">
        <v>0.20833333333333334</v>
      </c>
      <c r="E299" s="14" t="s">
        <v>68</v>
      </c>
      <c r="F299" s="58">
        <v>15000</v>
      </c>
      <c r="G299"/>
      <c r="H299"/>
      <c r="I299" s="11">
        <v>292</v>
      </c>
      <c r="J299" s="11">
        <v>110</v>
      </c>
      <c r="K299" s="11">
        <v>6.7</v>
      </c>
      <c r="L299" s="20">
        <v>7.7</v>
      </c>
      <c r="M299" s="20">
        <v>66.8</v>
      </c>
      <c r="N299" s="11">
        <v>0.05</v>
      </c>
      <c r="O299" s="11">
        <v>1.63</v>
      </c>
      <c r="P299" s="11">
        <v>0.41</v>
      </c>
      <c r="Q299" s="20">
        <v>22.9</v>
      </c>
      <c r="R299" s="20">
        <v>0.1</v>
      </c>
      <c r="S299" s="20">
        <v>0.37</v>
      </c>
      <c r="T299" s="20">
        <v>1.58</v>
      </c>
      <c r="U299" s="20">
        <v>0.14000000000000001</v>
      </c>
      <c r="V299" s="20">
        <v>0.97</v>
      </c>
      <c r="W299" s="4" t="s">
        <v>62</v>
      </c>
      <c r="X299" s="11">
        <v>50.4</v>
      </c>
      <c r="Y299" s="13">
        <v>5.32</v>
      </c>
      <c r="Z299" s="11">
        <v>3.61E-2</v>
      </c>
      <c r="AA299" s="13">
        <v>7.73</v>
      </c>
      <c r="AB299" s="11">
        <v>1.2800000000000001E-3</v>
      </c>
      <c r="AC299" s="13">
        <v>2.16</v>
      </c>
      <c r="AD299" s="11">
        <v>33.9</v>
      </c>
      <c r="AE299" s="13">
        <v>10.6</v>
      </c>
      <c r="AF299" s="11">
        <v>8.52</v>
      </c>
      <c r="AG299" s="13">
        <v>11.9</v>
      </c>
      <c r="AH299" s="11">
        <v>11.4</v>
      </c>
      <c r="AI299" s="11">
        <v>0.38600000000000001</v>
      </c>
      <c r="AJ299" s="11">
        <v>39.200000000000003</v>
      </c>
    </row>
    <row r="300" spans="2:36">
      <c r="B300" s="10" t="s">
        <v>46</v>
      </c>
      <c r="C300" s="66">
        <v>38595.333333333336</v>
      </c>
      <c r="D300" s="15">
        <v>0.33333333333333331</v>
      </c>
      <c r="E300" s="14" t="s">
        <v>68</v>
      </c>
      <c r="G300"/>
      <c r="H300"/>
      <c r="I300" s="11">
        <v>97.4</v>
      </c>
      <c r="J300" s="11">
        <v>120</v>
      </c>
      <c r="K300" s="11">
        <v>7.4</v>
      </c>
      <c r="L300" s="20">
        <v>8.5</v>
      </c>
      <c r="M300" s="20">
        <v>64.900000000000006</v>
      </c>
      <c r="N300" s="11">
        <v>0.06</v>
      </c>
      <c r="O300" s="11">
        <v>5.26</v>
      </c>
      <c r="P300" s="11">
        <v>0.39</v>
      </c>
      <c r="Q300" s="20">
        <v>26.5</v>
      </c>
      <c r="R300" s="20">
        <v>0.06</v>
      </c>
      <c r="S300" s="20">
        <v>0.56999999999999995</v>
      </c>
      <c r="T300" s="20">
        <v>0.94</v>
      </c>
      <c r="U300" s="20">
        <v>0.14000000000000001</v>
      </c>
      <c r="V300" s="20">
        <v>0.42</v>
      </c>
      <c r="W300" s="4" t="s">
        <v>62</v>
      </c>
      <c r="X300" s="11">
        <v>57.3</v>
      </c>
      <c r="Y300" s="13">
        <v>5.04</v>
      </c>
      <c r="Z300" s="11">
        <v>4.1500000000000002E-2</v>
      </c>
      <c r="AA300" s="13">
        <v>8.65</v>
      </c>
      <c r="AB300" s="11">
        <v>7.8799999999999996E-4</v>
      </c>
      <c r="AC300" s="13">
        <v>2.27</v>
      </c>
      <c r="AD300" s="11">
        <v>33.6</v>
      </c>
      <c r="AE300" s="13">
        <v>7.77</v>
      </c>
      <c r="AF300" s="11">
        <v>3.95</v>
      </c>
      <c r="AG300" s="13">
        <v>6.72</v>
      </c>
      <c r="AH300" s="11">
        <v>4.6100000000000003</v>
      </c>
      <c r="AI300" s="11">
        <v>0.151</v>
      </c>
      <c r="AJ300" s="11">
        <v>24.6</v>
      </c>
    </row>
    <row r="301" spans="2:36">
      <c r="B301" s="10" t="s">
        <v>46</v>
      </c>
      <c r="C301" s="68">
        <v>38825.458333333336</v>
      </c>
      <c r="D301" s="15">
        <v>0.45833333333333331</v>
      </c>
      <c r="E301" s="14" t="s">
        <v>68</v>
      </c>
      <c r="F301" s="55">
        <v>250</v>
      </c>
      <c r="G301">
        <v>12.13</v>
      </c>
      <c r="H301">
        <v>12.4</v>
      </c>
      <c r="I301" s="11">
        <v>16.399999999999999</v>
      </c>
      <c r="J301" s="11">
        <v>210</v>
      </c>
      <c r="K301" s="11">
        <v>9.6999999999999993</v>
      </c>
      <c r="L301" s="20">
        <v>11</v>
      </c>
      <c r="M301" s="20">
        <v>105</v>
      </c>
      <c r="N301" s="11">
        <v>0.04</v>
      </c>
      <c r="O301" s="11">
        <v>0.42</v>
      </c>
      <c r="P301" s="11">
        <v>0.27</v>
      </c>
      <c r="Q301" s="20">
        <v>52.6</v>
      </c>
      <c r="R301" s="28" t="s">
        <v>62</v>
      </c>
      <c r="S301" s="20">
        <v>0.09</v>
      </c>
      <c r="T301" s="20">
        <v>0.28000000000000003</v>
      </c>
      <c r="U301" s="20">
        <v>0.13</v>
      </c>
      <c r="V301" s="20">
        <v>0.17</v>
      </c>
      <c r="W301" s="4" t="s">
        <v>62</v>
      </c>
      <c r="X301" s="11">
        <v>98.3</v>
      </c>
      <c r="Y301" s="13">
        <v>2.37</v>
      </c>
      <c r="Z301" s="4" t="s">
        <v>62</v>
      </c>
      <c r="AA301" s="13">
        <v>16.5</v>
      </c>
      <c r="AB301" s="11">
        <v>5.4000000000000003E-3</v>
      </c>
      <c r="AC301" s="13">
        <v>1.51</v>
      </c>
      <c r="AD301" s="11">
        <v>43.7</v>
      </c>
      <c r="AE301" s="13">
        <v>8.9600000000000009</v>
      </c>
      <c r="AF301" s="11">
        <v>0.42</v>
      </c>
      <c r="AG301" s="13">
        <v>3.16</v>
      </c>
      <c r="AH301" s="11">
        <v>0.45100000000000001</v>
      </c>
      <c r="AI301" s="11">
        <v>2.5000000000000001E-2</v>
      </c>
      <c r="AJ301" s="11">
        <v>10.1</v>
      </c>
    </row>
    <row r="302" spans="2:36">
      <c r="B302" s="10" t="s">
        <v>46</v>
      </c>
      <c r="C302" s="66">
        <v>38909.5</v>
      </c>
      <c r="D302" s="18">
        <v>0.5</v>
      </c>
      <c r="E302" s="14" t="s">
        <v>68</v>
      </c>
      <c r="H302" s="79"/>
      <c r="I302" s="16">
        <v>10.5</v>
      </c>
      <c r="J302" s="16">
        <v>300</v>
      </c>
      <c r="K302" s="16">
        <v>7.7</v>
      </c>
      <c r="L302" s="16">
        <v>15.4</v>
      </c>
      <c r="M302" s="16">
        <v>270</v>
      </c>
      <c r="N302" s="16">
        <v>0.3</v>
      </c>
      <c r="O302" s="16">
        <v>0.41</v>
      </c>
      <c r="P302" s="16">
        <v>1.08</v>
      </c>
      <c r="Q302" s="16">
        <v>24.5</v>
      </c>
      <c r="R302" s="16">
        <v>0.78</v>
      </c>
      <c r="S302" s="16">
        <v>0.1</v>
      </c>
      <c r="T302" s="16">
        <v>1.43</v>
      </c>
      <c r="U302" s="16">
        <v>0.34</v>
      </c>
      <c r="V302" s="16">
        <v>0.28999999999999998</v>
      </c>
      <c r="W302" s="4" t="s">
        <v>62</v>
      </c>
      <c r="X302" s="16">
        <v>151</v>
      </c>
      <c r="Y302" s="16">
        <v>2.0499999999999998</v>
      </c>
      <c r="Z302" s="4" t="s">
        <v>62</v>
      </c>
      <c r="AA302" s="16">
        <v>26.4</v>
      </c>
      <c r="AB302" s="16">
        <v>1.79</v>
      </c>
      <c r="AC302" s="16">
        <v>4.0999999999999996</v>
      </c>
      <c r="AD302" s="16">
        <v>109</v>
      </c>
      <c r="AE302" s="16">
        <v>19.100000000000001</v>
      </c>
      <c r="AF302" s="16">
        <v>0.17299999999999999</v>
      </c>
      <c r="AG302" s="16">
        <v>2.13</v>
      </c>
      <c r="AH302" s="16">
        <v>0.29099999999999998</v>
      </c>
      <c r="AI302" s="16">
        <v>1.92</v>
      </c>
      <c r="AJ302" s="16">
        <v>21.3</v>
      </c>
    </row>
    <row r="303" spans="2:36">
      <c r="B303" s="10" t="s">
        <v>46</v>
      </c>
      <c r="C303" s="66">
        <v>38909.625</v>
      </c>
      <c r="D303" s="18">
        <v>0.625</v>
      </c>
      <c r="E303" s="14" t="s">
        <v>68</v>
      </c>
      <c r="I303" s="16">
        <v>15.4</v>
      </c>
      <c r="J303" s="16">
        <v>290</v>
      </c>
      <c r="K303" s="16">
        <v>8.1</v>
      </c>
      <c r="L303" s="16">
        <v>14.6</v>
      </c>
      <c r="M303" s="16">
        <v>270</v>
      </c>
      <c r="N303" s="16">
        <v>0.3</v>
      </c>
      <c r="O303" s="16">
        <v>0.91</v>
      </c>
      <c r="P303" s="16">
        <v>1</v>
      </c>
      <c r="Q303" s="16">
        <v>25.7</v>
      </c>
      <c r="R303" s="16">
        <v>0.65</v>
      </c>
      <c r="S303" s="16">
        <v>0.21</v>
      </c>
      <c r="T303" s="16">
        <v>1.3</v>
      </c>
      <c r="U303" s="16">
        <v>0.3</v>
      </c>
      <c r="V303" s="16">
        <v>0.28999999999999998</v>
      </c>
      <c r="W303" s="4" t="s">
        <v>62</v>
      </c>
      <c r="X303" s="16">
        <v>147</v>
      </c>
      <c r="Y303" s="16">
        <v>2.0699999999999998</v>
      </c>
      <c r="Z303" s="4" t="s">
        <v>62</v>
      </c>
      <c r="AA303" s="16">
        <v>26</v>
      </c>
      <c r="AB303" s="16">
        <v>1.64</v>
      </c>
      <c r="AC303" s="16">
        <v>4.18</v>
      </c>
      <c r="AD303" s="16">
        <v>111</v>
      </c>
      <c r="AE303" s="16">
        <v>19.100000000000001</v>
      </c>
      <c r="AF303" s="16">
        <v>0.34899999999999998</v>
      </c>
      <c r="AG303" s="16">
        <v>2.4300000000000002</v>
      </c>
      <c r="AH303" s="16">
        <v>0.48499999999999999</v>
      </c>
      <c r="AI303" s="16">
        <v>1.76</v>
      </c>
      <c r="AJ303" s="16">
        <v>20.2</v>
      </c>
    </row>
    <row r="304" spans="2:36">
      <c r="B304" s="10" t="s">
        <v>46</v>
      </c>
      <c r="C304" s="66">
        <v>38909.666666666664</v>
      </c>
      <c r="D304" s="18">
        <v>0.66666666666666663</v>
      </c>
      <c r="E304" s="14" t="s">
        <v>68</v>
      </c>
      <c r="F304" s="55">
        <v>4500</v>
      </c>
      <c r="G304" s="79"/>
      <c r="I304" s="16">
        <v>15.8</v>
      </c>
      <c r="J304" s="16">
        <v>300</v>
      </c>
      <c r="K304" s="16">
        <v>8.5</v>
      </c>
      <c r="L304" s="16">
        <v>16.600000000000001</v>
      </c>
      <c r="M304" s="16">
        <v>265</v>
      </c>
      <c r="N304" s="16">
        <v>0.3</v>
      </c>
      <c r="O304" s="16">
        <v>1.1399999999999999</v>
      </c>
      <c r="P304" s="16">
        <v>1</v>
      </c>
      <c r="Q304" s="16">
        <v>25.4</v>
      </c>
      <c r="R304" s="16">
        <v>0.67</v>
      </c>
      <c r="S304" s="16">
        <v>0.28000000000000003</v>
      </c>
      <c r="T304" s="16">
        <v>1.22</v>
      </c>
      <c r="U304" s="16">
        <v>0.28000000000000003</v>
      </c>
      <c r="V304" s="16">
        <v>0.3</v>
      </c>
      <c r="W304" s="4" t="s">
        <v>62</v>
      </c>
      <c r="X304" s="16">
        <v>146</v>
      </c>
      <c r="Y304" s="16">
        <v>2.27</v>
      </c>
      <c r="Z304" s="4" t="s">
        <v>62</v>
      </c>
      <c r="AA304" s="16">
        <v>25.6</v>
      </c>
      <c r="AB304" s="16">
        <v>1.65</v>
      </c>
      <c r="AC304" s="16">
        <v>4.13</v>
      </c>
      <c r="AD304" s="16">
        <v>111</v>
      </c>
      <c r="AE304" s="16">
        <v>18.600000000000001</v>
      </c>
      <c r="AF304" s="16">
        <v>0.58399999999999996</v>
      </c>
      <c r="AG304" s="16">
        <v>2.4500000000000002</v>
      </c>
      <c r="AH304" s="16">
        <v>0.63600000000000001</v>
      </c>
      <c r="AI304" s="16">
        <v>1.76</v>
      </c>
      <c r="AJ304" s="16">
        <v>22.4</v>
      </c>
    </row>
    <row r="305" spans="2:38">
      <c r="B305" s="10" t="s">
        <v>46</v>
      </c>
      <c r="C305" s="66">
        <v>38909.791666666664</v>
      </c>
      <c r="D305" s="18">
        <v>0.79166666666666663</v>
      </c>
      <c r="E305" s="14" t="s">
        <v>68</v>
      </c>
      <c r="F305" s="55">
        <v>13500</v>
      </c>
      <c r="G305" s="79"/>
      <c r="I305" s="16">
        <v>17</v>
      </c>
      <c r="J305" s="16">
        <v>260</v>
      </c>
      <c r="K305" s="16">
        <v>9.1999999999999993</v>
      </c>
      <c r="L305" s="16">
        <v>18.100000000000001</v>
      </c>
      <c r="M305" s="16">
        <v>249</v>
      </c>
      <c r="N305" s="16">
        <v>0.28000000000000003</v>
      </c>
      <c r="O305" s="16">
        <v>4.8600000000000003</v>
      </c>
      <c r="P305" s="16">
        <v>0.89</v>
      </c>
      <c r="Q305" s="16">
        <v>31.2</v>
      </c>
      <c r="R305" s="16">
        <v>0.56000000000000005</v>
      </c>
      <c r="S305" s="16">
        <v>1.01</v>
      </c>
      <c r="T305" s="16">
        <v>1.3</v>
      </c>
      <c r="U305" s="16">
        <v>0.24</v>
      </c>
      <c r="V305" s="16">
        <v>0.28999999999999998</v>
      </c>
      <c r="W305" s="4" t="s">
        <v>62</v>
      </c>
      <c r="X305" s="16">
        <v>133</v>
      </c>
      <c r="Y305" s="16">
        <v>3.1</v>
      </c>
      <c r="Z305" s="16">
        <v>0.20899999999999999</v>
      </c>
      <c r="AA305" s="16">
        <v>23.5</v>
      </c>
      <c r="AB305" s="16">
        <v>1.29</v>
      </c>
      <c r="AC305" s="16">
        <v>4.0599999999999996</v>
      </c>
      <c r="AD305" s="16">
        <v>106</v>
      </c>
      <c r="AE305" s="16">
        <v>25.1</v>
      </c>
      <c r="AF305" s="16">
        <v>0.96299999999999997</v>
      </c>
      <c r="AG305" s="16">
        <v>3.48</v>
      </c>
      <c r="AH305" s="16">
        <v>0.82</v>
      </c>
      <c r="AI305" s="16">
        <v>1.38</v>
      </c>
      <c r="AJ305" s="16">
        <v>21.9</v>
      </c>
    </row>
    <row r="306" spans="2:38">
      <c r="B306" s="10" t="s">
        <v>46</v>
      </c>
      <c r="C306" s="66">
        <v>38910.041666666664</v>
      </c>
      <c r="D306" s="18">
        <v>4.1666666666666664E-2</v>
      </c>
      <c r="E306" s="14" t="s">
        <v>68</v>
      </c>
      <c r="F306" s="55">
        <v>60000</v>
      </c>
      <c r="G306" s="79"/>
      <c r="I306" s="16">
        <v>20.3</v>
      </c>
      <c r="J306" s="16">
        <v>220</v>
      </c>
      <c r="K306" s="16">
        <v>9.9</v>
      </c>
      <c r="L306" s="16">
        <v>15.7</v>
      </c>
      <c r="M306" s="16">
        <v>235</v>
      </c>
      <c r="N306" s="16">
        <v>0.25</v>
      </c>
      <c r="O306" s="16">
        <v>7.34</v>
      </c>
      <c r="P306" s="16">
        <v>0.84</v>
      </c>
      <c r="Q306" s="16">
        <v>35.9</v>
      </c>
      <c r="R306" s="16">
        <v>0.44</v>
      </c>
      <c r="S306" s="16">
        <v>1.64</v>
      </c>
      <c r="T306" s="16">
        <v>1.1599999999999999</v>
      </c>
      <c r="U306" s="16">
        <v>0.27</v>
      </c>
      <c r="V306" s="16">
        <v>0.26</v>
      </c>
      <c r="W306" s="4" t="s">
        <v>62</v>
      </c>
      <c r="X306" s="16">
        <v>120</v>
      </c>
      <c r="Y306" s="16">
        <v>3.15</v>
      </c>
      <c r="Z306" s="4" t="s">
        <v>62</v>
      </c>
      <c r="AA306" s="16">
        <v>20.8</v>
      </c>
      <c r="AB306" s="16">
        <v>0.96099999999999997</v>
      </c>
      <c r="AC306" s="16">
        <v>3.96</v>
      </c>
      <c r="AD306" s="16">
        <v>102</v>
      </c>
      <c r="AE306" s="16">
        <v>18.7</v>
      </c>
      <c r="AF306" s="16">
        <v>1.0900000000000001</v>
      </c>
      <c r="AG306" s="16">
        <v>4.05</v>
      </c>
      <c r="AH306" s="16">
        <v>0.86699999999999999</v>
      </c>
      <c r="AI306" s="16">
        <v>1.1399999999999999</v>
      </c>
      <c r="AJ306" s="16">
        <v>24.5</v>
      </c>
    </row>
    <row r="307" spans="2:38">
      <c r="B307" s="10" t="s">
        <v>46</v>
      </c>
      <c r="C307" s="66">
        <v>38910.166666666664</v>
      </c>
      <c r="D307" s="18">
        <v>0.16666666666666666</v>
      </c>
      <c r="E307" s="14" t="s">
        <v>68</v>
      </c>
      <c r="F307" s="55">
        <v>50000</v>
      </c>
      <c r="G307" s="79"/>
      <c r="I307" s="16">
        <v>16.8</v>
      </c>
      <c r="J307" s="16">
        <v>230</v>
      </c>
      <c r="K307" s="16">
        <v>8</v>
      </c>
      <c r="L307" s="16">
        <v>9.4</v>
      </c>
      <c r="M307" s="16">
        <v>240</v>
      </c>
      <c r="N307" s="16">
        <v>0.25</v>
      </c>
      <c r="O307" s="16">
        <v>5.0599999999999996</v>
      </c>
      <c r="P307" s="16">
        <v>0.82</v>
      </c>
      <c r="Q307" s="16">
        <v>36.200000000000003</v>
      </c>
      <c r="R307" s="16">
        <v>0.46</v>
      </c>
      <c r="S307" s="16">
        <v>1.33</v>
      </c>
      <c r="T307" s="16">
        <v>1.21</v>
      </c>
      <c r="U307" s="16">
        <v>0.22</v>
      </c>
      <c r="V307" s="16">
        <v>0.26</v>
      </c>
      <c r="W307" s="4" t="s">
        <v>62</v>
      </c>
      <c r="X307" s="16">
        <v>127</v>
      </c>
      <c r="Y307" s="16">
        <v>3.1</v>
      </c>
      <c r="Z307" s="4" t="s">
        <v>62</v>
      </c>
      <c r="AA307" s="16">
        <v>22.1</v>
      </c>
      <c r="AB307" s="16">
        <v>1.1000000000000001</v>
      </c>
      <c r="AC307" s="16">
        <v>3.93</v>
      </c>
      <c r="AD307" s="16">
        <v>107</v>
      </c>
      <c r="AE307" s="16">
        <v>19.600000000000001</v>
      </c>
      <c r="AF307" s="16">
        <v>0.88600000000000001</v>
      </c>
      <c r="AG307" s="16">
        <v>3.83</v>
      </c>
      <c r="AH307" s="16">
        <v>0.82399999999999995</v>
      </c>
      <c r="AI307" s="16">
        <v>1.18</v>
      </c>
      <c r="AJ307" s="16">
        <v>26</v>
      </c>
    </row>
    <row r="308" spans="2:38">
      <c r="B308" s="10" t="s">
        <v>46</v>
      </c>
      <c r="C308" s="66">
        <v>38910.291666666664</v>
      </c>
      <c r="D308" s="18">
        <v>0.29166666666666669</v>
      </c>
      <c r="E308" s="14" t="s">
        <v>68</v>
      </c>
      <c r="F308" s="55">
        <v>20000</v>
      </c>
      <c r="G308" s="79"/>
      <c r="I308" s="16">
        <v>16.600000000000001</v>
      </c>
      <c r="J308" s="16">
        <v>240</v>
      </c>
      <c r="K308" s="16">
        <v>8.1999999999999993</v>
      </c>
      <c r="L308" s="16">
        <v>13.4</v>
      </c>
      <c r="M308" s="16">
        <v>334</v>
      </c>
      <c r="N308" s="16">
        <v>0.46</v>
      </c>
      <c r="O308" s="16">
        <v>5.2</v>
      </c>
      <c r="P308" s="16">
        <v>0.59</v>
      </c>
      <c r="Q308" s="16">
        <v>53.8</v>
      </c>
      <c r="R308" s="16">
        <v>0.3</v>
      </c>
      <c r="S308" s="16">
        <v>1.36</v>
      </c>
      <c r="T308" s="16">
        <v>0.84</v>
      </c>
      <c r="U308" s="16">
        <v>0.15</v>
      </c>
      <c r="V308" s="16">
        <v>0.2</v>
      </c>
      <c r="W308" s="4" t="s">
        <v>62</v>
      </c>
      <c r="X308" s="16">
        <v>148</v>
      </c>
      <c r="Y308" s="16">
        <v>2.7</v>
      </c>
      <c r="Z308" s="4" t="s">
        <v>62</v>
      </c>
      <c r="AA308" s="16">
        <v>25.2</v>
      </c>
      <c r="AB308" s="16">
        <v>0.995</v>
      </c>
      <c r="AC308" s="16">
        <v>4.09</v>
      </c>
      <c r="AD308" s="16">
        <v>146</v>
      </c>
      <c r="AE308" s="16">
        <v>22.3</v>
      </c>
      <c r="AF308" s="16">
        <v>1.19</v>
      </c>
      <c r="AG308" s="16">
        <v>3.34</v>
      </c>
      <c r="AH308" s="16">
        <v>0.751</v>
      </c>
      <c r="AI308" s="16">
        <v>1.04</v>
      </c>
      <c r="AJ308" s="16">
        <v>26.8</v>
      </c>
    </row>
    <row r="309" spans="2:38">
      <c r="B309" s="10" t="s">
        <v>46</v>
      </c>
      <c r="C309" s="66">
        <v>38910.416666666664</v>
      </c>
      <c r="D309" s="18">
        <v>0.41666666666666669</v>
      </c>
      <c r="E309" s="14" t="s">
        <v>68</v>
      </c>
      <c r="F309" s="55"/>
      <c r="G309" s="79"/>
      <c r="I309" s="16">
        <v>62.9</v>
      </c>
      <c r="J309" s="16">
        <v>170</v>
      </c>
      <c r="K309" s="16">
        <v>9.8000000000000007</v>
      </c>
      <c r="L309" s="16">
        <v>16.899999999999999</v>
      </c>
      <c r="M309" s="16">
        <v>207</v>
      </c>
      <c r="N309" s="16">
        <v>0.18</v>
      </c>
      <c r="O309" s="16">
        <v>4.3499999999999996</v>
      </c>
      <c r="P309" s="16">
        <v>0.54</v>
      </c>
      <c r="Q309" s="16">
        <v>52.4</v>
      </c>
      <c r="R309" s="4" t="s">
        <v>62</v>
      </c>
      <c r="S309" s="16">
        <v>1.35</v>
      </c>
      <c r="T309" s="16">
        <v>1.1200000000000001</v>
      </c>
      <c r="U309" s="16">
        <v>0.15</v>
      </c>
      <c r="V309" s="16">
        <v>0.31</v>
      </c>
      <c r="W309" s="4" t="s">
        <v>62</v>
      </c>
      <c r="X309" s="16">
        <v>101</v>
      </c>
      <c r="Y309" s="16">
        <v>3.46</v>
      </c>
      <c r="Z309" s="16">
        <v>1.95E-2</v>
      </c>
      <c r="AA309" s="16">
        <v>16.600000000000001</v>
      </c>
      <c r="AB309" s="16">
        <v>0.13500000000000001</v>
      </c>
      <c r="AC309" s="16">
        <v>3.79</v>
      </c>
      <c r="AD309" s="16">
        <v>105</v>
      </c>
      <c r="AE309" s="16">
        <v>16.5</v>
      </c>
      <c r="AF309" s="16">
        <v>5.65</v>
      </c>
      <c r="AG309" s="16">
        <v>5.74</v>
      </c>
      <c r="AH309" s="16">
        <v>3.32</v>
      </c>
      <c r="AI309" s="16">
        <v>0.20300000000000001</v>
      </c>
      <c r="AJ309" s="16">
        <v>34.4</v>
      </c>
    </row>
    <row r="310" spans="2:38">
      <c r="B310" s="10" t="s">
        <v>46</v>
      </c>
      <c r="C310" s="30">
        <v>38972.320138888892</v>
      </c>
      <c r="D310" s="18">
        <v>0.32013888888888892</v>
      </c>
      <c r="E310" s="14" t="s">
        <v>68</v>
      </c>
      <c r="G310">
        <v>19.14</v>
      </c>
      <c r="H310">
        <v>120.3</v>
      </c>
      <c r="I310" s="11">
        <v>113</v>
      </c>
      <c r="J310" s="11">
        <v>150</v>
      </c>
      <c r="K310" s="11">
        <v>19.899999999999999</v>
      </c>
      <c r="L310" s="11">
        <v>22.1</v>
      </c>
      <c r="M310" s="11">
        <v>90.2</v>
      </c>
      <c r="N310" s="11">
        <v>0.02</v>
      </c>
      <c r="O310" s="11">
        <v>1.44</v>
      </c>
      <c r="P310" s="11">
        <v>1.1000000000000001</v>
      </c>
      <c r="Q310" s="11">
        <v>32.700000000000003</v>
      </c>
      <c r="R310" s="4" t="s">
        <v>62</v>
      </c>
      <c r="S310" s="11">
        <v>0.46</v>
      </c>
      <c r="T310" s="11">
        <v>0.67500000000000004</v>
      </c>
      <c r="U310" s="11">
        <v>0.4</v>
      </c>
      <c r="V310" s="11">
        <v>0.7</v>
      </c>
      <c r="W310" s="11">
        <v>3.1099999999999999E-2</v>
      </c>
      <c r="X310" s="11">
        <v>59.3</v>
      </c>
      <c r="Y310" s="4" t="s">
        <v>62</v>
      </c>
      <c r="Z310" s="11">
        <v>3.7100000000000001E-2</v>
      </c>
      <c r="AA310" s="11">
        <v>9.4</v>
      </c>
      <c r="AB310" s="11">
        <v>3.0700000000000002E-2</v>
      </c>
      <c r="AC310" s="11">
        <v>4.22</v>
      </c>
      <c r="AD310" s="11">
        <v>54.8</v>
      </c>
      <c r="AE310" s="11">
        <v>22.4</v>
      </c>
      <c r="AF310" s="11">
        <v>5.61</v>
      </c>
      <c r="AG310" s="11">
        <v>4.4000000000000004</v>
      </c>
      <c r="AH310" s="11">
        <v>4.7699999999999996</v>
      </c>
      <c r="AI310" s="11">
        <v>0.16500000000000001</v>
      </c>
      <c r="AJ310" s="11">
        <v>44</v>
      </c>
      <c r="AK310" s="16"/>
      <c r="AL310" s="16"/>
    </row>
    <row r="311" spans="2:38">
      <c r="B311" s="10" t="s">
        <v>46</v>
      </c>
      <c r="C311" s="30">
        <v>38972.501388888886</v>
      </c>
      <c r="D311" s="18">
        <v>0.50138888888888888</v>
      </c>
      <c r="E311" s="14" t="s">
        <v>68</v>
      </c>
      <c r="G311">
        <v>18.690000000000001</v>
      </c>
      <c r="H311">
        <v>602.1</v>
      </c>
      <c r="I311" s="11">
        <v>584</v>
      </c>
      <c r="J311" s="11">
        <v>130</v>
      </c>
      <c r="K311" s="11">
        <v>15</v>
      </c>
      <c r="L311" s="11">
        <v>17.100000000000001</v>
      </c>
      <c r="M311" s="11">
        <v>58.8</v>
      </c>
      <c r="N311" s="11">
        <v>0.03</v>
      </c>
      <c r="O311" s="11">
        <v>2.33</v>
      </c>
      <c r="P311" s="11">
        <v>0.68</v>
      </c>
      <c r="Q311" s="11">
        <v>27.3</v>
      </c>
      <c r="R311" s="4" t="s">
        <v>62</v>
      </c>
      <c r="S311" s="11">
        <v>0.56000000000000005</v>
      </c>
      <c r="T311" s="11">
        <v>2.31</v>
      </c>
      <c r="U311" s="11">
        <v>0.23</v>
      </c>
      <c r="V311" s="11">
        <v>2.09</v>
      </c>
      <c r="W311" s="11">
        <v>6.2899999999999998E-2</v>
      </c>
      <c r="X311" s="11">
        <v>49.8</v>
      </c>
      <c r="Y311" s="4" t="s">
        <v>62</v>
      </c>
      <c r="Z311" s="11">
        <v>7.2300000000000003E-2</v>
      </c>
      <c r="AA311" s="11">
        <v>8.0500000000000007</v>
      </c>
      <c r="AB311" s="11">
        <v>3.2200000000000002E-3</v>
      </c>
      <c r="AC311" s="11">
        <v>3.56</v>
      </c>
      <c r="AD311" s="11">
        <v>30.5</v>
      </c>
      <c r="AE311" s="11">
        <v>18.100000000000001</v>
      </c>
      <c r="AF311" s="11">
        <v>15.8</v>
      </c>
      <c r="AG311" s="11">
        <v>16.3</v>
      </c>
      <c r="AH311" s="11">
        <v>22</v>
      </c>
      <c r="AI311" s="11">
        <v>0.91</v>
      </c>
      <c r="AJ311" s="11">
        <v>92.3</v>
      </c>
      <c r="AK311" s="16"/>
      <c r="AL311" s="16"/>
    </row>
    <row r="312" spans="2:38">
      <c r="B312" s="10" t="s">
        <v>46</v>
      </c>
      <c r="C312" s="30">
        <v>38972.584722222222</v>
      </c>
      <c r="D312" s="18">
        <v>0.58472222222222225</v>
      </c>
      <c r="E312" s="14" t="s">
        <v>68</v>
      </c>
      <c r="G312">
        <v>18.899999999999999</v>
      </c>
      <c r="H312" s="82">
        <v>300</v>
      </c>
      <c r="I312" s="11">
        <v>296</v>
      </c>
      <c r="J312" s="11">
        <v>100</v>
      </c>
      <c r="K312" s="11">
        <v>14.6</v>
      </c>
      <c r="L312" s="11">
        <v>15.1</v>
      </c>
      <c r="M312" s="11">
        <v>51.3</v>
      </c>
      <c r="N312" s="4" t="s">
        <v>62</v>
      </c>
      <c r="O312" s="11">
        <v>2.37</v>
      </c>
      <c r="P312" s="11">
        <v>0.57999999999999996</v>
      </c>
      <c r="Q312" s="11">
        <v>22.7</v>
      </c>
      <c r="R312" s="11">
        <v>0.21</v>
      </c>
      <c r="S312" s="11">
        <v>0.53</v>
      </c>
      <c r="T312" s="11">
        <v>1.69</v>
      </c>
      <c r="U312" s="11">
        <v>0.21</v>
      </c>
      <c r="V312" s="11">
        <v>1.1499999999999999</v>
      </c>
      <c r="W312" s="11">
        <v>8.9899999999999994E-2</v>
      </c>
      <c r="X312" s="11">
        <v>43.7</v>
      </c>
      <c r="Y312" s="4" t="s">
        <v>62</v>
      </c>
      <c r="Z312" s="11">
        <v>0.13800000000000001</v>
      </c>
      <c r="AA312" s="11">
        <v>6.46</v>
      </c>
      <c r="AB312" s="11">
        <v>4.3099999999999996E-3</v>
      </c>
      <c r="AC312" s="11">
        <v>2.97</v>
      </c>
      <c r="AD312" s="11">
        <v>25.1</v>
      </c>
      <c r="AE312" s="11">
        <v>19.600000000000001</v>
      </c>
      <c r="AF312" s="11">
        <v>10.3</v>
      </c>
      <c r="AG312" s="11">
        <v>7.63</v>
      </c>
      <c r="AH312" s="11">
        <v>13.3</v>
      </c>
      <c r="AI312" s="11">
        <v>0.50600000000000001</v>
      </c>
      <c r="AJ312" s="11">
        <v>53.1</v>
      </c>
      <c r="AK312" s="16"/>
      <c r="AL312" s="16"/>
    </row>
    <row r="313" spans="2:38">
      <c r="B313" s="10" t="s">
        <v>46</v>
      </c>
      <c r="C313" s="30">
        <v>38972.834722222222</v>
      </c>
      <c r="D313" s="18">
        <v>0.83472222222222225</v>
      </c>
      <c r="E313" s="14" t="s">
        <v>68</v>
      </c>
      <c r="G313">
        <v>19.489999999999998</v>
      </c>
      <c r="H313">
        <v>54.3</v>
      </c>
      <c r="I313" s="11">
        <v>59.1</v>
      </c>
      <c r="J313" s="11">
        <v>130</v>
      </c>
      <c r="K313" s="11">
        <v>12.6</v>
      </c>
      <c r="L313" s="11">
        <v>11.6</v>
      </c>
      <c r="M313" s="11">
        <v>65.599999999999994</v>
      </c>
      <c r="N313" s="11">
        <v>0.04</v>
      </c>
      <c r="O313" s="11">
        <v>2.96</v>
      </c>
      <c r="P313" s="11">
        <v>0.49</v>
      </c>
      <c r="Q313" s="11">
        <v>27.8</v>
      </c>
      <c r="R313" s="11">
        <v>0.48</v>
      </c>
      <c r="S313" s="11">
        <v>0.68</v>
      </c>
      <c r="T313" s="11">
        <v>1.3</v>
      </c>
      <c r="U313" s="11">
        <v>0.17</v>
      </c>
      <c r="V313" s="11">
        <v>0.34</v>
      </c>
      <c r="W313" s="4" t="s">
        <v>62</v>
      </c>
      <c r="X313" s="11">
        <v>58.5</v>
      </c>
      <c r="Y313" s="4" t="s">
        <v>62</v>
      </c>
      <c r="Z313" s="11">
        <v>2.5499999999999998E-2</v>
      </c>
      <c r="AA313" s="11">
        <v>9.02</v>
      </c>
      <c r="AB313" s="11">
        <v>1.07E-3</v>
      </c>
      <c r="AC313" s="11">
        <v>2.96</v>
      </c>
      <c r="AD313" s="11">
        <v>31.9</v>
      </c>
      <c r="AE313" s="11">
        <v>21.8</v>
      </c>
      <c r="AF313" s="11">
        <v>2.39</v>
      </c>
      <c r="AG313" s="11">
        <v>3.11</v>
      </c>
      <c r="AH313" s="11">
        <v>2.59</v>
      </c>
      <c r="AI313" s="11">
        <v>0.14399999999999999</v>
      </c>
      <c r="AJ313" s="11">
        <v>29.2</v>
      </c>
      <c r="AK313" s="16"/>
      <c r="AL313" s="16"/>
    </row>
    <row r="314" spans="2:38">
      <c r="B314" s="10" t="s">
        <v>46</v>
      </c>
      <c r="C314" s="30">
        <v>38973.084722222222</v>
      </c>
      <c r="D314" s="18">
        <v>8.4722222222222213E-2</v>
      </c>
      <c r="E314" s="14" t="s">
        <v>68</v>
      </c>
      <c r="G314">
        <v>18.93</v>
      </c>
      <c r="H314">
        <v>43.3</v>
      </c>
      <c r="I314" s="11">
        <v>40.200000000000003</v>
      </c>
      <c r="J314" s="11">
        <v>140</v>
      </c>
      <c r="K314" s="11">
        <v>66.900000000000006</v>
      </c>
      <c r="L314" s="11">
        <v>13.4</v>
      </c>
      <c r="M314" s="11">
        <v>67.7</v>
      </c>
      <c r="N314" s="11">
        <v>0.03</v>
      </c>
      <c r="O314" s="11">
        <v>4.0199999999999996</v>
      </c>
      <c r="P314" s="11">
        <v>0.4</v>
      </c>
      <c r="Q314" s="11">
        <v>28.4</v>
      </c>
      <c r="R314" s="11">
        <v>0.13</v>
      </c>
      <c r="S314" s="11">
        <v>0.92</v>
      </c>
      <c r="T314" s="11">
        <v>0.86399999999999999</v>
      </c>
      <c r="U314" s="11">
        <v>0.17</v>
      </c>
      <c r="V314" s="11">
        <v>0.28999999999999998</v>
      </c>
      <c r="W314" s="4" t="s">
        <v>62</v>
      </c>
      <c r="X314" s="11">
        <v>60.3</v>
      </c>
      <c r="Y314" s="4" t="s">
        <v>62</v>
      </c>
      <c r="Z314" s="11">
        <v>2.2499999999999999E-2</v>
      </c>
      <c r="AA314" s="11">
        <v>9.17</v>
      </c>
      <c r="AB314" s="11">
        <v>6.62E-3</v>
      </c>
      <c r="AC314" s="11">
        <v>2.95</v>
      </c>
      <c r="AD314" s="11">
        <v>33.9</v>
      </c>
      <c r="AE314" s="11">
        <v>23.2</v>
      </c>
      <c r="AF314" s="11">
        <v>1.78</v>
      </c>
      <c r="AG314" s="11">
        <v>2.1800000000000002</v>
      </c>
      <c r="AH314" s="11">
        <v>1.89</v>
      </c>
      <c r="AI314" s="11">
        <v>9.01E-2</v>
      </c>
      <c r="AJ314" s="11">
        <v>28.3</v>
      </c>
      <c r="AK314" s="16"/>
      <c r="AL314" s="16"/>
    </row>
  </sheetData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P30"/>
  <sheetViews>
    <sheetView zoomScale="85" workbookViewId="0">
      <selection activeCell="C21" sqref="C21"/>
    </sheetView>
  </sheetViews>
  <sheetFormatPr baseColWidth="10" defaultColWidth="8.83203125" defaultRowHeight="12" x14ac:dyDescent="0"/>
  <cols>
    <col min="1" max="1" width="16.5" customWidth="1"/>
    <col min="2" max="2" width="11.33203125" bestFit="1" customWidth="1"/>
    <col min="3" max="3" width="10" bestFit="1" customWidth="1"/>
    <col min="4" max="4" width="6" bestFit="1" customWidth="1"/>
    <col min="5" max="5" width="11" bestFit="1" customWidth="1"/>
    <col min="6" max="7" width="10.5" bestFit="1" customWidth="1"/>
    <col min="8" max="8" width="8.1640625" bestFit="1" customWidth="1"/>
    <col min="9" max="9" width="4.5" bestFit="1" customWidth="1"/>
    <col min="10" max="10" width="6.33203125" bestFit="1" customWidth="1"/>
    <col min="11" max="12" width="7.5" bestFit="1" customWidth="1"/>
    <col min="13" max="13" width="7.33203125" bestFit="1" customWidth="1"/>
    <col min="14" max="14" width="9.5" bestFit="1" customWidth="1"/>
    <col min="15" max="15" width="7.33203125" bestFit="1" customWidth="1"/>
    <col min="16" max="16" width="9.83203125" customWidth="1"/>
    <col min="17" max="17" width="7.33203125" bestFit="1" customWidth="1"/>
    <col min="18" max="18" width="9.83203125" customWidth="1"/>
    <col min="19" max="19" width="9.5" bestFit="1" customWidth="1"/>
    <col min="20" max="20" width="9.83203125" bestFit="1" customWidth="1"/>
    <col min="21" max="27" width="7.33203125" bestFit="1" customWidth="1"/>
    <col min="28" max="28" width="10.33203125" bestFit="1" customWidth="1"/>
    <col min="29" max="29" width="8.5" bestFit="1" customWidth="1"/>
    <col min="30" max="30" width="10.33203125" bestFit="1" customWidth="1"/>
    <col min="31" max="31" width="8.83203125" bestFit="1" customWidth="1"/>
    <col min="33" max="33" width="10.5" bestFit="1" customWidth="1"/>
    <col min="34" max="34" width="9.33203125" bestFit="1" customWidth="1"/>
    <col min="35" max="35" width="9" bestFit="1" customWidth="1"/>
    <col min="36" max="36" width="10.33203125" bestFit="1" customWidth="1"/>
    <col min="37" max="37" width="9" bestFit="1" customWidth="1"/>
    <col min="38" max="38" width="7.33203125" bestFit="1" customWidth="1"/>
    <col min="39" max="39" width="8" bestFit="1" customWidth="1"/>
    <col min="40" max="40" width="7.6640625" bestFit="1" customWidth="1"/>
    <col min="41" max="41" width="8.33203125" bestFit="1" customWidth="1"/>
    <col min="42" max="42" width="7.5" bestFit="1" customWidth="1"/>
  </cols>
  <sheetData>
    <row r="1" spans="1:42" s="16" customFormat="1">
      <c r="AJ1" s="104"/>
    </row>
    <row r="2" spans="1:42" s="16" customFormat="1">
      <c r="AJ2" s="104"/>
    </row>
    <row r="3" spans="1:42" s="16" customFormat="1">
      <c r="AJ3" s="104"/>
    </row>
    <row r="4" spans="1:42" s="16" customFormat="1" ht="13" thickBot="1">
      <c r="S4" s="194" t="s">
        <v>44</v>
      </c>
      <c r="T4" s="200"/>
      <c r="U4" s="200"/>
      <c r="V4" s="200"/>
      <c r="W4" s="202"/>
      <c r="AJ4" s="104"/>
    </row>
    <row r="5" spans="1:42" s="16" customFormat="1" ht="13" thickBot="1">
      <c r="A5" s="23" t="s">
        <v>99</v>
      </c>
      <c r="S5" s="88"/>
      <c r="T5" s="89"/>
      <c r="U5" s="89"/>
      <c r="V5" s="89"/>
      <c r="W5" s="90"/>
      <c r="AC5" s="191" t="s">
        <v>88</v>
      </c>
      <c r="AD5" s="192"/>
      <c r="AE5" s="192"/>
      <c r="AF5" s="192"/>
      <c r="AG5" s="192"/>
      <c r="AH5" s="192"/>
      <c r="AI5" s="192"/>
      <c r="AJ5" s="192"/>
      <c r="AK5" s="193"/>
      <c r="AL5" s="191" t="s">
        <v>87</v>
      </c>
      <c r="AM5" s="192"/>
      <c r="AN5" s="192"/>
      <c r="AO5" s="192"/>
      <c r="AP5" s="193"/>
    </row>
    <row r="6" spans="1:42" s="140" customFormat="1" ht="39">
      <c r="A6" s="8"/>
      <c r="B6" s="8" t="s">
        <v>1</v>
      </c>
      <c r="C6" s="8" t="s">
        <v>45</v>
      </c>
      <c r="D6" s="8" t="s">
        <v>0</v>
      </c>
      <c r="E6" s="135" t="s">
        <v>2</v>
      </c>
      <c r="F6" s="135" t="s">
        <v>3</v>
      </c>
      <c r="G6" s="135" t="s">
        <v>63</v>
      </c>
      <c r="H6" s="135" t="s">
        <v>5</v>
      </c>
      <c r="I6" s="135" t="s">
        <v>6</v>
      </c>
      <c r="J6" s="135" t="s">
        <v>7</v>
      </c>
      <c r="K6" s="135" t="s">
        <v>8</v>
      </c>
      <c r="L6" s="135" t="s">
        <v>91</v>
      </c>
      <c r="M6" s="8" t="s">
        <v>10</v>
      </c>
      <c r="N6" s="8" t="s">
        <v>18</v>
      </c>
      <c r="O6" s="8" t="s">
        <v>110</v>
      </c>
      <c r="P6" s="8" t="s">
        <v>111</v>
      </c>
      <c r="Q6" s="8" t="s">
        <v>112</v>
      </c>
      <c r="R6" s="8" t="s">
        <v>113</v>
      </c>
      <c r="S6" s="7" t="s">
        <v>13</v>
      </c>
      <c r="T6" s="8" t="s">
        <v>14</v>
      </c>
      <c r="U6" s="8" t="s">
        <v>17</v>
      </c>
      <c r="V6" s="8" t="s">
        <v>16</v>
      </c>
      <c r="W6" s="9" t="s">
        <v>15</v>
      </c>
      <c r="X6" s="8" t="s">
        <v>19</v>
      </c>
      <c r="Y6" s="8" t="s">
        <v>20</v>
      </c>
      <c r="Z6" s="8" t="s">
        <v>21</v>
      </c>
      <c r="AA6" s="8" t="s">
        <v>22</v>
      </c>
      <c r="AB6" s="8" t="s">
        <v>23</v>
      </c>
      <c r="AC6" s="136" t="s">
        <v>28</v>
      </c>
      <c r="AD6" s="137" t="s">
        <v>27</v>
      </c>
      <c r="AE6" s="138" t="s">
        <v>53</v>
      </c>
      <c r="AF6" s="137" t="s">
        <v>30</v>
      </c>
      <c r="AG6" s="137" t="s">
        <v>25</v>
      </c>
      <c r="AH6" s="137" t="s">
        <v>32</v>
      </c>
      <c r="AI6" s="137" t="s">
        <v>26</v>
      </c>
      <c r="AJ6" s="137" t="s">
        <v>24</v>
      </c>
      <c r="AK6" s="139" t="s">
        <v>52</v>
      </c>
      <c r="AL6" s="136" t="s">
        <v>29</v>
      </c>
      <c r="AM6" s="138" t="s">
        <v>55</v>
      </c>
      <c r="AN6" s="137" t="s">
        <v>31</v>
      </c>
      <c r="AO6" s="137" t="s">
        <v>33</v>
      </c>
      <c r="AP6" s="139" t="s">
        <v>54</v>
      </c>
    </row>
    <row r="7" spans="1:42">
      <c r="B7" t="s">
        <v>100</v>
      </c>
      <c r="C7" s="3">
        <v>40024</v>
      </c>
      <c r="N7">
        <v>430</v>
      </c>
      <c r="O7">
        <v>19.100000000000001</v>
      </c>
      <c r="S7">
        <v>15.7</v>
      </c>
      <c r="T7">
        <v>0.19</v>
      </c>
      <c r="U7">
        <v>9.48</v>
      </c>
      <c r="V7" t="s">
        <v>86</v>
      </c>
      <c r="W7">
        <v>16.5</v>
      </c>
      <c r="AA7">
        <v>0.23</v>
      </c>
      <c r="AL7" t="s">
        <v>86</v>
      </c>
      <c r="AM7">
        <v>19</v>
      </c>
      <c r="AN7">
        <v>1.39</v>
      </c>
      <c r="AO7">
        <v>0.68799999999999994</v>
      </c>
      <c r="AP7">
        <v>151</v>
      </c>
    </row>
    <row r="22" spans="1:3">
      <c r="A22" s="185" t="s">
        <v>116</v>
      </c>
      <c r="B22" s="16"/>
      <c r="C22" s="16"/>
    </row>
    <row r="23" spans="1:3">
      <c r="A23" s="186" t="s">
        <v>107</v>
      </c>
      <c r="B23" s="16"/>
      <c r="C23" s="16"/>
    </row>
    <row r="24" spans="1:3">
      <c r="A24" s="177" t="s">
        <v>108</v>
      </c>
      <c r="B24" s="16"/>
      <c r="C24" s="16"/>
    </row>
    <row r="25" spans="1:3">
      <c r="A25" s="159" t="s">
        <v>109</v>
      </c>
      <c r="B25" s="16"/>
      <c r="C25" s="16"/>
    </row>
    <row r="26" spans="1:3">
      <c r="A26" s="174"/>
      <c r="B26" s="16"/>
      <c r="C26" s="16"/>
    </row>
    <row r="27" spans="1:3">
      <c r="A27" s="174" t="s">
        <v>62</v>
      </c>
      <c r="B27" s="11"/>
      <c r="C27" s="11"/>
    </row>
    <row r="28" spans="1:3">
      <c r="A28" s="175" t="s">
        <v>94</v>
      </c>
      <c r="B28" s="16" t="s">
        <v>102</v>
      </c>
      <c r="C28" s="16"/>
    </row>
    <row r="29" spans="1:3">
      <c r="A29" s="176" t="s">
        <v>93</v>
      </c>
      <c r="B29" s="16"/>
      <c r="C29" s="16"/>
    </row>
    <row r="30" spans="1:3">
      <c r="A30" s="16"/>
      <c r="B30" s="16"/>
      <c r="C30" s="16"/>
    </row>
  </sheetData>
  <mergeCells count="3">
    <mergeCell ref="S4:W4"/>
    <mergeCell ref="AC5:AK5"/>
    <mergeCell ref="AL5:AP5"/>
  </mergeCells>
  <phoneticPr fontId="4" type="noConversion"/>
  <pageMargins left="0.75" right="0.75" top="1" bottom="1" header="0.5" footer="0.5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R197"/>
  <sheetViews>
    <sheetView tabSelected="1" zoomScale="85" workbookViewId="0">
      <pane xSplit="4" ySplit="3" topLeftCell="E140" activePane="bottomRight" state="frozen"/>
      <selection pane="topRight" activeCell="E1" sqref="E1"/>
      <selection pane="bottomLeft" activeCell="A4" sqref="A4"/>
      <selection pane="bottomRight" activeCell="A150" sqref="A150:XFD154"/>
    </sheetView>
  </sheetViews>
  <sheetFormatPr baseColWidth="10" defaultColWidth="8.83203125" defaultRowHeight="12" x14ac:dyDescent="0"/>
  <cols>
    <col min="1" max="1" width="15.83203125" style="16" customWidth="1"/>
    <col min="2" max="2" width="6.33203125" style="16" customWidth="1"/>
    <col min="3" max="3" width="11" style="16" customWidth="1"/>
    <col min="4" max="4" width="8.6640625" style="16" bestFit="1" customWidth="1"/>
    <col min="5" max="5" width="7" style="16" customWidth="1"/>
    <col min="6" max="6" width="9.1640625" style="16" customWidth="1"/>
    <col min="7" max="7" width="8.6640625" style="16" customWidth="1"/>
    <col min="8" max="12" width="9.1640625" style="16" customWidth="1"/>
    <col min="13" max="13" width="9.5" style="16" customWidth="1"/>
    <col min="14" max="14" width="10.6640625" style="16" customWidth="1"/>
    <col min="15" max="15" width="8.83203125" style="16"/>
    <col min="16" max="16" width="10.1640625" style="16" customWidth="1"/>
    <col min="17" max="17" width="8.83203125" style="16"/>
    <col min="18" max="18" width="9.83203125" style="16" customWidth="1"/>
    <col min="19" max="29" width="8.83203125" style="16"/>
    <col min="30" max="30" width="8.5" style="16" customWidth="1"/>
    <col min="31" max="31" width="8.1640625" style="16" customWidth="1"/>
    <col min="32" max="32" width="7.83203125" style="16" customWidth="1"/>
    <col min="33" max="33" width="8.83203125" style="16"/>
    <col min="34" max="34" width="8" style="16" customWidth="1"/>
    <col min="35" max="35" width="10" style="16" customWidth="1"/>
    <col min="36" max="36" width="8.6640625" style="16" customWidth="1"/>
    <col min="37" max="37" width="8.33203125" style="16" customWidth="1"/>
    <col min="38" max="16384" width="8.83203125" style="16"/>
  </cols>
  <sheetData>
    <row r="1" spans="1:44" ht="13" thickBot="1"/>
    <row r="2" spans="1:44" ht="13" thickBot="1">
      <c r="A2" s="16" t="s">
        <v>9</v>
      </c>
      <c r="S2" s="194" t="s">
        <v>44</v>
      </c>
      <c r="T2" s="195"/>
      <c r="U2" s="195"/>
      <c r="V2" s="195"/>
      <c r="W2" s="195"/>
      <c r="X2" s="196"/>
      <c r="AD2" s="191" t="s">
        <v>88</v>
      </c>
      <c r="AE2" s="192"/>
      <c r="AF2" s="192"/>
      <c r="AG2" s="192"/>
      <c r="AH2" s="192"/>
      <c r="AI2" s="192"/>
      <c r="AJ2" s="192"/>
      <c r="AK2" s="192"/>
      <c r="AL2" s="193"/>
      <c r="AM2" s="191" t="s">
        <v>87</v>
      </c>
      <c r="AN2" s="192"/>
      <c r="AO2" s="192"/>
      <c r="AP2" s="192"/>
      <c r="AQ2" s="193"/>
    </row>
    <row r="3" spans="1:44" s="1" customFormat="1" ht="40" thickBot="1">
      <c r="B3" s="1" t="s">
        <v>1</v>
      </c>
      <c r="C3" s="1" t="s">
        <v>45</v>
      </c>
      <c r="D3" s="1" t="s">
        <v>0</v>
      </c>
      <c r="E3" s="2" t="s">
        <v>2</v>
      </c>
      <c r="F3" s="2" t="s">
        <v>3</v>
      </c>
      <c r="G3" s="2" t="s">
        <v>4</v>
      </c>
      <c r="H3" s="2" t="s">
        <v>5</v>
      </c>
      <c r="I3" s="2" t="s">
        <v>6</v>
      </c>
      <c r="J3" s="2" t="s">
        <v>7</v>
      </c>
      <c r="K3" s="2" t="s">
        <v>8</v>
      </c>
      <c r="L3" s="2" t="s">
        <v>91</v>
      </c>
      <c r="M3" s="1" t="s">
        <v>10</v>
      </c>
      <c r="N3" s="1" t="s">
        <v>18</v>
      </c>
      <c r="O3" s="1" t="s">
        <v>110</v>
      </c>
      <c r="P3" s="1" t="s">
        <v>111</v>
      </c>
      <c r="Q3" s="1" t="s">
        <v>112</v>
      </c>
      <c r="R3" s="1" t="s">
        <v>113</v>
      </c>
      <c r="S3" s="7" t="s">
        <v>104</v>
      </c>
      <c r="T3" s="8" t="s">
        <v>13</v>
      </c>
      <c r="U3" s="8" t="s">
        <v>14</v>
      </c>
      <c r="V3" s="8" t="s">
        <v>17</v>
      </c>
      <c r="W3" s="8" t="s">
        <v>16</v>
      </c>
      <c r="X3" s="9" t="s">
        <v>15</v>
      </c>
      <c r="Y3" s="1" t="s">
        <v>19</v>
      </c>
      <c r="Z3" s="1" t="s">
        <v>20</v>
      </c>
      <c r="AA3" s="1" t="s">
        <v>21</v>
      </c>
      <c r="AB3" s="1" t="s">
        <v>22</v>
      </c>
      <c r="AC3" s="1" t="s">
        <v>23</v>
      </c>
      <c r="AD3" s="84" t="s">
        <v>28</v>
      </c>
      <c r="AE3" s="85" t="s">
        <v>27</v>
      </c>
      <c r="AF3" s="86" t="s">
        <v>53</v>
      </c>
      <c r="AG3" s="85" t="s">
        <v>30</v>
      </c>
      <c r="AH3" s="85" t="s">
        <v>25</v>
      </c>
      <c r="AI3" s="85" t="s">
        <v>32</v>
      </c>
      <c r="AJ3" s="85" t="s">
        <v>26</v>
      </c>
      <c r="AK3" s="85" t="s">
        <v>24</v>
      </c>
      <c r="AL3" s="87" t="s">
        <v>52</v>
      </c>
      <c r="AM3" s="84" t="s">
        <v>29</v>
      </c>
      <c r="AN3" s="86" t="s">
        <v>55</v>
      </c>
      <c r="AO3" s="85" t="s">
        <v>31</v>
      </c>
      <c r="AP3" s="85" t="s">
        <v>33</v>
      </c>
      <c r="AQ3" s="87" t="s">
        <v>54</v>
      </c>
      <c r="AR3" s="1" t="s">
        <v>34</v>
      </c>
    </row>
    <row r="4" spans="1:44">
      <c r="B4" s="16" t="s">
        <v>9</v>
      </c>
      <c r="C4" s="17">
        <v>38461</v>
      </c>
      <c r="D4" s="18">
        <v>0.3611111111111111</v>
      </c>
      <c r="E4" s="16">
        <v>14.2</v>
      </c>
      <c r="F4" s="16">
        <v>1.107</v>
      </c>
      <c r="G4" s="16">
        <v>85.5</v>
      </c>
      <c r="H4" s="16">
        <v>8.74</v>
      </c>
      <c r="I4" s="16">
        <v>8.0399999999999991</v>
      </c>
      <c r="J4" s="16">
        <v>356</v>
      </c>
      <c r="K4" s="16">
        <v>13.9</v>
      </c>
      <c r="L4" s="157"/>
      <c r="M4" s="11">
        <v>31</v>
      </c>
      <c r="N4" s="16">
        <v>260</v>
      </c>
      <c r="O4" s="16">
        <v>2.61</v>
      </c>
      <c r="Q4" s="16">
        <v>4.2</v>
      </c>
      <c r="S4" s="110"/>
      <c r="T4" s="16">
        <v>144</v>
      </c>
      <c r="U4" s="16">
        <v>0.1</v>
      </c>
      <c r="V4" s="16">
        <v>0.95</v>
      </c>
      <c r="W4" s="16">
        <v>0.38</v>
      </c>
      <c r="X4" s="16">
        <v>112</v>
      </c>
      <c r="Y4" s="11" t="s">
        <v>62</v>
      </c>
      <c r="Z4" s="16">
        <v>0.21</v>
      </c>
      <c r="AA4" s="16">
        <v>0.34</v>
      </c>
      <c r="AB4" s="16">
        <v>0.12</v>
      </c>
      <c r="AC4" s="16">
        <v>0.16</v>
      </c>
      <c r="AD4" s="11" t="s">
        <v>62</v>
      </c>
      <c r="AE4" s="16">
        <v>129</v>
      </c>
      <c r="AF4" s="11" t="s">
        <v>62</v>
      </c>
      <c r="AG4" s="16">
        <v>5.4100000000000002E-2</v>
      </c>
      <c r="AH4" s="16">
        <v>22.6</v>
      </c>
      <c r="AI4" s="16">
        <v>6.1500000000000001E-3</v>
      </c>
      <c r="AJ4" s="16">
        <v>4.13</v>
      </c>
      <c r="AK4" s="16">
        <v>73.2</v>
      </c>
      <c r="AL4" s="11" t="s">
        <v>62</v>
      </c>
      <c r="AM4" s="16">
        <v>0.88700000000000001</v>
      </c>
      <c r="AN4" s="11" t="s">
        <v>62</v>
      </c>
      <c r="AO4" s="16">
        <v>0.84699999999999998</v>
      </c>
      <c r="AP4" s="16">
        <v>3.9E-2</v>
      </c>
      <c r="AQ4" s="11" t="s">
        <v>62</v>
      </c>
    </row>
    <row r="5" spans="1:44">
      <c r="B5" s="16" t="s">
        <v>9</v>
      </c>
      <c r="C5" s="17">
        <v>38498</v>
      </c>
      <c r="D5" s="18">
        <v>0.39166666666666666</v>
      </c>
      <c r="E5" s="16">
        <v>13.3</v>
      </c>
      <c r="F5" s="16">
        <v>1.0740000000000001</v>
      </c>
      <c r="G5" s="16">
        <v>79.5</v>
      </c>
      <c r="H5" s="16">
        <v>8.3000000000000007</v>
      </c>
      <c r="I5" s="16">
        <v>7.99</v>
      </c>
      <c r="J5" s="16">
        <v>306</v>
      </c>
      <c r="K5" s="16">
        <v>19.600000000000001</v>
      </c>
      <c r="L5" s="157"/>
      <c r="M5" s="11">
        <v>29.3</v>
      </c>
      <c r="N5" s="16">
        <v>270</v>
      </c>
      <c r="O5" s="16">
        <v>17</v>
      </c>
      <c r="Q5" s="16">
        <v>20</v>
      </c>
      <c r="S5" s="110"/>
      <c r="T5" s="16">
        <v>124</v>
      </c>
      <c r="U5" s="16">
        <v>0.1</v>
      </c>
      <c r="V5" s="16">
        <v>2.2400000000000002</v>
      </c>
      <c r="W5" s="16">
        <v>0.56000000000000005</v>
      </c>
      <c r="X5" s="16">
        <v>100</v>
      </c>
      <c r="Y5" s="11" t="s">
        <v>62</v>
      </c>
      <c r="Z5" s="16">
        <v>0.54</v>
      </c>
      <c r="AA5" s="16">
        <v>0.55000000000000004</v>
      </c>
      <c r="AB5" s="16">
        <v>0.17</v>
      </c>
      <c r="AC5" s="16">
        <v>0.22</v>
      </c>
      <c r="AD5" s="11" t="s">
        <v>62</v>
      </c>
      <c r="AE5" s="16">
        <v>127</v>
      </c>
      <c r="AF5" s="11" t="s">
        <v>62</v>
      </c>
      <c r="AG5" s="11" t="s">
        <v>62</v>
      </c>
      <c r="AH5" s="16">
        <v>22.2</v>
      </c>
      <c r="AI5" s="11">
        <v>2.5200000000000001E-3</v>
      </c>
      <c r="AJ5" s="16">
        <v>3.9</v>
      </c>
      <c r="AK5" s="16">
        <v>66.599999999999994</v>
      </c>
      <c r="AL5" s="11" t="s">
        <v>62</v>
      </c>
      <c r="AM5" s="16">
        <v>1.33</v>
      </c>
      <c r="AN5" s="11" t="s">
        <v>62</v>
      </c>
      <c r="AO5" s="16">
        <v>1.21</v>
      </c>
      <c r="AP5" s="16">
        <v>5.8200000000000002E-2</v>
      </c>
      <c r="AQ5" s="11" t="s">
        <v>62</v>
      </c>
    </row>
    <row r="6" spans="1:44" s="11" customFormat="1">
      <c r="B6" s="11" t="s">
        <v>9</v>
      </c>
      <c r="C6" s="14">
        <v>38524</v>
      </c>
      <c r="D6" s="15">
        <v>0.33124999999999999</v>
      </c>
      <c r="E6" s="11">
        <v>16.989999999999998</v>
      </c>
      <c r="F6" s="11">
        <v>0.95599999999999996</v>
      </c>
      <c r="G6" s="11">
        <v>76.2</v>
      </c>
      <c r="H6" s="11">
        <v>7.35</v>
      </c>
      <c r="I6" s="11">
        <v>7.05</v>
      </c>
      <c r="J6" s="11">
        <v>342</v>
      </c>
      <c r="K6" s="11">
        <v>13.5</v>
      </c>
      <c r="L6" s="157"/>
      <c r="M6" s="11">
        <v>39.799999999999997</v>
      </c>
      <c r="N6" s="11">
        <v>240</v>
      </c>
      <c r="O6" s="11">
        <v>3.5</v>
      </c>
      <c r="Q6" s="11">
        <v>3.7</v>
      </c>
      <c r="S6" s="110"/>
      <c r="T6" s="11">
        <v>120</v>
      </c>
      <c r="U6" s="11">
        <v>0.11</v>
      </c>
      <c r="V6" s="11">
        <v>1.42</v>
      </c>
      <c r="W6" s="11">
        <v>0.69</v>
      </c>
      <c r="X6" s="11">
        <v>80.400000000000006</v>
      </c>
      <c r="Y6" s="11" t="s">
        <v>62</v>
      </c>
      <c r="Z6" s="11">
        <v>0.19</v>
      </c>
      <c r="AA6" s="11">
        <v>0.37</v>
      </c>
      <c r="AB6" s="11">
        <v>0.2</v>
      </c>
      <c r="AC6" s="11">
        <v>0.27</v>
      </c>
      <c r="AD6" s="11" t="s">
        <v>62</v>
      </c>
      <c r="AE6" s="11">
        <v>111</v>
      </c>
      <c r="AF6" s="11" t="s">
        <v>62</v>
      </c>
      <c r="AG6" s="11" t="s">
        <v>62</v>
      </c>
      <c r="AH6" s="11">
        <v>18.399999999999999</v>
      </c>
      <c r="AI6" s="11">
        <v>4.47E-3</v>
      </c>
      <c r="AJ6" s="11">
        <v>4.25</v>
      </c>
      <c r="AK6" s="11">
        <v>61.4</v>
      </c>
      <c r="AL6" s="11" t="s">
        <v>62</v>
      </c>
      <c r="AM6" s="11">
        <v>1.04</v>
      </c>
      <c r="AN6" s="11" t="s">
        <v>62</v>
      </c>
      <c r="AO6" s="11">
        <v>0.91400000000000003</v>
      </c>
      <c r="AP6" s="11">
        <v>4.2200000000000001E-2</v>
      </c>
      <c r="AQ6" s="11" t="s">
        <v>62</v>
      </c>
    </row>
    <row r="7" spans="1:44" s="11" customFormat="1">
      <c r="B7" s="11" t="s">
        <v>9</v>
      </c>
      <c r="C7" s="14">
        <v>38559</v>
      </c>
      <c r="D7" s="15">
        <v>0.3430555555555555</v>
      </c>
      <c r="E7" s="11">
        <v>24.6</v>
      </c>
      <c r="F7" s="11">
        <v>0.86899999999999999</v>
      </c>
      <c r="G7" s="11">
        <v>56.3</v>
      </c>
      <c r="H7" s="11">
        <v>4.68</v>
      </c>
      <c r="I7" s="11">
        <v>7.05</v>
      </c>
      <c r="J7" s="11">
        <v>221</v>
      </c>
      <c r="K7" s="11">
        <v>8</v>
      </c>
      <c r="L7" s="157"/>
      <c r="M7" s="11">
        <v>14.1</v>
      </c>
      <c r="N7" s="11">
        <v>220</v>
      </c>
      <c r="O7" s="11">
        <v>10</v>
      </c>
      <c r="Q7" s="20">
        <v>15</v>
      </c>
      <c r="R7" s="20"/>
      <c r="S7" s="111"/>
      <c r="T7" s="20">
        <v>105</v>
      </c>
      <c r="U7" s="11">
        <v>0.12</v>
      </c>
      <c r="V7" s="20">
        <v>0.9</v>
      </c>
      <c r="W7" s="20">
        <v>0.7</v>
      </c>
      <c r="X7" s="20">
        <v>58</v>
      </c>
      <c r="Y7" s="11" t="s">
        <v>62</v>
      </c>
      <c r="Z7" s="11">
        <v>0.17</v>
      </c>
      <c r="AA7" s="11">
        <v>0.56999999999999995</v>
      </c>
      <c r="AB7" s="11">
        <v>0.19</v>
      </c>
      <c r="AC7" s="11">
        <v>0.2</v>
      </c>
      <c r="AD7" s="11" t="s">
        <v>62</v>
      </c>
      <c r="AE7" s="11">
        <v>90</v>
      </c>
      <c r="AF7" s="11" t="s">
        <v>62</v>
      </c>
      <c r="AG7" s="11" t="s">
        <v>62</v>
      </c>
      <c r="AH7" s="11">
        <v>15.4</v>
      </c>
      <c r="AI7" s="11">
        <v>3.39E-2</v>
      </c>
      <c r="AJ7" s="11">
        <v>4.8099999999999996</v>
      </c>
      <c r="AK7" s="11">
        <v>59.3</v>
      </c>
      <c r="AL7" s="11" t="s">
        <v>62</v>
      </c>
      <c r="AM7" s="11">
        <v>0.41399999999999998</v>
      </c>
      <c r="AN7" s="11" t="s">
        <v>62</v>
      </c>
      <c r="AO7" s="11">
        <v>0.47299999999999998</v>
      </c>
      <c r="AP7" s="11">
        <v>4.1799999999999997E-2</v>
      </c>
      <c r="AQ7" s="11" t="s">
        <v>62</v>
      </c>
    </row>
    <row r="8" spans="1:44" s="11" customFormat="1">
      <c r="B8" s="11" t="s">
        <v>9</v>
      </c>
      <c r="C8" s="14">
        <v>38580</v>
      </c>
      <c r="D8" s="15">
        <v>0.3347222222222222</v>
      </c>
      <c r="E8" s="11">
        <v>21.92</v>
      </c>
      <c r="F8" s="11">
        <v>0.97399999999999998</v>
      </c>
      <c r="G8" s="11">
        <v>59.8</v>
      </c>
      <c r="H8" s="11">
        <v>5.22</v>
      </c>
      <c r="I8" s="11">
        <v>7.42</v>
      </c>
      <c r="J8" s="11">
        <v>212</v>
      </c>
      <c r="K8" s="11">
        <v>19.399999999999999</v>
      </c>
      <c r="L8" s="157"/>
      <c r="M8" s="11">
        <v>6.4</v>
      </c>
      <c r="N8" s="11">
        <v>230</v>
      </c>
      <c r="O8" s="11">
        <v>18</v>
      </c>
      <c r="Q8" s="20">
        <v>18</v>
      </c>
      <c r="R8" s="20"/>
      <c r="S8" s="111"/>
      <c r="T8" s="20">
        <v>118</v>
      </c>
      <c r="U8" s="20">
        <v>0.12</v>
      </c>
      <c r="V8" s="20">
        <v>0.45</v>
      </c>
      <c r="W8" s="20">
        <v>0.62</v>
      </c>
      <c r="X8" s="20">
        <v>62.4</v>
      </c>
      <c r="Y8" s="11" t="s">
        <v>62</v>
      </c>
      <c r="Z8" s="20">
        <v>0.12</v>
      </c>
      <c r="AA8" s="11">
        <v>0.4</v>
      </c>
      <c r="AB8" s="11">
        <v>0.17</v>
      </c>
      <c r="AC8" s="11">
        <v>0.19</v>
      </c>
      <c r="AD8" s="11" t="s">
        <v>62</v>
      </c>
      <c r="AE8" s="11">
        <v>94.6</v>
      </c>
      <c r="AF8" s="11" t="s">
        <v>62</v>
      </c>
      <c r="AG8" s="11" t="s">
        <v>62</v>
      </c>
      <c r="AH8" s="11">
        <v>16.5</v>
      </c>
      <c r="AI8" s="22">
        <v>0.19</v>
      </c>
      <c r="AJ8" s="11">
        <v>4.67</v>
      </c>
      <c r="AK8" s="11">
        <v>67.8</v>
      </c>
      <c r="AL8" s="11" t="s">
        <v>62</v>
      </c>
      <c r="AM8" s="11">
        <v>0.22600000000000001</v>
      </c>
      <c r="AN8" s="11" t="s">
        <v>62</v>
      </c>
      <c r="AO8" s="11">
        <v>0.23599999999999999</v>
      </c>
      <c r="AP8" s="11">
        <v>9.2299999999999993E-2</v>
      </c>
      <c r="AQ8" s="11" t="s">
        <v>62</v>
      </c>
    </row>
    <row r="9" spans="1:44">
      <c r="B9" s="11" t="s">
        <v>9</v>
      </c>
      <c r="C9" s="17">
        <v>38617</v>
      </c>
      <c r="D9" s="18">
        <v>0.3972222222222222</v>
      </c>
      <c r="E9" s="16">
        <v>18.93</v>
      </c>
      <c r="F9" s="16">
        <v>0.88700000000000001</v>
      </c>
      <c r="G9" s="16">
        <v>78.8</v>
      </c>
      <c r="H9" s="16">
        <v>7.31</v>
      </c>
      <c r="I9" s="16">
        <v>7.71</v>
      </c>
      <c r="J9" s="16">
        <v>245</v>
      </c>
      <c r="K9" s="16">
        <v>13.3</v>
      </c>
      <c r="L9" s="157"/>
      <c r="M9" s="11">
        <v>14.8</v>
      </c>
      <c r="N9" s="16">
        <v>200</v>
      </c>
      <c r="O9" s="16">
        <v>10</v>
      </c>
      <c r="Q9" s="16">
        <v>14</v>
      </c>
      <c r="S9" s="110"/>
      <c r="T9" s="16">
        <v>120</v>
      </c>
      <c r="U9" s="16">
        <v>7.0000000000000007E-2</v>
      </c>
      <c r="V9" s="16">
        <v>0.46</v>
      </c>
      <c r="W9" s="16">
        <v>0.74</v>
      </c>
      <c r="X9" s="16">
        <v>56.3</v>
      </c>
      <c r="Y9" s="11" t="s">
        <v>62</v>
      </c>
      <c r="Z9" s="16">
        <v>0.15</v>
      </c>
      <c r="AA9" s="16">
        <v>0.34</v>
      </c>
      <c r="AB9" s="16">
        <v>0.23</v>
      </c>
      <c r="AC9" s="16">
        <v>0.24</v>
      </c>
      <c r="AD9" s="11" t="s">
        <v>62</v>
      </c>
      <c r="AE9" s="16">
        <v>80.400000000000006</v>
      </c>
      <c r="AF9" s="11">
        <v>2.78</v>
      </c>
      <c r="AG9" s="11" t="s">
        <v>62</v>
      </c>
      <c r="AH9" s="16">
        <v>13.4</v>
      </c>
      <c r="AI9" s="16">
        <v>1.89E-2</v>
      </c>
      <c r="AJ9" s="16">
        <v>4.45</v>
      </c>
      <c r="AK9" s="16">
        <v>68.099999999999994</v>
      </c>
      <c r="AL9" s="11">
        <v>12.6</v>
      </c>
      <c r="AM9" s="16">
        <v>0.69699999999999995</v>
      </c>
      <c r="AN9" s="11">
        <v>3.88</v>
      </c>
      <c r="AO9" s="16">
        <v>0.625</v>
      </c>
      <c r="AP9" s="16">
        <v>3.8699999999999998E-2</v>
      </c>
      <c r="AQ9" s="11">
        <v>15.7</v>
      </c>
    </row>
    <row r="10" spans="1:44">
      <c r="B10" s="11" t="s">
        <v>9</v>
      </c>
      <c r="C10" s="17">
        <v>38656</v>
      </c>
      <c r="D10" s="18">
        <v>0.35347222222222219</v>
      </c>
      <c r="E10" s="16">
        <v>7.72</v>
      </c>
      <c r="F10" s="16">
        <v>0.94099999999999995</v>
      </c>
      <c r="G10" s="16">
        <v>79.900000000000006</v>
      </c>
      <c r="H10" s="16">
        <v>9.5</v>
      </c>
      <c r="I10" s="16">
        <v>7.39</v>
      </c>
      <c r="J10" s="16">
        <v>256</v>
      </c>
      <c r="K10" s="16">
        <v>5.5</v>
      </c>
      <c r="L10" s="157"/>
      <c r="M10" s="11">
        <v>1.67</v>
      </c>
      <c r="N10" s="16">
        <v>220</v>
      </c>
      <c r="O10" s="16">
        <v>12</v>
      </c>
      <c r="Q10" s="16">
        <v>23</v>
      </c>
      <c r="S10" s="110"/>
      <c r="T10" s="16">
        <v>112</v>
      </c>
      <c r="U10" s="16">
        <v>7.0000000000000007E-2</v>
      </c>
      <c r="V10" s="16">
        <v>0.91</v>
      </c>
      <c r="W10" s="16">
        <v>0.73</v>
      </c>
      <c r="X10" s="16">
        <v>65.5</v>
      </c>
      <c r="Y10" s="11" t="s">
        <v>62</v>
      </c>
      <c r="Z10" s="16">
        <v>0.2</v>
      </c>
      <c r="AA10" s="16">
        <v>0.14000000000000001</v>
      </c>
      <c r="AB10" s="16">
        <v>0.17</v>
      </c>
      <c r="AC10" s="16">
        <v>0.28999999999999998</v>
      </c>
      <c r="AD10" s="16">
        <v>1.5900000000000001E-2</v>
      </c>
      <c r="AE10" s="16">
        <v>95.4</v>
      </c>
      <c r="AF10" s="11" t="s">
        <v>62</v>
      </c>
      <c r="AG10" s="11" t="s">
        <v>62</v>
      </c>
      <c r="AH10" s="16">
        <v>16.100000000000001</v>
      </c>
      <c r="AI10" s="16">
        <v>1.2800000000000001E-2</v>
      </c>
      <c r="AJ10" s="16">
        <v>4.57</v>
      </c>
      <c r="AK10" s="16">
        <v>74.7</v>
      </c>
      <c r="AL10" s="11">
        <v>9.33</v>
      </c>
      <c r="AM10" s="16">
        <v>0.20799999999999999</v>
      </c>
      <c r="AN10" s="11" t="s">
        <v>62</v>
      </c>
      <c r="AO10" s="11">
        <v>0.13300000000000001</v>
      </c>
      <c r="AP10" s="16">
        <v>1.5299999999999999E-2</v>
      </c>
      <c r="AQ10" s="16">
        <v>13.9</v>
      </c>
    </row>
    <row r="11" spans="1:44" s="11" customFormat="1">
      <c r="B11" s="11" t="s">
        <v>9</v>
      </c>
      <c r="C11" s="14">
        <v>38757</v>
      </c>
      <c r="D11" s="15">
        <v>0.48402777777777778</v>
      </c>
      <c r="E11" s="11">
        <v>0.78</v>
      </c>
      <c r="F11" s="11">
        <v>1.07</v>
      </c>
      <c r="G11" s="11">
        <v>111.3</v>
      </c>
      <c r="H11" s="11">
        <v>15.87</v>
      </c>
      <c r="I11" s="11">
        <v>8.08</v>
      </c>
      <c r="J11" s="11">
        <v>267</v>
      </c>
      <c r="K11" s="11">
        <v>3.3</v>
      </c>
      <c r="L11" s="157"/>
      <c r="M11" s="11">
        <v>1.67</v>
      </c>
      <c r="N11" s="11">
        <v>250</v>
      </c>
      <c r="O11" s="11">
        <v>4.5</v>
      </c>
      <c r="Q11" s="11">
        <v>12</v>
      </c>
      <c r="S11" s="110"/>
      <c r="T11" s="11">
        <v>120</v>
      </c>
      <c r="U11" s="11">
        <v>0.06</v>
      </c>
      <c r="V11" s="11">
        <v>3.09</v>
      </c>
      <c r="W11" s="11">
        <v>0.32</v>
      </c>
      <c r="X11" s="11">
        <v>86.4</v>
      </c>
      <c r="Y11" s="11" t="s">
        <v>62</v>
      </c>
      <c r="Z11" s="11">
        <v>0.7</v>
      </c>
      <c r="AA11" s="11">
        <v>0.19</v>
      </c>
      <c r="AB11" s="11">
        <v>0.09</v>
      </c>
      <c r="AC11" s="11">
        <v>0.13</v>
      </c>
      <c r="AD11" s="11" t="s">
        <v>62</v>
      </c>
      <c r="AE11" s="11">
        <v>123</v>
      </c>
      <c r="AF11" s="11">
        <v>1.55</v>
      </c>
      <c r="AG11" s="11" t="s">
        <v>62</v>
      </c>
      <c r="AH11" s="11">
        <v>20.5</v>
      </c>
      <c r="AI11" s="11">
        <v>2.6199999999999999E-3</v>
      </c>
      <c r="AJ11" s="11">
        <v>2.4500000000000002</v>
      </c>
      <c r="AK11" s="11">
        <v>70.400000000000006</v>
      </c>
      <c r="AL11" s="11">
        <v>8.41</v>
      </c>
      <c r="AM11" s="11">
        <v>7.2999999999999995E-2</v>
      </c>
      <c r="AN11" s="11">
        <v>2.02</v>
      </c>
      <c r="AO11" s="11">
        <v>8.5900000000000004E-2</v>
      </c>
      <c r="AP11" s="11">
        <v>5.7499999999999999E-3</v>
      </c>
      <c r="AQ11" s="11">
        <v>8.27</v>
      </c>
    </row>
    <row r="12" spans="1:44">
      <c r="B12" s="11" t="s">
        <v>9</v>
      </c>
      <c r="C12" s="17">
        <v>38796</v>
      </c>
      <c r="D12" s="18">
        <v>0.45416666666666666</v>
      </c>
      <c r="E12" s="16">
        <v>4.57</v>
      </c>
      <c r="F12" s="16">
        <v>0.91800000000000004</v>
      </c>
      <c r="G12" s="16">
        <v>101.3</v>
      </c>
      <c r="H12" s="16">
        <v>13.3</v>
      </c>
      <c r="I12" s="16">
        <v>8.0500000000000007</v>
      </c>
      <c r="J12" s="16">
        <v>259</v>
      </c>
      <c r="K12" s="16">
        <v>7.2</v>
      </c>
      <c r="L12" s="157"/>
      <c r="M12" s="11">
        <v>7.9</v>
      </c>
      <c r="N12" s="16">
        <v>250</v>
      </c>
      <c r="O12" s="16">
        <v>3.7</v>
      </c>
      <c r="Q12" s="16">
        <v>4.5</v>
      </c>
      <c r="S12" s="110"/>
      <c r="T12" s="16">
        <v>87.8</v>
      </c>
      <c r="U12" s="16">
        <v>0.06</v>
      </c>
      <c r="V12" s="16">
        <v>2.4500000000000002</v>
      </c>
      <c r="W12" s="16">
        <v>0.42</v>
      </c>
      <c r="X12" s="16">
        <v>89</v>
      </c>
      <c r="Y12" s="11">
        <v>0.44</v>
      </c>
      <c r="Z12" s="16">
        <v>0.57999999999999996</v>
      </c>
      <c r="AA12" s="16">
        <v>0.32</v>
      </c>
      <c r="AB12" s="16">
        <v>0.08</v>
      </c>
      <c r="AC12" s="16">
        <v>0.1</v>
      </c>
      <c r="AD12" s="11" t="s">
        <v>62</v>
      </c>
      <c r="AE12" s="16">
        <v>112</v>
      </c>
      <c r="AF12" s="11">
        <v>2.56</v>
      </c>
      <c r="AG12" s="11" t="s">
        <v>62</v>
      </c>
      <c r="AH12" s="16">
        <v>18.600000000000001</v>
      </c>
      <c r="AI12" s="16">
        <v>3.14E-3</v>
      </c>
      <c r="AJ12" s="16">
        <v>2.66</v>
      </c>
      <c r="AK12" s="16">
        <v>49.1</v>
      </c>
      <c r="AL12" s="11">
        <v>14.6</v>
      </c>
      <c r="AM12" s="16">
        <v>0.19</v>
      </c>
      <c r="AN12" s="16">
        <v>3.12</v>
      </c>
      <c r="AO12" s="11">
        <v>0.29399999999999998</v>
      </c>
      <c r="AP12" s="16">
        <v>1.6500000000000001E-2</v>
      </c>
      <c r="AQ12" s="16">
        <v>22.2</v>
      </c>
    </row>
    <row r="13" spans="1:44">
      <c r="B13" s="11" t="s">
        <v>9</v>
      </c>
      <c r="C13" s="17">
        <v>38846</v>
      </c>
      <c r="D13" s="18">
        <v>0.42708333333333331</v>
      </c>
      <c r="E13" s="16">
        <v>14.04</v>
      </c>
      <c r="F13" s="16">
        <v>0.97199999999999998</v>
      </c>
      <c r="G13" s="16">
        <v>72</v>
      </c>
      <c r="H13" s="16">
        <v>7.4</v>
      </c>
      <c r="I13" s="16">
        <v>7.87</v>
      </c>
      <c r="J13" s="16">
        <v>278</v>
      </c>
      <c r="K13" s="16">
        <v>18.7</v>
      </c>
      <c r="L13" s="157"/>
      <c r="M13" s="11">
        <v>22.1</v>
      </c>
      <c r="N13" s="16">
        <v>250</v>
      </c>
      <c r="O13" s="16">
        <v>10</v>
      </c>
      <c r="Q13" s="16">
        <v>17.2</v>
      </c>
      <c r="S13" s="110"/>
      <c r="T13" s="16">
        <v>111</v>
      </c>
      <c r="U13" s="16">
        <v>0.1</v>
      </c>
      <c r="V13" s="16">
        <v>1.75</v>
      </c>
      <c r="W13" s="16">
        <v>0.48</v>
      </c>
      <c r="X13" s="16">
        <v>97.7</v>
      </c>
      <c r="Y13" s="11" t="s">
        <v>62</v>
      </c>
      <c r="Z13" s="16">
        <v>0.41</v>
      </c>
      <c r="AA13" s="16">
        <v>0.38</v>
      </c>
      <c r="AB13" s="16">
        <v>0.18</v>
      </c>
      <c r="AC13" s="16">
        <v>0.25</v>
      </c>
      <c r="AD13" s="11" t="s">
        <v>62</v>
      </c>
      <c r="AE13" s="16">
        <v>112</v>
      </c>
      <c r="AF13" s="11">
        <v>2.86</v>
      </c>
      <c r="AG13" s="11" t="s">
        <v>62</v>
      </c>
      <c r="AH13" s="16">
        <v>21.5</v>
      </c>
      <c r="AI13" s="16">
        <v>9.0900000000000009E-3</v>
      </c>
      <c r="AJ13" s="16">
        <v>3.08</v>
      </c>
      <c r="AK13" s="16">
        <v>57</v>
      </c>
      <c r="AL13" s="11">
        <v>14</v>
      </c>
      <c r="AM13" s="16">
        <v>0.54900000000000004</v>
      </c>
      <c r="AN13" s="16">
        <v>3.34</v>
      </c>
      <c r="AO13" s="11">
        <v>0.628</v>
      </c>
      <c r="AP13" s="16">
        <v>4.2200000000000001E-2</v>
      </c>
      <c r="AQ13" s="16">
        <v>19.399999999999999</v>
      </c>
    </row>
    <row r="14" spans="1:44">
      <c r="B14" s="11" t="s">
        <v>9</v>
      </c>
      <c r="C14" s="17">
        <v>38874</v>
      </c>
      <c r="D14" s="18">
        <v>0.37013888888888885</v>
      </c>
      <c r="E14" s="16">
        <v>15.88</v>
      </c>
      <c r="F14" s="16">
        <v>0.90400000000000003</v>
      </c>
      <c r="G14" s="16">
        <v>72</v>
      </c>
      <c r="H14" s="16">
        <v>7.11</v>
      </c>
      <c r="I14" s="16">
        <v>7.54</v>
      </c>
      <c r="J14" s="16">
        <v>120</v>
      </c>
      <c r="K14" s="16">
        <v>14</v>
      </c>
      <c r="L14" s="157"/>
      <c r="M14" s="11">
        <v>16.2</v>
      </c>
      <c r="N14" s="16">
        <v>240</v>
      </c>
      <c r="O14" s="16">
        <v>4.0999999999999996</v>
      </c>
      <c r="Q14" s="16">
        <v>6.9</v>
      </c>
      <c r="S14" s="110"/>
      <c r="T14" s="16">
        <v>98.4</v>
      </c>
      <c r="U14" s="16">
        <v>0.08</v>
      </c>
      <c r="V14" s="16">
        <v>1.77</v>
      </c>
      <c r="W14" s="16">
        <v>0.68</v>
      </c>
      <c r="X14" s="16">
        <v>69</v>
      </c>
      <c r="Y14" s="11" t="s">
        <v>62</v>
      </c>
      <c r="Z14" s="16">
        <v>0.44</v>
      </c>
      <c r="AA14" s="16">
        <v>0.28999999999999998</v>
      </c>
      <c r="AB14" s="16">
        <v>0.2</v>
      </c>
      <c r="AC14" s="16">
        <v>0.27</v>
      </c>
      <c r="AD14" s="11" t="s">
        <v>62</v>
      </c>
      <c r="AE14" s="16">
        <v>96.3</v>
      </c>
      <c r="AF14" s="11">
        <v>1.93</v>
      </c>
      <c r="AG14" s="11" t="s">
        <v>62</v>
      </c>
      <c r="AH14" s="16">
        <v>16.600000000000001</v>
      </c>
      <c r="AI14" s="16">
        <v>1.0699999999999999E-2</v>
      </c>
      <c r="AJ14" s="16">
        <v>3.36</v>
      </c>
      <c r="AK14" s="16">
        <v>51.2</v>
      </c>
      <c r="AL14" s="11">
        <v>15.4</v>
      </c>
      <c r="AM14" s="16">
        <v>0.82399999999999995</v>
      </c>
      <c r="AN14" s="16">
        <v>2.46</v>
      </c>
      <c r="AO14" s="11">
        <v>0.63300000000000001</v>
      </c>
      <c r="AP14" s="16">
        <v>6.9800000000000001E-2</v>
      </c>
      <c r="AQ14" s="16">
        <v>15.5</v>
      </c>
    </row>
    <row r="15" spans="1:44">
      <c r="B15" s="11" t="s">
        <v>9</v>
      </c>
      <c r="C15" s="17">
        <v>38908</v>
      </c>
      <c r="D15" s="18">
        <v>0.38680555555555557</v>
      </c>
      <c r="E15" s="16">
        <v>19.100000000000001</v>
      </c>
      <c r="F15" s="16">
        <v>0.91400000000000003</v>
      </c>
      <c r="G15" s="16">
        <v>61</v>
      </c>
      <c r="H15" s="16">
        <v>5.63</v>
      </c>
      <c r="I15" s="16">
        <v>7.36</v>
      </c>
      <c r="J15" s="171">
        <v>196</v>
      </c>
      <c r="K15" s="16">
        <v>11.5</v>
      </c>
      <c r="L15" s="157"/>
      <c r="M15" s="11">
        <v>6.6</v>
      </c>
      <c r="N15" s="16">
        <v>250</v>
      </c>
      <c r="O15" s="16">
        <v>9.9</v>
      </c>
      <c r="Q15" s="16">
        <v>13.8</v>
      </c>
      <c r="S15" s="110"/>
      <c r="T15" s="16">
        <v>93.6</v>
      </c>
      <c r="U15" s="16">
        <v>0.19</v>
      </c>
      <c r="V15" s="16">
        <v>1.34</v>
      </c>
      <c r="W15" s="16">
        <v>0.67</v>
      </c>
      <c r="X15" s="16">
        <v>48.6</v>
      </c>
      <c r="Y15" s="11" t="s">
        <v>62</v>
      </c>
      <c r="Z15" s="16">
        <v>0.22</v>
      </c>
      <c r="AA15" s="16">
        <v>0.32</v>
      </c>
      <c r="AB15" s="16">
        <v>0.18</v>
      </c>
      <c r="AC15" s="16">
        <v>0.19</v>
      </c>
      <c r="AD15" s="11" t="s">
        <v>62</v>
      </c>
      <c r="AE15" s="16">
        <v>100</v>
      </c>
      <c r="AF15" s="11">
        <v>2.2000000000000002</v>
      </c>
      <c r="AG15" s="11" t="s">
        <v>62</v>
      </c>
      <c r="AH15" s="16">
        <v>17.5</v>
      </c>
      <c r="AI15" s="16">
        <v>4.4200000000000003E-2</v>
      </c>
      <c r="AJ15" s="16">
        <v>3.9</v>
      </c>
      <c r="AK15" s="16">
        <v>64.900000000000006</v>
      </c>
      <c r="AL15" s="11">
        <v>14.5</v>
      </c>
      <c r="AM15" s="16">
        <v>0.755</v>
      </c>
      <c r="AN15" s="16">
        <v>2.85</v>
      </c>
      <c r="AO15" s="11">
        <v>0.623</v>
      </c>
      <c r="AP15" s="16">
        <v>9.7100000000000006E-2</v>
      </c>
      <c r="AQ15" s="16">
        <v>43.6</v>
      </c>
    </row>
    <row r="16" spans="1:44">
      <c r="B16" s="11" t="s">
        <v>9</v>
      </c>
      <c r="C16" s="17">
        <v>38937</v>
      </c>
      <c r="D16" s="18">
        <v>0.36180555555555555</v>
      </c>
      <c r="E16" s="16">
        <v>22.67</v>
      </c>
      <c r="F16" s="16">
        <v>0.43099999999999999</v>
      </c>
      <c r="G16" s="16">
        <v>46.6</v>
      </c>
      <c r="H16" s="16">
        <v>4.0199999999999996</v>
      </c>
      <c r="I16" s="16">
        <v>7.69</v>
      </c>
      <c r="J16" s="16">
        <v>190</v>
      </c>
      <c r="K16" s="16">
        <v>2.4</v>
      </c>
      <c r="L16" s="157"/>
      <c r="M16" s="11">
        <v>8.4</v>
      </c>
      <c r="N16" s="16">
        <v>220</v>
      </c>
      <c r="O16" s="16">
        <v>3.2</v>
      </c>
      <c r="Q16" s="16">
        <v>4.4000000000000004</v>
      </c>
      <c r="S16" s="110"/>
      <c r="T16" s="16">
        <v>86.1</v>
      </c>
      <c r="U16" s="16">
        <v>0.1</v>
      </c>
      <c r="V16" s="16">
        <v>0.34</v>
      </c>
      <c r="W16" s="16">
        <v>0.68</v>
      </c>
      <c r="X16" s="16">
        <v>40.6</v>
      </c>
      <c r="Y16" s="11" t="s">
        <v>62</v>
      </c>
      <c r="Z16" s="16">
        <v>0.65</v>
      </c>
      <c r="AA16" s="16">
        <v>0.41</v>
      </c>
      <c r="AB16" s="16">
        <v>0.25</v>
      </c>
      <c r="AC16" s="16">
        <v>0.31</v>
      </c>
      <c r="AD16" s="11" t="s">
        <v>62</v>
      </c>
      <c r="AE16" s="16">
        <v>83.6</v>
      </c>
      <c r="AF16" s="11">
        <v>1.7</v>
      </c>
      <c r="AG16" s="11">
        <v>2.6800000000000001E-2</v>
      </c>
      <c r="AH16" s="16">
        <v>14.6</v>
      </c>
      <c r="AI16" s="16">
        <v>5.8299999999999998E-2</v>
      </c>
      <c r="AJ16" s="16">
        <v>4.42</v>
      </c>
      <c r="AK16" s="16">
        <v>54.3</v>
      </c>
      <c r="AL16" s="11">
        <v>14.2</v>
      </c>
      <c r="AM16" s="16">
        <v>0.40300000000000002</v>
      </c>
      <c r="AN16" s="11" t="s">
        <v>62</v>
      </c>
      <c r="AO16" s="11">
        <v>0.36</v>
      </c>
      <c r="AP16" s="16">
        <v>6.6900000000000001E-2</v>
      </c>
      <c r="AQ16" s="16">
        <v>14.3</v>
      </c>
    </row>
    <row r="17" spans="1:44" s="11" customFormat="1">
      <c r="B17" s="11" t="s">
        <v>9</v>
      </c>
      <c r="C17" s="14">
        <v>38965</v>
      </c>
      <c r="D17" s="15">
        <v>0.40277777777777773</v>
      </c>
      <c r="E17" s="11">
        <v>17.46</v>
      </c>
      <c r="F17" s="11">
        <v>0.76</v>
      </c>
      <c r="G17" s="11">
        <v>59.8</v>
      </c>
      <c r="H17" s="11">
        <v>5.71</v>
      </c>
      <c r="I17" s="11">
        <v>7.59</v>
      </c>
      <c r="J17" s="11">
        <v>188</v>
      </c>
      <c r="K17" s="11">
        <v>10.1</v>
      </c>
      <c r="L17" s="157"/>
      <c r="M17" s="11">
        <v>11.3</v>
      </c>
      <c r="N17" s="11">
        <v>190</v>
      </c>
      <c r="O17" s="11">
        <v>10.3</v>
      </c>
      <c r="Q17" s="11">
        <v>14.5</v>
      </c>
      <c r="S17" s="110"/>
      <c r="T17" s="11">
        <v>99.3</v>
      </c>
      <c r="U17" s="11">
        <v>0.15</v>
      </c>
      <c r="V17" s="11">
        <v>0.99</v>
      </c>
      <c r="W17" s="11">
        <v>0.62</v>
      </c>
      <c r="X17" s="11">
        <v>65.2</v>
      </c>
      <c r="Y17" s="11">
        <v>0.08</v>
      </c>
      <c r="Z17" s="11">
        <v>0.23</v>
      </c>
      <c r="AA17" s="11">
        <v>0.28999999999999998</v>
      </c>
      <c r="AB17" s="11">
        <v>0.21</v>
      </c>
      <c r="AC17" s="11">
        <v>0.22</v>
      </c>
      <c r="AD17" s="11" t="s">
        <v>62</v>
      </c>
      <c r="AE17" s="11">
        <v>80.3</v>
      </c>
      <c r="AF17" s="11" t="s">
        <v>62</v>
      </c>
      <c r="AG17" s="11" t="s">
        <v>62</v>
      </c>
      <c r="AH17" s="11">
        <v>13.8</v>
      </c>
      <c r="AI17" s="11">
        <v>1.2E-2</v>
      </c>
      <c r="AJ17" s="11">
        <v>4.42</v>
      </c>
      <c r="AK17" s="11">
        <v>51.7</v>
      </c>
      <c r="AL17" s="11">
        <v>27.8</v>
      </c>
      <c r="AM17" s="11">
        <v>0.58499999999999996</v>
      </c>
      <c r="AN17" s="11" t="s">
        <v>62</v>
      </c>
      <c r="AO17" s="11">
        <v>0.45300000000000001</v>
      </c>
      <c r="AP17" s="11">
        <v>3.1399999999999997E-2</v>
      </c>
      <c r="AQ17" s="11">
        <v>28.7</v>
      </c>
    </row>
    <row r="18" spans="1:44" s="11" customFormat="1">
      <c r="B18" s="11" t="s">
        <v>9</v>
      </c>
      <c r="C18" s="14">
        <v>39006</v>
      </c>
      <c r="D18" s="15">
        <v>0.36805555555555558</v>
      </c>
      <c r="E18" s="11">
        <v>9.9</v>
      </c>
      <c r="F18" s="11">
        <v>0.85299999999999998</v>
      </c>
      <c r="G18" s="11">
        <v>64.599999999999994</v>
      </c>
      <c r="H18" s="11">
        <v>7.3</v>
      </c>
      <c r="I18" s="11">
        <v>7.2</v>
      </c>
      <c r="J18" s="11">
        <v>466</v>
      </c>
      <c r="K18" s="11">
        <v>6.6</v>
      </c>
      <c r="L18" s="157"/>
      <c r="M18" s="11" t="s">
        <v>62</v>
      </c>
      <c r="N18" s="11">
        <v>220</v>
      </c>
      <c r="O18" s="11">
        <v>8.6999999999999993</v>
      </c>
      <c r="Q18" s="11">
        <v>10.6</v>
      </c>
      <c r="S18" s="110"/>
      <c r="T18" s="11">
        <v>95.5</v>
      </c>
      <c r="U18" s="11">
        <v>0.06</v>
      </c>
      <c r="V18" s="11">
        <v>0.83</v>
      </c>
      <c r="W18" s="11">
        <v>0.56999999999999995</v>
      </c>
      <c r="X18" s="11">
        <v>63</v>
      </c>
      <c r="Y18" s="11" t="s">
        <v>62</v>
      </c>
      <c r="Z18" s="11">
        <v>0.16</v>
      </c>
      <c r="AA18" s="11">
        <v>0.20899999999999999</v>
      </c>
      <c r="AB18" s="11">
        <v>0.22</v>
      </c>
      <c r="AC18" s="11">
        <v>0.24</v>
      </c>
      <c r="AD18" s="11" t="s">
        <v>62</v>
      </c>
      <c r="AE18" s="11">
        <v>89.8</v>
      </c>
      <c r="AF18" s="11" t="s">
        <v>62</v>
      </c>
      <c r="AG18" s="11">
        <v>2.35E-2</v>
      </c>
      <c r="AH18" s="11">
        <v>16.100000000000001</v>
      </c>
      <c r="AI18" s="11">
        <v>1.0699999999999999E-2</v>
      </c>
      <c r="AJ18" s="11">
        <v>4.29</v>
      </c>
      <c r="AK18" s="11">
        <v>51.8</v>
      </c>
      <c r="AL18" s="11">
        <v>44.6</v>
      </c>
      <c r="AM18" s="11">
        <v>0.23</v>
      </c>
      <c r="AN18" s="11" t="s">
        <v>62</v>
      </c>
      <c r="AO18" s="11">
        <v>0.16400000000000001</v>
      </c>
      <c r="AP18" s="11">
        <v>1.9300000000000001E-2</v>
      </c>
      <c r="AQ18" s="11">
        <v>44.2</v>
      </c>
    </row>
    <row r="19" spans="1:44" s="11" customFormat="1">
      <c r="B19" s="11" t="s">
        <v>9</v>
      </c>
      <c r="C19" s="14">
        <v>39034</v>
      </c>
      <c r="D19" s="15">
        <v>0.375</v>
      </c>
      <c r="E19" s="11">
        <v>6.93</v>
      </c>
      <c r="F19" s="11">
        <v>0.873</v>
      </c>
      <c r="G19" s="11">
        <v>92</v>
      </c>
      <c r="H19" s="11">
        <v>11.25</v>
      </c>
      <c r="I19" s="11">
        <v>7.97</v>
      </c>
      <c r="J19" s="11">
        <v>354.7</v>
      </c>
      <c r="K19" s="11">
        <v>4.7</v>
      </c>
      <c r="L19" s="157"/>
      <c r="M19" s="11">
        <v>2.76</v>
      </c>
      <c r="N19" s="11">
        <v>250</v>
      </c>
      <c r="O19" s="11">
        <v>14.4</v>
      </c>
      <c r="Q19" s="11">
        <v>16</v>
      </c>
      <c r="S19" s="110"/>
      <c r="T19" s="11">
        <v>76.599999999999994</v>
      </c>
      <c r="U19" s="11">
        <v>0.06</v>
      </c>
      <c r="V19" s="11">
        <v>0.81</v>
      </c>
      <c r="W19" s="11">
        <v>0.71</v>
      </c>
      <c r="X19" s="11">
        <v>73.5</v>
      </c>
      <c r="Y19" s="11" t="s">
        <v>62</v>
      </c>
      <c r="Z19" s="11">
        <v>1.07</v>
      </c>
      <c r="AA19" s="11">
        <v>0.23400000000000001</v>
      </c>
      <c r="AB19" s="11">
        <v>0.21</v>
      </c>
      <c r="AC19" s="11">
        <v>0.23</v>
      </c>
      <c r="AD19" s="11" t="s">
        <v>62</v>
      </c>
      <c r="AE19" s="11">
        <v>109</v>
      </c>
      <c r="AF19" s="11">
        <v>1.62</v>
      </c>
      <c r="AG19" s="11">
        <v>2.5100000000000001E-2</v>
      </c>
      <c r="AH19" s="11">
        <v>18.600000000000001</v>
      </c>
      <c r="AI19" s="11">
        <v>2.2000000000000001E-3</v>
      </c>
      <c r="AJ19" s="11">
        <v>4.0999999999999996</v>
      </c>
      <c r="AK19" s="11">
        <v>44.8</v>
      </c>
      <c r="AL19" s="11">
        <v>54.1</v>
      </c>
      <c r="AM19" s="11">
        <v>0.23599999999999999</v>
      </c>
      <c r="AN19" s="11">
        <v>1.7</v>
      </c>
      <c r="AO19" s="11">
        <v>0.223</v>
      </c>
      <c r="AP19" s="11">
        <v>1.03E-2</v>
      </c>
      <c r="AQ19" s="11">
        <v>56.5</v>
      </c>
    </row>
    <row r="20" spans="1:44" s="11" customFormat="1">
      <c r="B20" s="11" t="s">
        <v>9</v>
      </c>
      <c r="C20" s="14">
        <v>39056</v>
      </c>
      <c r="D20" s="15">
        <v>0.38541666666666669</v>
      </c>
      <c r="E20" s="11">
        <v>0.38</v>
      </c>
      <c r="F20" s="11">
        <v>0.86399999999999999</v>
      </c>
      <c r="G20" s="11">
        <v>104</v>
      </c>
      <c r="H20" s="11">
        <v>15</v>
      </c>
      <c r="I20" s="11">
        <v>8.02</v>
      </c>
      <c r="J20" s="11">
        <v>340</v>
      </c>
      <c r="K20" s="11">
        <v>16.5</v>
      </c>
      <c r="L20" s="157"/>
      <c r="M20" s="11">
        <v>2.21</v>
      </c>
      <c r="N20" s="11">
        <v>270</v>
      </c>
      <c r="O20" s="11">
        <v>14.3</v>
      </c>
      <c r="Q20" s="11">
        <v>16.2</v>
      </c>
      <c r="S20" s="110"/>
      <c r="T20" s="11">
        <v>72.5</v>
      </c>
      <c r="U20" s="11">
        <v>0.05</v>
      </c>
      <c r="V20" s="11">
        <v>3.02</v>
      </c>
      <c r="W20" s="11">
        <v>0.48</v>
      </c>
      <c r="X20" s="11">
        <v>87.1</v>
      </c>
      <c r="Y20" s="11" t="s">
        <v>62</v>
      </c>
      <c r="Z20" s="11">
        <v>0.72</v>
      </c>
      <c r="AA20" s="11">
        <v>0.36099999999999999</v>
      </c>
      <c r="AB20" s="11">
        <v>0.17</v>
      </c>
      <c r="AC20" s="11">
        <v>0.2</v>
      </c>
      <c r="AD20" s="11" t="s">
        <v>62</v>
      </c>
      <c r="AE20" s="11">
        <v>111</v>
      </c>
      <c r="AF20" s="11" t="s">
        <v>62</v>
      </c>
      <c r="AG20" s="11">
        <v>2.7799999999999998E-2</v>
      </c>
      <c r="AH20" s="11">
        <v>18.399999999999999</v>
      </c>
      <c r="AI20" s="11">
        <v>2.1099999999999999E-3</v>
      </c>
      <c r="AJ20" s="11">
        <v>3.19</v>
      </c>
      <c r="AK20" s="11">
        <v>35.9</v>
      </c>
      <c r="AL20" s="11">
        <v>63.7</v>
      </c>
      <c r="AM20" s="11">
        <v>0.13100000000000001</v>
      </c>
      <c r="AN20" s="11" t="s">
        <v>62</v>
      </c>
      <c r="AO20" s="11">
        <v>0.17899999999999999</v>
      </c>
      <c r="AP20" s="11">
        <v>8.3899999999999999E-3</v>
      </c>
      <c r="AQ20" s="11">
        <v>64.099999999999994</v>
      </c>
    </row>
    <row r="21" spans="1:44" s="11" customFormat="1">
      <c r="B21" s="11" t="s">
        <v>9</v>
      </c>
      <c r="C21" s="14">
        <v>39092</v>
      </c>
      <c r="D21" s="15">
        <v>0.47222222222222227</v>
      </c>
      <c r="E21" s="11">
        <v>1.96</v>
      </c>
      <c r="F21" s="11">
        <v>0.77</v>
      </c>
      <c r="G21" s="11">
        <v>100.7</v>
      </c>
      <c r="H21" s="11">
        <v>13.9</v>
      </c>
      <c r="I21" s="11">
        <v>8.1999999999999993</v>
      </c>
      <c r="J21" s="11">
        <v>317.2</v>
      </c>
      <c r="K21" s="11">
        <v>12</v>
      </c>
      <c r="L21" s="157"/>
      <c r="M21" s="11">
        <v>12.1</v>
      </c>
      <c r="N21" s="11">
        <v>250</v>
      </c>
      <c r="O21" s="11">
        <v>17.100000000000001</v>
      </c>
      <c r="Q21" s="11">
        <v>21.8</v>
      </c>
      <c r="S21" s="110"/>
      <c r="T21" s="11">
        <v>57</v>
      </c>
      <c r="U21" s="11">
        <v>0.05</v>
      </c>
      <c r="V21" s="11">
        <v>3.71</v>
      </c>
      <c r="W21" s="11">
        <v>0.51</v>
      </c>
      <c r="X21" s="11">
        <v>69.599999999999994</v>
      </c>
      <c r="Y21" s="11" t="s">
        <v>62</v>
      </c>
      <c r="Z21" s="11">
        <v>0.81</v>
      </c>
      <c r="AA21" s="11">
        <v>0.36299999999999999</v>
      </c>
      <c r="AB21" s="11">
        <v>0.12</v>
      </c>
      <c r="AC21" s="11">
        <v>0.17</v>
      </c>
      <c r="AD21" s="11" t="s">
        <v>62</v>
      </c>
      <c r="AE21" s="11">
        <v>106</v>
      </c>
      <c r="AF21" s="11" t="s">
        <v>62</v>
      </c>
      <c r="AG21" s="11">
        <v>1.8700000000000001E-2</v>
      </c>
      <c r="AH21" s="11">
        <v>16.2</v>
      </c>
      <c r="AI21" s="11">
        <v>3.0200000000000001E-3</v>
      </c>
      <c r="AJ21" s="11">
        <v>2.65</v>
      </c>
      <c r="AK21" s="11">
        <v>29.4</v>
      </c>
      <c r="AL21" s="11">
        <v>57.6</v>
      </c>
      <c r="AM21" s="11">
        <v>0.45600000000000002</v>
      </c>
      <c r="AN21" s="11" t="s">
        <v>62</v>
      </c>
      <c r="AO21" s="11">
        <v>0.39800000000000002</v>
      </c>
      <c r="AP21" s="11">
        <v>1.5699999999999999E-2</v>
      </c>
      <c r="AQ21" s="11">
        <v>58.8</v>
      </c>
    </row>
    <row r="22" spans="1:44" s="11" customFormat="1">
      <c r="B22" s="11" t="s">
        <v>9</v>
      </c>
      <c r="C22" s="14">
        <v>39149</v>
      </c>
      <c r="D22" s="15">
        <v>0.39583333333333331</v>
      </c>
      <c r="E22" s="11">
        <v>0.24</v>
      </c>
      <c r="F22" s="11">
        <v>1.361</v>
      </c>
      <c r="G22" s="11">
        <v>101</v>
      </c>
      <c r="H22" s="11">
        <v>14.6</v>
      </c>
      <c r="I22" s="11">
        <v>7.95</v>
      </c>
      <c r="J22" s="11">
        <v>313</v>
      </c>
      <c r="K22" s="11">
        <v>0</v>
      </c>
      <c r="L22" s="157"/>
      <c r="M22" s="11">
        <v>6.65</v>
      </c>
      <c r="N22" s="11">
        <v>250</v>
      </c>
      <c r="O22" s="11">
        <v>16.8</v>
      </c>
      <c r="Q22" s="11">
        <v>16.7</v>
      </c>
      <c r="S22" s="110"/>
      <c r="T22" s="11">
        <v>230</v>
      </c>
      <c r="U22" s="11">
        <v>0.08</v>
      </c>
      <c r="V22" s="11">
        <v>4.33</v>
      </c>
      <c r="W22" s="11">
        <v>0.44</v>
      </c>
      <c r="X22" s="11">
        <v>94.6</v>
      </c>
      <c r="Y22" s="11" t="s">
        <v>62</v>
      </c>
      <c r="Z22" s="11">
        <v>1.01</v>
      </c>
      <c r="AA22" s="11">
        <v>0.24099999999999999</v>
      </c>
      <c r="AB22" s="11">
        <v>0.14000000000000001</v>
      </c>
      <c r="AC22" s="11">
        <v>0.16</v>
      </c>
      <c r="AD22" s="11" t="s">
        <v>62</v>
      </c>
      <c r="AE22" s="11">
        <v>124</v>
      </c>
      <c r="AF22" s="11">
        <v>1.98</v>
      </c>
      <c r="AG22" s="11">
        <v>2.07E-2</v>
      </c>
      <c r="AH22" s="11">
        <v>19.3</v>
      </c>
      <c r="AI22" s="11">
        <v>2.0899999999999998E-3</v>
      </c>
      <c r="AJ22" s="11">
        <v>3.2</v>
      </c>
      <c r="AK22" s="11">
        <v>111</v>
      </c>
      <c r="AL22" s="11">
        <v>30.5</v>
      </c>
      <c r="AM22" s="11">
        <v>0.249</v>
      </c>
      <c r="AN22" s="11">
        <v>1.92E-3</v>
      </c>
      <c r="AO22" s="11">
        <v>0.20499999999999999</v>
      </c>
      <c r="AP22" s="11">
        <v>8.9099999999999995E-3</v>
      </c>
      <c r="AQ22" s="11">
        <v>30.8</v>
      </c>
    </row>
    <row r="23" spans="1:44" s="11" customFormat="1">
      <c r="B23" s="11" t="s">
        <v>9</v>
      </c>
      <c r="C23" s="14">
        <v>39182</v>
      </c>
      <c r="D23" s="15">
        <v>0.41388888888888892</v>
      </c>
      <c r="E23" s="11">
        <v>3.57</v>
      </c>
      <c r="F23" s="11">
        <v>1.123</v>
      </c>
      <c r="G23" s="11">
        <v>106</v>
      </c>
      <c r="H23" s="11">
        <v>14.02</v>
      </c>
      <c r="I23" s="11">
        <v>7.96</v>
      </c>
      <c r="J23" s="11">
        <v>184</v>
      </c>
      <c r="K23" s="11">
        <v>1.1000000000000001</v>
      </c>
      <c r="L23" s="157"/>
      <c r="M23" s="11">
        <v>1.56</v>
      </c>
      <c r="N23" s="11">
        <v>280</v>
      </c>
      <c r="O23" s="11">
        <v>17.5</v>
      </c>
      <c r="Q23" s="11">
        <v>21.5</v>
      </c>
      <c r="S23" s="110"/>
      <c r="T23" s="11">
        <v>152</v>
      </c>
      <c r="U23" s="11">
        <v>0.08</v>
      </c>
      <c r="V23" s="11">
        <v>0.82</v>
      </c>
      <c r="W23" s="11">
        <v>0.24</v>
      </c>
      <c r="X23" s="11">
        <v>105</v>
      </c>
      <c r="Y23" s="11" t="s">
        <v>62</v>
      </c>
      <c r="Z23" s="11">
        <v>0.18</v>
      </c>
      <c r="AA23" s="11">
        <v>0.28100000000000003</v>
      </c>
      <c r="AB23" s="13">
        <v>0.14000000000000001</v>
      </c>
      <c r="AC23" s="13">
        <v>0.1</v>
      </c>
      <c r="AD23" s="11" t="s">
        <v>62</v>
      </c>
      <c r="AE23" s="11">
        <v>126</v>
      </c>
      <c r="AF23" s="11" t="s">
        <v>62</v>
      </c>
      <c r="AG23" s="11" t="s">
        <v>62</v>
      </c>
      <c r="AH23" s="11">
        <v>21.7</v>
      </c>
      <c r="AI23" s="11">
        <v>1.6800000000000001E-3</v>
      </c>
      <c r="AJ23" s="11">
        <v>2.33</v>
      </c>
      <c r="AK23" s="11">
        <v>68</v>
      </c>
      <c r="AL23" s="11">
        <v>42.3</v>
      </c>
      <c r="AM23" s="11">
        <v>0.10100000000000001</v>
      </c>
      <c r="AN23" s="11" t="s">
        <v>62</v>
      </c>
      <c r="AO23" s="11">
        <v>6.25E-2</v>
      </c>
      <c r="AP23" s="11">
        <v>5.0099999999999997E-3</v>
      </c>
      <c r="AQ23" s="11">
        <v>44.4</v>
      </c>
    </row>
    <row r="24" spans="1:44" s="11" customFormat="1">
      <c r="B24" s="11" t="s">
        <v>9</v>
      </c>
      <c r="C24" s="14">
        <v>39211</v>
      </c>
      <c r="D24" s="15">
        <v>0.37361111111111112</v>
      </c>
      <c r="E24" s="11">
        <v>15.35</v>
      </c>
      <c r="F24" s="11">
        <v>1.145</v>
      </c>
      <c r="G24" s="11">
        <v>79.3</v>
      </c>
      <c r="H24" s="11">
        <v>7.91</v>
      </c>
      <c r="I24" s="11">
        <v>8.6999999999999993</v>
      </c>
      <c r="J24" s="11">
        <v>197.2</v>
      </c>
      <c r="K24" s="11">
        <v>16.5</v>
      </c>
      <c r="L24" s="157"/>
      <c r="M24" s="11">
        <v>17.62</v>
      </c>
      <c r="N24" s="11">
        <v>280</v>
      </c>
      <c r="O24" s="11">
        <v>18.8</v>
      </c>
      <c r="Q24" s="11">
        <v>23.8</v>
      </c>
      <c r="S24" s="110"/>
      <c r="T24" s="11">
        <v>136</v>
      </c>
      <c r="U24" s="11">
        <v>0.09</v>
      </c>
      <c r="V24" s="11">
        <v>2.0699999999999998</v>
      </c>
      <c r="W24" s="11">
        <v>0.49</v>
      </c>
      <c r="X24" s="11">
        <v>105</v>
      </c>
      <c r="Y24" s="11" t="s">
        <v>62</v>
      </c>
      <c r="Z24" s="11">
        <v>0.48</v>
      </c>
      <c r="AA24" s="11">
        <v>0.29399999999999998</v>
      </c>
      <c r="AB24" s="13">
        <v>0.13</v>
      </c>
      <c r="AC24" s="13">
        <v>0.19</v>
      </c>
      <c r="AD24" s="11" t="s">
        <v>62</v>
      </c>
      <c r="AE24" s="11">
        <v>135</v>
      </c>
      <c r="AF24" s="11">
        <v>2.35</v>
      </c>
      <c r="AG24" s="11" t="s">
        <v>62</v>
      </c>
      <c r="AH24" s="11">
        <v>24.2</v>
      </c>
      <c r="AI24" s="11">
        <v>6.6299999999999996E-3</v>
      </c>
      <c r="AJ24" s="11">
        <v>3.24</v>
      </c>
      <c r="AK24" s="11">
        <v>70.900000000000006</v>
      </c>
      <c r="AL24" s="11">
        <v>42.1</v>
      </c>
      <c r="AM24" s="11">
        <v>0.84299999999999997</v>
      </c>
      <c r="AN24" s="11" t="s">
        <v>62</v>
      </c>
      <c r="AO24" s="11">
        <v>0.60599999999999998</v>
      </c>
      <c r="AP24" s="11">
        <v>3.2500000000000001E-2</v>
      </c>
      <c r="AQ24" s="11">
        <v>39.9</v>
      </c>
    </row>
    <row r="25" spans="1:44" s="11" customFormat="1">
      <c r="B25" s="11" t="s">
        <v>9</v>
      </c>
      <c r="C25" s="14">
        <v>39246</v>
      </c>
      <c r="D25" s="15">
        <v>0.39097222222222222</v>
      </c>
      <c r="E25" s="11">
        <v>17.2</v>
      </c>
      <c r="F25" s="11">
        <v>1.0429999999999999</v>
      </c>
      <c r="G25" s="11">
        <v>48</v>
      </c>
      <c r="H25" s="11">
        <v>4.5999999999999996</v>
      </c>
      <c r="I25" s="11">
        <v>7.39</v>
      </c>
      <c r="J25" s="11">
        <v>219.6</v>
      </c>
      <c r="K25" s="11">
        <v>6.5</v>
      </c>
      <c r="L25" s="157"/>
      <c r="M25" s="11">
        <v>7.78</v>
      </c>
      <c r="N25" s="11">
        <v>240</v>
      </c>
      <c r="O25" s="11">
        <v>15.4</v>
      </c>
      <c r="Q25" s="11">
        <v>17.899999999999999</v>
      </c>
      <c r="S25" s="110"/>
      <c r="T25" s="11">
        <v>161</v>
      </c>
      <c r="U25" s="11">
        <v>0.11</v>
      </c>
      <c r="V25" s="11">
        <v>0.49</v>
      </c>
      <c r="W25" s="11">
        <v>0.59</v>
      </c>
      <c r="X25" s="11">
        <v>60.6</v>
      </c>
      <c r="Y25" s="11" t="s">
        <v>62</v>
      </c>
      <c r="Z25" s="11">
        <v>0.1</v>
      </c>
      <c r="AA25" s="11">
        <v>0.18099999999999999</v>
      </c>
      <c r="AB25" s="13">
        <v>0.2</v>
      </c>
      <c r="AC25" s="13">
        <v>0.22</v>
      </c>
      <c r="AD25" s="11" t="s">
        <v>62</v>
      </c>
      <c r="AE25" s="11">
        <v>98.2</v>
      </c>
      <c r="AF25" s="11" t="s">
        <v>62</v>
      </c>
      <c r="AG25" s="11" t="s">
        <v>62</v>
      </c>
      <c r="AH25" s="11">
        <v>17.8</v>
      </c>
      <c r="AI25" s="11">
        <v>5.6099999999999997E-2</v>
      </c>
      <c r="AJ25" s="11">
        <v>3.87</v>
      </c>
      <c r="AK25" s="11">
        <v>74.599999999999994</v>
      </c>
      <c r="AL25" s="11">
        <v>16.7</v>
      </c>
      <c r="AM25" s="11">
        <v>0.33700000000000002</v>
      </c>
      <c r="AN25" s="11">
        <v>2.52</v>
      </c>
      <c r="AO25" s="11">
        <v>0.30499999999999999</v>
      </c>
      <c r="AP25" s="11">
        <v>6.0100000000000001E-2</v>
      </c>
      <c r="AQ25" s="11">
        <v>16.899999999999999</v>
      </c>
    </row>
    <row r="26" spans="1:44" s="11" customFormat="1">
      <c r="B26" s="11" t="s">
        <v>9</v>
      </c>
      <c r="C26" s="14">
        <v>39281</v>
      </c>
      <c r="D26" s="110"/>
      <c r="E26" s="110"/>
      <c r="F26" s="110"/>
      <c r="G26" s="110"/>
      <c r="H26" s="110"/>
      <c r="I26" s="110"/>
      <c r="J26" s="110"/>
      <c r="K26" s="110"/>
      <c r="L26" s="157"/>
      <c r="M26" s="11">
        <v>5.8558560000000002</v>
      </c>
      <c r="N26" s="11">
        <v>200</v>
      </c>
      <c r="O26" s="11">
        <v>15</v>
      </c>
      <c r="Q26" s="11">
        <v>11.4</v>
      </c>
      <c r="S26" s="110"/>
      <c r="T26" s="11">
        <v>138</v>
      </c>
      <c r="U26" s="11">
        <v>0.08</v>
      </c>
      <c r="V26" s="11">
        <v>0.84</v>
      </c>
      <c r="W26" s="11">
        <v>0.63</v>
      </c>
      <c r="X26" s="11">
        <v>40.9</v>
      </c>
      <c r="Y26" s="11">
        <v>0.06</v>
      </c>
      <c r="Z26" s="11">
        <v>0.18</v>
      </c>
      <c r="AA26" s="11">
        <v>0.432</v>
      </c>
      <c r="AB26" s="13">
        <v>0.22</v>
      </c>
      <c r="AC26" s="13">
        <v>0.23</v>
      </c>
      <c r="AD26" s="13" t="s">
        <v>62</v>
      </c>
      <c r="AE26" s="11">
        <v>79.3</v>
      </c>
      <c r="AF26" s="11">
        <v>2.13</v>
      </c>
      <c r="AG26" s="13" t="s">
        <v>62</v>
      </c>
      <c r="AH26" s="11">
        <v>13.9</v>
      </c>
      <c r="AI26" s="11">
        <v>9.92E-3</v>
      </c>
      <c r="AJ26" s="11">
        <v>4.18</v>
      </c>
      <c r="AK26" s="11">
        <v>74.5</v>
      </c>
      <c r="AL26" s="11">
        <v>11.3</v>
      </c>
      <c r="AM26" s="11">
        <v>0.39800000000000002</v>
      </c>
      <c r="AN26" s="11">
        <v>2.62</v>
      </c>
      <c r="AO26" s="11">
        <v>0.34799999999999998</v>
      </c>
      <c r="AP26" s="11">
        <v>2.8500000000000001E-2</v>
      </c>
      <c r="AQ26" s="11">
        <v>11.7</v>
      </c>
    </row>
    <row r="27" spans="1:44" s="11" customFormat="1">
      <c r="B27" s="11" t="s">
        <v>9</v>
      </c>
      <c r="C27" s="14">
        <v>39295</v>
      </c>
      <c r="D27" s="15">
        <v>0.49861111111111112</v>
      </c>
      <c r="E27" s="11">
        <v>20.65</v>
      </c>
      <c r="F27" s="11">
        <v>0.94</v>
      </c>
      <c r="G27" s="11">
        <v>45</v>
      </c>
      <c r="H27" s="11">
        <v>4.03</v>
      </c>
      <c r="I27" s="11">
        <v>7.59</v>
      </c>
      <c r="J27" s="11">
        <v>326.2</v>
      </c>
      <c r="K27" s="11">
        <v>5.3</v>
      </c>
      <c r="L27" s="157"/>
      <c r="M27" s="11">
        <v>3.1533310000000001</v>
      </c>
      <c r="N27" s="11">
        <v>210</v>
      </c>
      <c r="O27" s="11">
        <v>15.1</v>
      </c>
      <c r="Q27" s="11">
        <v>7.7</v>
      </c>
      <c r="S27" s="110"/>
      <c r="T27" s="11">
        <v>137</v>
      </c>
      <c r="U27" s="11">
        <v>0.12</v>
      </c>
      <c r="V27" s="11">
        <v>0.24</v>
      </c>
      <c r="W27" s="11">
        <v>0.59</v>
      </c>
      <c r="X27" s="11">
        <v>46</v>
      </c>
      <c r="Y27" s="11" t="s">
        <v>62</v>
      </c>
      <c r="Z27" s="11">
        <v>0.03</v>
      </c>
      <c r="AA27" s="11">
        <v>0.55300000000000005</v>
      </c>
      <c r="AB27" s="13">
        <v>0.21</v>
      </c>
      <c r="AC27" s="13">
        <v>0.22</v>
      </c>
      <c r="AD27" s="11" t="s">
        <v>62</v>
      </c>
      <c r="AE27" s="11">
        <v>85.2</v>
      </c>
      <c r="AF27" s="11">
        <v>2.42</v>
      </c>
      <c r="AG27" s="11" t="s">
        <v>62</v>
      </c>
      <c r="AH27" s="11">
        <v>14.8</v>
      </c>
      <c r="AI27" s="11">
        <v>8.0699999999999994E-2</v>
      </c>
      <c r="AJ27" s="11">
        <v>4.21</v>
      </c>
      <c r="AK27" s="11">
        <v>74.900000000000006</v>
      </c>
      <c r="AL27" s="11">
        <v>14.7</v>
      </c>
      <c r="AM27" s="11">
        <v>0.24399999999999999</v>
      </c>
      <c r="AN27" s="11">
        <v>2.29</v>
      </c>
      <c r="AO27" s="11">
        <v>0.22600000000000001</v>
      </c>
      <c r="AP27" s="11">
        <v>0.10100000000000001</v>
      </c>
      <c r="AQ27" s="11">
        <v>14.7</v>
      </c>
    </row>
    <row r="28" spans="1:44">
      <c r="A28" s="91"/>
      <c r="B28" s="91" t="s">
        <v>9</v>
      </c>
      <c r="C28" s="92">
        <v>39329</v>
      </c>
      <c r="D28" s="93">
        <v>0.3888888888888889</v>
      </c>
      <c r="E28" s="91">
        <v>18.399999999999999</v>
      </c>
      <c r="F28" s="91">
        <v>1.087</v>
      </c>
      <c r="G28" s="91">
        <v>33</v>
      </c>
      <c r="H28" s="91">
        <v>3.11</v>
      </c>
      <c r="I28" s="91">
        <v>7.15</v>
      </c>
      <c r="J28" s="91">
        <v>93</v>
      </c>
      <c r="K28" s="91">
        <v>6.3</v>
      </c>
      <c r="L28" s="159"/>
      <c r="M28" s="91">
        <v>5.0387599999999999</v>
      </c>
      <c r="N28" s="91">
        <v>260</v>
      </c>
      <c r="O28" s="91">
        <v>15.6</v>
      </c>
      <c r="P28" s="91"/>
      <c r="Q28" s="91">
        <v>15.8</v>
      </c>
      <c r="R28" s="91"/>
      <c r="S28" s="113"/>
      <c r="T28" s="91">
        <v>139</v>
      </c>
      <c r="U28" s="91">
        <v>0.21</v>
      </c>
      <c r="V28" s="91">
        <v>0.13</v>
      </c>
      <c r="W28" s="91">
        <v>0.62</v>
      </c>
      <c r="X28" s="91">
        <v>67.3</v>
      </c>
      <c r="Y28" s="91">
        <v>0.06</v>
      </c>
      <c r="Z28" s="91" t="s">
        <v>84</v>
      </c>
      <c r="AA28" s="91">
        <v>0.35499999999999998</v>
      </c>
      <c r="AB28" s="91">
        <v>0.23</v>
      </c>
      <c r="AC28" s="91">
        <v>0.28000000000000003</v>
      </c>
      <c r="AD28" s="91" t="s">
        <v>84</v>
      </c>
      <c r="AE28" s="91">
        <v>102</v>
      </c>
      <c r="AF28" s="94" t="s">
        <v>84</v>
      </c>
      <c r="AG28" s="91">
        <v>2.3800000000000002E-2</v>
      </c>
      <c r="AH28" s="91">
        <v>18.5</v>
      </c>
      <c r="AI28" s="91">
        <v>0.755</v>
      </c>
      <c r="AJ28" s="91">
        <v>5.1100000000000003</v>
      </c>
      <c r="AK28" s="91">
        <v>83</v>
      </c>
      <c r="AL28" s="94">
        <v>32.6</v>
      </c>
      <c r="AM28" s="91">
        <v>0.219</v>
      </c>
      <c r="AN28" s="94" t="s">
        <v>62</v>
      </c>
      <c r="AO28" s="91">
        <v>0.33800000000000002</v>
      </c>
      <c r="AP28" s="91">
        <v>0.78</v>
      </c>
      <c r="AQ28" s="91">
        <v>57.5</v>
      </c>
      <c r="AR28" s="91"/>
    </row>
    <row r="29" spans="1:44" s="11" customFormat="1">
      <c r="B29" s="11" t="s">
        <v>9</v>
      </c>
      <c r="C29" s="14">
        <v>39391</v>
      </c>
      <c r="D29" s="15">
        <v>0.49513888888888885</v>
      </c>
      <c r="E29" s="11">
        <v>9.2899999999999991</v>
      </c>
      <c r="F29" s="11">
        <v>1.139</v>
      </c>
      <c r="G29" s="11">
        <v>68</v>
      </c>
      <c r="H29" s="11">
        <v>7.75</v>
      </c>
      <c r="I29" s="11">
        <v>7.48</v>
      </c>
      <c r="J29" s="11">
        <v>-203.7</v>
      </c>
      <c r="K29" s="11">
        <v>2.8</v>
      </c>
      <c r="L29" s="157"/>
      <c r="M29" s="11">
        <v>1.56128</v>
      </c>
      <c r="N29" s="11">
        <v>210</v>
      </c>
      <c r="O29" s="11">
        <v>10.5</v>
      </c>
      <c r="Q29" s="11">
        <v>9</v>
      </c>
      <c r="S29" s="110"/>
      <c r="T29" s="11">
        <v>147</v>
      </c>
      <c r="U29" s="11">
        <v>7.8E-2</v>
      </c>
      <c r="V29" s="11">
        <v>2.44</v>
      </c>
      <c r="W29" s="11">
        <v>0.63</v>
      </c>
      <c r="X29" s="11">
        <v>128</v>
      </c>
      <c r="Y29" s="11" t="s">
        <v>62</v>
      </c>
      <c r="Z29" s="11">
        <v>0.63</v>
      </c>
      <c r="AA29" s="11" t="s">
        <v>62</v>
      </c>
      <c r="AB29" s="13">
        <v>0.11</v>
      </c>
      <c r="AC29" s="13">
        <v>0.15</v>
      </c>
      <c r="AD29" s="11" t="s">
        <v>62</v>
      </c>
      <c r="AE29" s="11">
        <v>112</v>
      </c>
      <c r="AF29" s="11">
        <v>4.7</v>
      </c>
      <c r="AG29" s="11" t="s">
        <v>62</v>
      </c>
      <c r="AH29" s="11">
        <v>18.399999999999999</v>
      </c>
      <c r="AI29" s="11">
        <v>8.8199999999999997E-3</v>
      </c>
      <c r="AJ29" s="11">
        <v>5.12</v>
      </c>
      <c r="AK29" s="11">
        <v>79.5</v>
      </c>
      <c r="AL29" s="11">
        <v>43.3</v>
      </c>
      <c r="AM29" s="11">
        <v>0.17299999999999999</v>
      </c>
      <c r="AN29" s="11">
        <v>5.1100000000000003</v>
      </c>
      <c r="AO29" s="11">
        <v>0.14699999999999999</v>
      </c>
      <c r="AP29" s="11">
        <v>1.2800000000000001E-2</v>
      </c>
      <c r="AQ29" s="11">
        <v>43.9</v>
      </c>
    </row>
    <row r="30" spans="1:44" s="11" customFormat="1">
      <c r="B30" s="11" t="s">
        <v>9</v>
      </c>
      <c r="C30" s="14">
        <v>39489</v>
      </c>
      <c r="D30" s="15">
        <v>0.45416666666666666</v>
      </c>
      <c r="E30" s="11">
        <v>-0.24</v>
      </c>
      <c r="F30" s="11">
        <v>0.95799999999999996</v>
      </c>
      <c r="G30" s="11">
        <v>94.3</v>
      </c>
      <c r="H30" s="11">
        <v>13.84</v>
      </c>
      <c r="I30" s="11">
        <v>8.7200000000000006</v>
      </c>
      <c r="J30" s="11">
        <v>171.1</v>
      </c>
      <c r="K30" s="11">
        <v>4.4000000000000004</v>
      </c>
      <c r="L30" s="157"/>
      <c r="M30" s="11">
        <v>4.678363</v>
      </c>
      <c r="N30" s="11">
        <v>220</v>
      </c>
      <c r="O30" s="11">
        <v>4.2</v>
      </c>
      <c r="Q30" s="11">
        <v>3.8</v>
      </c>
      <c r="S30" s="110"/>
      <c r="T30" s="11">
        <v>159</v>
      </c>
      <c r="U30" s="11">
        <v>5.6000000000000001E-2</v>
      </c>
      <c r="V30" s="11">
        <v>8.09</v>
      </c>
      <c r="W30" s="11">
        <v>0.44</v>
      </c>
      <c r="X30" s="11">
        <v>79.2</v>
      </c>
      <c r="Y30" s="11" t="s">
        <v>62</v>
      </c>
      <c r="Z30" s="11">
        <v>1.95</v>
      </c>
      <c r="AA30" s="11">
        <v>0.17699999999999999</v>
      </c>
      <c r="AB30" s="13">
        <v>0.14000000000000001</v>
      </c>
      <c r="AC30" s="13">
        <v>0.16</v>
      </c>
      <c r="AD30" s="11" t="s">
        <v>62</v>
      </c>
      <c r="AE30" s="11">
        <v>112</v>
      </c>
      <c r="AF30" s="11">
        <v>3.1</v>
      </c>
      <c r="AG30" s="11">
        <v>1.77E-2</v>
      </c>
      <c r="AH30" s="11">
        <v>17.100000000000001</v>
      </c>
      <c r="AI30" s="11">
        <v>1.4E-3</v>
      </c>
      <c r="AJ30" s="11">
        <v>2.71</v>
      </c>
      <c r="AK30" s="11">
        <v>83.8</v>
      </c>
      <c r="AL30" s="11">
        <v>25.3</v>
      </c>
      <c r="AM30" s="11">
        <v>0.24</v>
      </c>
      <c r="AN30" s="11">
        <v>4.29</v>
      </c>
      <c r="AO30" s="11">
        <v>0.189</v>
      </c>
      <c r="AP30" s="11">
        <v>7.3699999999999998E-3</v>
      </c>
      <c r="AQ30" s="11">
        <v>28</v>
      </c>
    </row>
    <row r="31" spans="1:44" s="11" customFormat="1">
      <c r="B31" s="11" t="s">
        <v>9</v>
      </c>
      <c r="C31" s="14">
        <v>39532</v>
      </c>
      <c r="D31" s="15">
        <v>0.4</v>
      </c>
      <c r="E31" s="11">
        <v>2.9</v>
      </c>
      <c r="F31" s="11">
        <v>0.79</v>
      </c>
      <c r="G31" s="11">
        <v>105</v>
      </c>
      <c r="H31" s="11">
        <v>14.15</v>
      </c>
      <c r="I31" s="11">
        <v>7.6</v>
      </c>
      <c r="J31" s="11">
        <v>-176</v>
      </c>
      <c r="K31" s="11">
        <v>5.6</v>
      </c>
      <c r="L31" s="157"/>
      <c r="M31" s="11">
        <v>6.2893080000000001</v>
      </c>
      <c r="N31" s="11">
        <v>200</v>
      </c>
      <c r="O31" s="11">
        <v>3</v>
      </c>
      <c r="Q31" s="11">
        <v>3.6</v>
      </c>
      <c r="S31" s="110"/>
      <c r="T31" s="11">
        <v>94</v>
      </c>
      <c r="U31" s="11">
        <v>3.4000000000000002E-2</v>
      </c>
      <c r="V31" s="11">
        <v>3.44</v>
      </c>
      <c r="W31" s="11">
        <v>0.32</v>
      </c>
      <c r="X31" s="11">
        <v>59.2</v>
      </c>
      <c r="Y31" s="11" t="s">
        <v>62</v>
      </c>
      <c r="Z31" s="11">
        <v>0.82</v>
      </c>
      <c r="AA31" s="11">
        <v>0.253</v>
      </c>
      <c r="AB31" s="13">
        <v>0.14000000000000001</v>
      </c>
      <c r="AC31" s="13">
        <v>0.19</v>
      </c>
      <c r="AD31" s="11" t="s">
        <v>62</v>
      </c>
      <c r="AE31" s="11">
        <v>86.4</v>
      </c>
      <c r="AF31" s="11">
        <v>2.4</v>
      </c>
      <c r="AG31" s="11" t="s">
        <v>62</v>
      </c>
      <c r="AH31" s="11">
        <v>13.5</v>
      </c>
      <c r="AI31" s="11">
        <v>1.4E-3</v>
      </c>
      <c r="AJ31" s="11">
        <v>2.12</v>
      </c>
      <c r="AK31" s="11">
        <v>52.7</v>
      </c>
      <c r="AL31" s="11">
        <v>12.8</v>
      </c>
      <c r="AM31" s="11">
        <v>0.26400000000000001</v>
      </c>
      <c r="AN31" s="11">
        <v>2.37</v>
      </c>
      <c r="AO31" s="11">
        <v>0.28100000000000003</v>
      </c>
      <c r="AP31" s="11">
        <v>9.5399999999999999E-3</v>
      </c>
      <c r="AQ31" s="11">
        <v>17.3</v>
      </c>
    </row>
    <row r="32" spans="1:44" s="11" customFormat="1">
      <c r="B32" s="11" t="s">
        <v>9</v>
      </c>
      <c r="C32" s="14">
        <v>39554</v>
      </c>
      <c r="D32" s="15">
        <v>0.36944444444444446</v>
      </c>
      <c r="E32" s="11">
        <v>6.68</v>
      </c>
      <c r="F32" s="11">
        <v>0.95199999999999996</v>
      </c>
      <c r="G32" s="11">
        <v>103</v>
      </c>
      <c r="H32" s="11">
        <v>12.56</v>
      </c>
      <c r="I32" s="11">
        <v>7.78</v>
      </c>
      <c r="J32" s="11">
        <v>-129</v>
      </c>
      <c r="K32" s="11">
        <v>1.2</v>
      </c>
      <c r="L32" s="157"/>
      <c r="M32" s="151">
        <v>-0.39138943248441077</v>
      </c>
      <c r="N32" s="11">
        <v>240</v>
      </c>
      <c r="O32" s="11">
        <v>3.4</v>
      </c>
      <c r="Q32" s="11">
        <v>2.8</v>
      </c>
      <c r="S32" s="110"/>
      <c r="T32" s="11">
        <v>110</v>
      </c>
      <c r="U32" s="11">
        <v>4.7E-2</v>
      </c>
      <c r="V32" s="11">
        <v>0.36</v>
      </c>
      <c r="W32" s="11">
        <v>0.2</v>
      </c>
      <c r="X32" s="11">
        <v>81.599999999999994</v>
      </c>
      <c r="Y32" s="11" t="s">
        <v>62</v>
      </c>
      <c r="Z32" s="11">
        <v>0.11</v>
      </c>
      <c r="AA32" s="11">
        <v>0.16200000000000001</v>
      </c>
      <c r="AB32" s="13">
        <v>0.09</v>
      </c>
      <c r="AC32" s="13">
        <v>0.09</v>
      </c>
      <c r="AD32" s="11">
        <v>6.4000000000000001E-2</v>
      </c>
      <c r="AE32" s="11">
        <v>108</v>
      </c>
      <c r="AF32" s="11">
        <v>2</v>
      </c>
      <c r="AG32" s="11" t="s">
        <v>62</v>
      </c>
      <c r="AH32" s="11">
        <v>18.399999999999999</v>
      </c>
      <c r="AI32" s="11">
        <v>2E-3</v>
      </c>
      <c r="AJ32" s="11">
        <v>2.2799999999999998</v>
      </c>
      <c r="AK32" s="11">
        <v>57.2</v>
      </c>
      <c r="AL32" s="11">
        <v>7.7</v>
      </c>
      <c r="AM32" s="16">
        <v>0.113</v>
      </c>
      <c r="AN32" s="16">
        <v>1.62</v>
      </c>
      <c r="AO32" s="16">
        <v>6.4399999999999999E-2</v>
      </c>
      <c r="AP32" s="16">
        <v>3.7799999999999999E-3</v>
      </c>
      <c r="AQ32" s="16">
        <v>5.49</v>
      </c>
    </row>
    <row r="33" spans="2:43" s="11" customFormat="1">
      <c r="B33" s="11" t="s">
        <v>9</v>
      </c>
      <c r="C33" s="14">
        <v>39608</v>
      </c>
      <c r="D33" s="15">
        <v>0.44236111111111115</v>
      </c>
      <c r="E33" s="11">
        <v>21.53</v>
      </c>
      <c r="F33" s="11">
        <v>0.79400000000000004</v>
      </c>
      <c r="G33" s="11">
        <v>78.8</v>
      </c>
      <c r="H33" s="11">
        <v>6.91</v>
      </c>
      <c r="I33" s="11">
        <v>7.89</v>
      </c>
      <c r="J33" s="11">
        <v>-69.2</v>
      </c>
      <c r="K33" s="11">
        <v>19.600000000000001</v>
      </c>
      <c r="L33" s="157"/>
      <c r="M33" s="11">
        <v>37.860860000000002</v>
      </c>
      <c r="N33" s="11">
        <v>240</v>
      </c>
      <c r="O33" s="11">
        <v>3.6</v>
      </c>
      <c r="Q33" s="11">
        <v>3.7</v>
      </c>
      <c r="S33" s="110"/>
      <c r="T33" s="11">
        <v>82</v>
      </c>
      <c r="U33" s="11">
        <v>5.8999999999999997E-2</v>
      </c>
      <c r="V33" s="11">
        <v>2.61</v>
      </c>
      <c r="W33" s="11">
        <v>0.54</v>
      </c>
      <c r="X33" s="11">
        <v>73.5</v>
      </c>
      <c r="Y33" s="11" t="s">
        <v>62</v>
      </c>
      <c r="Z33" s="11">
        <v>0.59</v>
      </c>
      <c r="AA33" s="11">
        <v>0.41</v>
      </c>
      <c r="AB33" s="13">
        <v>0.28000000000000003</v>
      </c>
      <c r="AC33" s="13">
        <v>0.31</v>
      </c>
      <c r="AD33" s="11">
        <v>5.45E-2</v>
      </c>
      <c r="AE33" s="11">
        <v>106</v>
      </c>
      <c r="AF33" s="11">
        <v>7.0000000000000007E-2</v>
      </c>
      <c r="AG33" s="11">
        <v>2.0400000000000001E-2</v>
      </c>
      <c r="AH33" s="11">
        <v>17</v>
      </c>
      <c r="AI33" s="11">
        <v>3.3999999999999998E-3</v>
      </c>
      <c r="AJ33" s="11">
        <v>5.01</v>
      </c>
      <c r="AK33" s="11">
        <v>55.7</v>
      </c>
      <c r="AL33" s="11">
        <v>6.9</v>
      </c>
      <c r="AM33" s="16">
        <v>0.66500000000000004</v>
      </c>
      <c r="AN33" s="16">
        <v>1.57</v>
      </c>
      <c r="AO33" s="16">
        <v>0.94599999999999995</v>
      </c>
      <c r="AP33" s="16">
        <v>3.9399999999999998E-2</v>
      </c>
      <c r="AQ33" s="16">
        <v>23</v>
      </c>
    </row>
    <row r="34" spans="2:43" s="11" customFormat="1">
      <c r="B34" s="11" t="s">
        <v>9</v>
      </c>
      <c r="C34" s="14">
        <v>39659</v>
      </c>
      <c r="D34" s="15">
        <v>0.39930555555555558</v>
      </c>
      <c r="E34" s="11">
        <v>20.47</v>
      </c>
      <c r="F34" s="11">
        <v>0.8</v>
      </c>
      <c r="G34" s="157"/>
      <c r="H34" s="11">
        <v>6.63</v>
      </c>
      <c r="I34" s="11">
        <v>7.26</v>
      </c>
      <c r="J34" s="11">
        <v>180.6</v>
      </c>
      <c r="K34" s="11">
        <v>9.4</v>
      </c>
      <c r="L34" s="11">
        <v>6.9</v>
      </c>
      <c r="M34" s="11">
        <v>6.65883</v>
      </c>
      <c r="N34" s="11">
        <v>210</v>
      </c>
      <c r="S34" s="110"/>
      <c r="T34" s="11">
        <v>90.9</v>
      </c>
      <c r="U34" s="11">
        <v>7.2999999999999995E-2</v>
      </c>
      <c r="V34" s="11">
        <v>0.78</v>
      </c>
      <c r="W34" s="11">
        <v>0.62</v>
      </c>
      <c r="X34" s="11">
        <v>43.8</v>
      </c>
      <c r="Y34" s="11" t="s">
        <v>62</v>
      </c>
      <c r="Z34" s="11">
        <v>0.15</v>
      </c>
      <c r="AA34" s="11">
        <v>0.28000000000000003</v>
      </c>
      <c r="AB34" s="13">
        <v>0.22</v>
      </c>
      <c r="AC34" s="13">
        <v>0.26</v>
      </c>
      <c r="AD34" s="11" t="s">
        <v>62</v>
      </c>
      <c r="AE34" s="11">
        <v>74.3</v>
      </c>
      <c r="AF34" s="11">
        <v>3</v>
      </c>
      <c r="AG34" s="11">
        <v>1.3599999999999999E-2</v>
      </c>
      <c r="AH34" s="11">
        <v>12.1</v>
      </c>
      <c r="AI34" s="11">
        <v>1.43E-2</v>
      </c>
      <c r="AJ34" s="11">
        <v>4.1100000000000003</v>
      </c>
      <c r="AK34" s="11">
        <v>57.8</v>
      </c>
      <c r="AL34" s="11">
        <v>10.5</v>
      </c>
      <c r="AM34" s="16">
        <v>0.54300000000000004</v>
      </c>
      <c r="AN34" s="16">
        <v>3.13</v>
      </c>
      <c r="AO34" s="16">
        <v>0.61</v>
      </c>
      <c r="AP34" s="16">
        <v>3.8600000000000002E-2</v>
      </c>
      <c r="AQ34" s="16">
        <v>8.7799999999999994</v>
      </c>
    </row>
    <row r="35" spans="2:43" s="11" customFormat="1">
      <c r="B35" s="11" t="s">
        <v>9</v>
      </c>
      <c r="C35" s="14">
        <v>39672</v>
      </c>
      <c r="D35" s="15">
        <v>0.62361111111111112</v>
      </c>
      <c r="E35" s="11">
        <v>19.18</v>
      </c>
      <c r="F35" s="11">
        <v>0.73799999999999999</v>
      </c>
      <c r="G35" s="11">
        <v>73.599999999999994</v>
      </c>
      <c r="H35" s="11">
        <v>6.75</v>
      </c>
      <c r="I35" s="11">
        <v>7.77</v>
      </c>
      <c r="J35" s="11">
        <v>321.89999999999998</v>
      </c>
      <c r="K35" s="11">
        <v>9.3000000000000007</v>
      </c>
      <c r="L35" s="157"/>
      <c r="M35" s="11">
        <v>8.1648499999999995</v>
      </c>
      <c r="N35" s="11">
        <v>180</v>
      </c>
      <c r="O35" s="11">
        <v>3.4</v>
      </c>
      <c r="Q35" s="11">
        <v>3.7</v>
      </c>
      <c r="S35" s="110"/>
      <c r="T35" s="11">
        <v>89.4</v>
      </c>
      <c r="U35" s="11">
        <v>5.6000000000000001E-2</v>
      </c>
      <c r="V35" s="11">
        <v>0.8</v>
      </c>
      <c r="W35" s="11">
        <v>0.63</v>
      </c>
      <c r="X35" s="11">
        <v>44.3</v>
      </c>
      <c r="Y35" s="11" t="s">
        <v>62</v>
      </c>
      <c r="Z35" s="11">
        <v>0.16</v>
      </c>
      <c r="AA35" s="11">
        <v>0.215</v>
      </c>
      <c r="AB35" s="13">
        <v>0.21</v>
      </c>
      <c r="AC35" s="13">
        <v>0.25</v>
      </c>
      <c r="AD35" s="11" t="s">
        <v>62</v>
      </c>
      <c r="AE35" s="11">
        <v>72.900000000000006</v>
      </c>
      <c r="AF35" s="11">
        <v>2.8</v>
      </c>
      <c r="AG35" s="11">
        <v>1.6E-2</v>
      </c>
      <c r="AH35" s="11">
        <v>12</v>
      </c>
      <c r="AI35" s="11">
        <v>2.12E-2</v>
      </c>
      <c r="AJ35" s="11">
        <v>3.89</v>
      </c>
      <c r="AK35" s="11">
        <v>56.9</v>
      </c>
      <c r="AL35" s="11" t="s">
        <v>62</v>
      </c>
      <c r="AM35" s="16">
        <v>0.44700000000000001</v>
      </c>
      <c r="AN35" s="16">
        <v>3.37</v>
      </c>
      <c r="AO35" s="16">
        <v>0.434</v>
      </c>
      <c r="AP35" s="16">
        <v>3.3599999999999998E-2</v>
      </c>
      <c r="AQ35" s="16" t="s">
        <v>62</v>
      </c>
    </row>
    <row r="36" spans="2:43" s="11" customFormat="1">
      <c r="B36" s="11" t="s">
        <v>9</v>
      </c>
      <c r="C36" s="14">
        <v>39708</v>
      </c>
      <c r="D36" s="15">
        <v>0.52152777777777781</v>
      </c>
      <c r="E36" s="11">
        <v>17.84</v>
      </c>
      <c r="F36" s="11">
        <v>0.82299999999999995</v>
      </c>
      <c r="G36" s="11">
        <v>73.599999999999994</v>
      </c>
      <c r="H36" s="11">
        <v>6.97</v>
      </c>
      <c r="I36" s="11">
        <v>7.71</v>
      </c>
      <c r="J36" s="11">
        <v>-11.2</v>
      </c>
      <c r="K36" s="11">
        <v>13.3</v>
      </c>
      <c r="L36" s="157"/>
      <c r="M36" s="11">
        <v>60.9375</v>
      </c>
      <c r="N36" s="11">
        <v>200</v>
      </c>
      <c r="O36" s="11">
        <v>3.3</v>
      </c>
      <c r="Q36" s="11">
        <v>3.8</v>
      </c>
      <c r="S36" s="110"/>
      <c r="Y36" s="11" t="s">
        <v>62</v>
      </c>
      <c r="Z36" s="11">
        <v>0.22</v>
      </c>
      <c r="AA36" s="11">
        <v>0.35299999999999998</v>
      </c>
      <c r="AB36" s="13">
        <v>0.26</v>
      </c>
      <c r="AC36" s="13">
        <v>0.32</v>
      </c>
      <c r="AD36" s="11" t="s">
        <v>62</v>
      </c>
      <c r="AE36" s="11">
        <v>77.7</v>
      </c>
      <c r="AF36" s="11">
        <v>2.5</v>
      </c>
      <c r="AG36" s="11">
        <v>2.12E-2</v>
      </c>
      <c r="AH36" s="11">
        <v>13.4</v>
      </c>
      <c r="AI36" s="11">
        <v>4.0500000000000001E-2</v>
      </c>
      <c r="AJ36" s="11">
        <v>4.34</v>
      </c>
      <c r="AK36" s="11">
        <v>69.8</v>
      </c>
      <c r="AL36" s="11">
        <v>24</v>
      </c>
      <c r="AM36" s="16">
        <v>0.55000000000000004</v>
      </c>
      <c r="AN36" s="16">
        <v>3</v>
      </c>
      <c r="AO36" s="16">
        <v>0.75</v>
      </c>
      <c r="AP36" s="16">
        <v>6.9500000000000006E-2</v>
      </c>
      <c r="AQ36" s="16">
        <v>14.9</v>
      </c>
    </row>
    <row r="37" spans="2:43" s="11" customFormat="1">
      <c r="B37" s="11" t="s">
        <v>9</v>
      </c>
      <c r="C37" s="14">
        <v>39736</v>
      </c>
      <c r="D37" s="15">
        <v>0.43611111111111112</v>
      </c>
      <c r="E37" s="11">
        <v>15.9</v>
      </c>
      <c r="F37" s="11">
        <v>0.94899999999999995</v>
      </c>
      <c r="G37" s="11">
        <v>46.1</v>
      </c>
      <c r="H37" s="11">
        <v>4.49</v>
      </c>
      <c r="I37" s="11">
        <v>6.48</v>
      </c>
      <c r="J37" s="20">
        <v>374.4</v>
      </c>
      <c r="K37" s="11">
        <v>8.4</v>
      </c>
      <c r="L37" s="157"/>
      <c r="M37" s="11">
        <v>20.112629999999999</v>
      </c>
      <c r="N37" s="11">
        <v>190</v>
      </c>
      <c r="O37" s="11">
        <v>3.6</v>
      </c>
      <c r="Q37" s="11">
        <v>3.7</v>
      </c>
      <c r="S37" s="110"/>
      <c r="T37" s="11">
        <v>138</v>
      </c>
      <c r="U37" s="11">
        <v>8.6999999999999994E-2</v>
      </c>
      <c r="V37" s="11">
        <v>0.25</v>
      </c>
      <c r="W37" s="11">
        <v>0.72</v>
      </c>
      <c r="X37" s="11">
        <v>69.900000000000006</v>
      </c>
      <c r="Y37" s="11" t="s">
        <v>62</v>
      </c>
      <c r="Z37" s="11">
        <v>0.05</v>
      </c>
      <c r="AA37" s="11">
        <v>0.14399999999999999</v>
      </c>
      <c r="AB37" s="13">
        <v>0.28999999999999998</v>
      </c>
      <c r="AC37" s="13">
        <v>0.28999999999999998</v>
      </c>
      <c r="AD37" s="11" t="s">
        <v>62</v>
      </c>
      <c r="AE37" s="11">
        <v>81.7</v>
      </c>
      <c r="AF37" s="11">
        <v>2.5</v>
      </c>
      <c r="AG37" s="11">
        <v>3.61E-2</v>
      </c>
      <c r="AH37" s="11">
        <v>14.5</v>
      </c>
      <c r="AI37" s="11">
        <v>0.113</v>
      </c>
      <c r="AJ37" s="11">
        <v>4.9400000000000004</v>
      </c>
      <c r="AK37" s="11">
        <v>81.5</v>
      </c>
      <c r="AL37" s="11">
        <v>6.8</v>
      </c>
      <c r="AM37" s="16">
        <v>0.28499999999999998</v>
      </c>
      <c r="AN37" s="16">
        <v>2.9</v>
      </c>
      <c r="AO37" s="16">
        <v>0.36299999999999999</v>
      </c>
      <c r="AP37" s="16">
        <v>0.15</v>
      </c>
      <c r="AQ37" s="16">
        <v>10.8</v>
      </c>
    </row>
    <row r="38" spans="2:43" s="11" customFormat="1">
      <c r="B38" s="11" t="s">
        <v>9</v>
      </c>
      <c r="C38" s="14">
        <v>39791</v>
      </c>
      <c r="D38" s="15">
        <v>0.45833333333333331</v>
      </c>
      <c r="E38" s="11">
        <v>1.31</v>
      </c>
      <c r="F38" s="11">
        <v>1.2</v>
      </c>
      <c r="G38" s="11">
        <v>93.1</v>
      </c>
      <c r="H38" s="11">
        <v>13.07</v>
      </c>
      <c r="I38" s="11">
        <v>7.7</v>
      </c>
      <c r="J38" s="20">
        <v>281</v>
      </c>
      <c r="K38" s="11">
        <v>2.2999999999999998</v>
      </c>
      <c r="L38" s="157"/>
      <c r="M38" s="11">
        <v>3.2981530343165399</v>
      </c>
      <c r="N38" s="11">
        <v>160</v>
      </c>
      <c r="O38" s="11">
        <v>4</v>
      </c>
      <c r="P38" s="178">
        <v>3.302</v>
      </c>
      <c r="Q38" s="20">
        <v>4.3</v>
      </c>
      <c r="R38" s="179">
        <v>3.6419999999999999</v>
      </c>
      <c r="S38" s="110"/>
      <c r="T38" s="20">
        <v>218</v>
      </c>
      <c r="U38" s="20">
        <v>8.6999999999999994E-2</v>
      </c>
      <c r="V38" s="20">
        <v>4.99</v>
      </c>
      <c r="W38" s="20">
        <v>0.51</v>
      </c>
      <c r="X38" s="20">
        <v>81</v>
      </c>
      <c r="Y38" s="11">
        <v>0.48</v>
      </c>
      <c r="Z38" s="20">
        <v>1.2</v>
      </c>
      <c r="AA38" s="20">
        <v>0.53700000000000003</v>
      </c>
      <c r="AB38" s="20">
        <v>0.2</v>
      </c>
      <c r="AC38" s="20">
        <v>0.21</v>
      </c>
      <c r="AD38" s="11" t="s">
        <v>62</v>
      </c>
      <c r="AE38" s="11">
        <v>90.3</v>
      </c>
      <c r="AF38" s="11">
        <v>3.4</v>
      </c>
      <c r="AG38" s="11">
        <v>1.01E-2</v>
      </c>
      <c r="AH38" s="11">
        <v>17.899999999999999</v>
      </c>
      <c r="AI38" s="12">
        <v>3.3E-3</v>
      </c>
      <c r="AJ38" s="11">
        <v>4.7699999999999996</v>
      </c>
      <c r="AK38" s="11">
        <v>105</v>
      </c>
      <c r="AL38" s="11">
        <v>11.5</v>
      </c>
      <c r="AM38" s="11">
        <v>9.1200000000000003E-2</v>
      </c>
      <c r="AN38" s="11">
        <v>15.7</v>
      </c>
      <c r="AO38" s="11">
        <v>9.4E-2</v>
      </c>
      <c r="AP38" s="11">
        <v>6.79E-3</v>
      </c>
      <c r="AQ38" s="11">
        <v>12.3</v>
      </c>
    </row>
    <row r="39" spans="2:43" s="11" customFormat="1">
      <c r="B39" s="11" t="s">
        <v>9</v>
      </c>
      <c r="C39" s="14">
        <v>39839</v>
      </c>
      <c r="D39" s="15">
        <v>0.55138888888888882</v>
      </c>
      <c r="E39" s="11">
        <v>-0.08</v>
      </c>
      <c r="F39" s="11">
        <v>0.69899999999999995</v>
      </c>
      <c r="G39" s="11">
        <v>105.5</v>
      </c>
      <c r="H39" s="11">
        <v>15.42</v>
      </c>
      <c r="I39" s="11">
        <v>7.57</v>
      </c>
      <c r="J39" s="20">
        <v>-32.1</v>
      </c>
      <c r="K39" s="11">
        <v>-1.1000000000000001</v>
      </c>
      <c r="L39" s="157"/>
      <c r="M39" s="11">
        <v>3.224506247473339</v>
      </c>
      <c r="N39" s="11">
        <v>190</v>
      </c>
      <c r="O39" s="11">
        <v>3</v>
      </c>
      <c r="P39" s="180">
        <f>AVERAGE(3.068,3.037)</f>
        <v>3.0525000000000002</v>
      </c>
      <c r="Q39" s="11">
        <v>3.2</v>
      </c>
      <c r="R39" s="180">
        <v>3.3119999999999998</v>
      </c>
      <c r="S39" s="110"/>
      <c r="T39" s="11">
        <v>265</v>
      </c>
      <c r="U39" s="11">
        <v>0.11</v>
      </c>
      <c r="V39" s="11">
        <v>4.2</v>
      </c>
      <c r="W39" s="11">
        <v>0.39</v>
      </c>
      <c r="X39" s="11">
        <v>98.2</v>
      </c>
      <c r="Y39" s="11" t="s">
        <v>62</v>
      </c>
      <c r="Z39" s="11">
        <v>0.88</v>
      </c>
      <c r="AA39" s="11">
        <v>0.20899999999999999</v>
      </c>
      <c r="AB39" s="13">
        <v>0.14000000000000001</v>
      </c>
      <c r="AC39" s="13">
        <v>0.24</v>
      </c>
      <c r="AD39" s="11" t="s">
        <v>62</v>
      </c>
      <c r="AE39" s="11">
        <v>97.7</v>
      </c>
      <c r="AF39" s="11">
        <v>4.0999999999999996</v>
      </c>
      <c r="AG39" s="11">
        <v>6.4999999999999997E-3</v>
      </c>
      <c r="AH39" s="11">
        <v>20</v>
      </c>
      <c r="AI39" s="11">
        <v>1.6999999999999999E-3</v>
      </c>
      <c r="AJ39" s="11">
        <v>3.91</v>
      </c>
      <c r="AK39" s="11">
        <v>143</v>
      </c>
      <c r="AL39" s="11">
        <v>17.2</v>
      </c>
      <c r="AM39" s="16">
        <v>5.5500000000000001E-2</v>
      </c>
      <c r="AN39" s="16">
        <v>4.09</v>
      </c>
      <c r="AO39" s="16">
        <v>6.7599999999999993E-2</v>
      </c>
      <c r="AP39" s="16">
        <v>4.3299999999999996E-3</v>
      </c>
      <c r="AQ39" s="16">
        <v>16</v>
      </c>
    </row>
    <row r="40" spans="2:43" s="11" customFormat="1">
      <c r="B40" s="11" t="s">
        <v>9</v>
      </c>
      <c r="C40" s="14">
        <v>39868</v>
      </c>
      <c r="D40" s="15">
        <v>0.36388888888888887</v>
      </c>
      <c r="E40" s="11">
        <v>-0.16</v>
      </c>
      <c r="F40" s="11">
        <v>1.833</v>
      </c>
      <c r="G40" s="171">
        <v>101.5</v>
      </c>
      <c r="H40" s="171">
        <v>14.76</v>
      </c>
      <c r="I40" s="171">
        <v>13.9</v>
      </c>
      <c r="J40" s="20">
        <v>195</v>
      </c>
      <c r="K40" s="11">
        <v>-0.1</v>
      </c>
      <c r="L40" s="157"/>
      <c r="M40" s="11">
        <v>1.9623233908902462</v>
      </c>
      <c r="N40" s="11">
        <v>190</v>
      </c>
      <c r="O40" s="11">
        <v>3.2</v>
      </c>
      <c r="P40" s="11">
        <f>AVERAGE(3.848,3.977)</f>
        <v>3.9124999999999996</v>
      </c>
      <c r="Q40" s="11">
        <v>2.9</v>
      </c>
      <c r="R40" s="11">
        <v>3.6880000000000002</v>
      </c>
      <c r="S40" s="110"/>
      <c r="T40" s="11">
        <v>404</v>
      </c>
      <c r="U40" s="11">
        <v>0.1</v>
      </c>
      <c r="V40" s="11">
        <v>3.06</v>
      </c>
      <c r="W40" s="11">
        <v>0.31</v>
      </c>
      <c r="X40" s="11">
        <v>91.7</v>
      </c>
      <c r="Y40" s="11" t="s">
        <v>62</v>
      </c>
      <c r="Z40" s="151">
        <v>375</v>
      </c>
      <c r="AA40" s="11" t="s">
        <v>62</v>
      </c>
      <c r="AB40" s="13">
        <v>0.3</v>
      </c>
      <c r="AC40" s="13">
        <v>0.12</v>
      </c>
      <c r="AD40" s="11" t="s">
        <v>62</v>
      </c>
      <c r="AE40" s="11">
        <v>107</v>
      </c>
      <c r="AF40" s="11">
        <v>2.7</v>
      </c>
      <c r="AG40" s="11" t="s">
        <v>62</v>
      </c>
      <c r="AH40" s="11">
        <v>19.5</v>
      </c>
      <c r="AI40" s="11">
        <v>1.1000000000000001E-3</v>
      </c>
      <c r="AJ40" s="11">
        <v>3.79</v>
      </c>
      <c r="AK40" s="11">
        <v>218</v>
      </c>
      <c r="AL40" s="11">
        <v>19.7</v>
      </c>
      <c r="AM40" s="16">
        <v>0.10100000000000001</v>
      </c>
      <c r="AN40" s="16">
        <v>2.9</v>
      </c>
      <c r="AO40" s="16">
        <v>0.11799999999999999</v>
      </c>
      <c r="AP40" s="16">
        <v>6.2700000000000004E-3</v>
      </c>
      <c r="AQ40" s="16">
        <v>23.5</v>
      </c>
    </row>
    <row r="41" spans="2:43" s="11" customFormat="1">
      <c r="B41" s="11" t="s">
        <v>9</v>
      </c>
      <c r="C41" s="14">
        <v>39889</v>
      </c>
      <c r="D41" s="15">
        <v>0.60763888888888895</v>
      </c>
      <c r="E41" s="11">
        <v>12.18</v>
      </c>
      <c r="F41" s="11">
        <v>1.2509999999999999</v>
      </c>
      <c r="G41" s="11">
        <v>124.8</v>
      </c>
      <c r="H41" s="11">
        <v>13.32</v>
      </c>
      <c r="I41" s="172">
        <v>9.8800000000000008</v>
      </c>
      <c r="J41" s="173">
        <v>268.8</v>
      </c>
      <c r="K41" s="11">
        <v>1.9</v>
      </c>
      <c r="L41" s="157"/>
      <c r="M41" s="11">
        <v>2.0251100000000002</v>
      </c>
      <c r="N41" s="11">
        <v>230</v>
      </c>
      <c r="O41" s="11">
        <v>3.4</v>
      </c>
      <c r="P41" s="11">
        <v>4.1769999999999996</v>
      </c>
      <c r="Q41" s="11">
        <v>3.3</v>
      </c>
      <c r="R41" s="11">
        <v>3.9529999999999998</v>
      </c>
      <c r="S41" s="110"/>
      <c r="T41" s="11">
        <v>217</v>
      </c>
      <c r="U41" s="11">
        <v>8.3000000000000004E-2</v>
      </c>
      <c r="V41" s="11">
        <v>0.44</v>
      </c>
      <c r="W41" s="11">
        <v>0.31</v>
      </c>
      <c r="X41" s="11">
        <v>92.4</v>
      </c>
      <c r="Z41" s="11">
        <v>0.09</v>
      </c>
      <c r="AB41" s="13"/>
      <c r="AC41" s="13"/>
      <c r="AD41" s="11" t="s">
        <v>62</v>
      </c>
      <c r="AE41" s="11">
        <v>89.3</v>
      </c>
      <c r="AF41" s="11">
        <v>1.8</v>
      </c>
      <c r="AG41" s="11">
        <v>1.38E-2</v>
      </c>
      <c r="AH41" s="11">
        <v>16.899999999999999</v>
      </c>
      <c r="AI41" s="11">
        <v>1.1999999999999999E-3</v>
      </c>
      <c r="AJ41" s="11">
        <v>3.59</v>
      </c>
      <c r="AK41" s="11">
        <v>120</v>
      </c>
      <c r="AL41" s="11">
        <v>18.600000000000001</v>
      </c>
      <c r="AM41" s="16">
        <v>7.3400000000000007E-2</v>
      </c>
      <c r="AN41" s="16">
        <v>2.84</v>
      </c>
      <c r="AO41" s="16">
        <v>0.10299999999999999</v>
      </c>
      <c r="AP41" s="16">
        <v>5.5900000000000004E-3</v>
      </c>
      <c r="AQ41" s="16">
        <v>28</v>
      </c>
    </row>
    <row r="42" spans="2:43" s="11" customFormat="1">
      <c r="B42" s="11" t="s">
        <v>9</v>
      </c>
      <c r="C42" s="14">
        <v>39930</v>
      </c>
      <c r="D42" s="15">
        <v>0.48819444444444443</v>
      </c>
      <c r="E42" s="11">
        <v>17.739999999999998</v>
      </c>
      <c r="F42" s="11">
        <v>0.88600000000000001</v>
      </c>
      <c r="G42" s="11">
        <v>108.5</v>
      </c>
      <c r="H42" s="11">
        <v>10.29</v>
      </c>
      <c r="I42" s="171">
        <v>8.1</v>
      </c>
      <c r="J42" s="20">
        <v>309.2</v>
      </c>
      <c r="K42" s="11">
        <v>10.1</v>
      </c>
      <c r="L42" s="157"/>
      <c r="M42" s="11">
        <v>13.86825</v>
      </c>
      <c r="N42" s="11">
        <v>230</v>
      </c>
      <c r="O42" s="11">
        <v>3.7</v>
      </c>
      <c r="P42" s="180">
        <v>3.98</v>
      </c>
      <c r="Q42" s="11">
        <v>3.4</v>
      </c>
      <c r="R42" s="180">
        <v>3.5510000000000002</v>
      </c>
      <c r="S42" s="110"/>
      <c r="T42" s="11">
        <v>130</v>
      </c>
      <c r="U42" s="11">
        <v>6.0999999999999999E-2</v>
      </c>
      <c r="V42" s="11">
        <v>1.97</v>
      </c>
      <c r="W42" s="11">
        <v>0.46</v>
      </c>
      <c r="X42" s="11">
        <v>80.7</v>
      </c>
      <c r="Y42" s="11" t="s">
        <v>62</v>
      </c>
      <c r="Z42" s="11">
        <v>0.45</v>
      </c>
      <c r="AA42" s="11">
        <v>0.59199999999999997</v>
      </c>
      <c r="AB42" s="13">
        <v>0.15</v>
      </c>
      <c r="AC42" s="13">
        <v>0.17</v>
      </c>
      <c r="AD42" s="11" t="s">
        <v>62</v>
      </c>
      <c r="AE42" s="11">
        <v>92.8</v>
      </c>
      <c r="AF42" s="11">
        <v>1.8</v>
      </c>
      <c r="AG42" s="11">
        <v>1.17E-2</v>
      </c>
      <c r="AH42" s="11">
        <v>16.600000000000001</v>
      </c>
      <c r="AI42" s="12">
        <v>4.0000000000000001E-3</v>
      </c>
      <c r="AJ42" s="11">
        <v>3.01</v>
      </c>
      <c r="AK42" s="11">
        <v>64.2</v>
      </c>
      <c r="AL42" s="11">
        <v>18.399999999999999</v>
      </c>
      <c r="AM42" s="11">
        <v>0.63500000000000001</v>
      </c>
      <c r="AN42" s="11">
        <v>2.27</v>
      </c>
      <c r="AO42" s="11">
        <v>0.65600000000000003</v>
      </c>
      <c r="AP42" s="11">
        <v>18.899999999999999</v>
      </c>
      <c r="AQ42" s="11">
        <v>20.100000000000001</v>
      </c>
    </row>
    <row r="43" spans="2:43" s="11" customFormat="1">
      <c r="B43" s="11" t="s">
        <v>9</v>
      </c>
      <c r="C43" s="14">
        <v>39954</v>
      </c>
      <c r="D43" s="15">
        <v>0.60555555555555551</v>
      </c>
      <c r="E43" s="11">
        <v>16.89</v>
      </c>
      <c r="F43" s="171">
        <v>0.52800000000000002</v>
      </c>
      <c r="G43" s="11">
        <v>89.7</v>
      </c>
      <c r="H43" s="11">
        <v>8.5299999999999994</v>
      </c>
      <c r="I43" s="172">
        <v>7.19</v>
      </c>
      <c r="J43" s="20">
        <v>127.7</v>
      </c>
      <c r="K43" s="11">
        <v>10.8</v>
      </c>
      <c r="L43" s="157"/>
      <c r="M43" s="11">
        <v>17.039919999999999</v>
      </c>
      <c r="N43" s="11">
        <v>240</v>
      </c>
      <c r="O43" s="11">
        <v>3</v>
      </c>
      <c r="P43" s="11">
        <v>3.1040000000000001</v>
      </c>
      <c r="Q43" s="11">
        <v>3.6</v>
      </c>
      <c r="R43" s="11">
        <v>3.3980000000000001</v>
      </c>
      <c r="S43" s="110"/>
      <c r="T43" s="11">
        <v>121</v>
      </c>
      <c r="U43" s="11">
        <v>7.2999999999999995E-2</v>
      </c>
      <c r="V43" s="11">
        <v>2.71</v>
      </c>
      <c r="W43" s="11">
        <v>0.55000000000000004</v>
      </c>
      <c r="X43" s="11">
        <v>77.400000000000006</v>
      </c>
      <c r="Y43" s="11" t="s">
        <v>62</v>
      </c>
      <c r="Z43" s="11">
        <v>0.54</v>
      </c>
      <c r="AA43" s="11">
        <v>0.52900000000000003</v>
      </c>
      <c r="AB43" s="13">
        <v>0.16</v>
      </c>
      <c r="AC43" s="13">
        <v>0.22</v>
      </c>
      <c r="AD43" s="11" t="s">
        <v>62</v>
      </c>
      <c r="AE43" s="11">
        <v>115</v>
      </c>
      <c r="AF43" s="11">
        <v>2.5</v>
      </c>
      <c r="AG43" s="11">
        <v>1.47E-2</v>
      </c>
      <c r="AH43" s="11">
        <v>19.2</v>
      </c>
      <c r="AI43" s="11">
        <v>3.0999999999999999E-3</v>
      </c>
      <c r="AJ43" s="11">
        <v>3.61</v>
      </c>
      <c r="AK43" s="11">
        <v>76.7</v>
      </c>
      <c r="AL43" s="11" t="s">
        <v>62</v>
      </c>
      <c r="AM43" s="16">
        <v>0.45900000000000002</v>
      </c>
      <c r="AN43" s="16">
        <v>3.82</v>
      </c>
      <c r="AO43" s="16">
        <v>0.46200000000000002</v>
      </c>
      <c r="AP43" s="16">
        <v>2.3199999999999998E-2</v>
      </c>
      <c r="AQ43" s="16" t="s">
        <v>62</v>
      </c>
    </row>
    <row r="44" spans="2:43" s="11" customFormat="1">
      <c r="B44" s="11" t="s">
        <v>9</v>
      </c>
      <c r="C44" s="14">
        <v>39973</v>
      </c>
      <c r="D44" s="15">
        <v>0.47152777777777777</v>
      </c>
      <c r="E44" s="11">
        <v>19.14</v>
      </c>
      <c r="F44" s="171">
        <v>0.996</v>
      </c>
      <c r="G44" s="11">
        <v>58</v>
      </c>
      <c r="H44" s="11">
        <v>5.36</v>
      </c>
      <c r="I44" s="11">
        <v>7.95</v>
      </c>
      <c r="J44" s="20">
        <v>154.5</v>
      </c>
      <c r="K44" s="11">
        <v>9.1999999999999993</v>
      </c>
      <c r="L44" s="157"/>
      <c r="M44" s="11">
        <v>16.308669999999999</v>
      </c>
      <c r="N44" s="11">
        <v>230</v>
      </c>
      <c r="O44" s="11">
        <v>5.3</v>
      </c>
      <c r="P44" s="11">
        <v>3.9510000000000001</v>
      </c>
      <c r="Q44" s="11">
        <v>5.2</v>
      </c>
      <c r="R44" s="11">
        <v>3.6850000000000001</v>
      </c>
      <c r="S44" s="110"/>
      <c r="T44" s="11">
        <v>124</v>
      </c>
      <c r="U44" s="11">
        <v>9.1999999999999998E-2</v>
      </c>
      <c r="V44" s="11">
        <v>1.62</v>
      </c>
      <c r="W44" s="11">
        <v>0.66</v>
      </c>
      <c r="X44" s="11">
        <v>63.1</v>
      </c>
      <c r="Y44" s="11" t="s">
        <v>62</v>
      </c>
      <c r="Z44" s="11">
        <v>0.46</v>
      </c>
      <c r="AA44" s="11">
        <v>0.56100000000000005</v>
      </c>
      <c r="AB44" s="13">
        <v>0.19</v>
      </c>
      <c r="AC44" s="13">
        <v>0.24</v>
      </c>
      <c r="AD44" s="11">
        <v>4.2099999999999999E-2</v>
      </c>
      <c r="AE44" s="11">
        <v>94.6</v>
      </c>
      <c r="AF44" s="11" t="s">
        <v>62</v>
      </c>
      <c r="AG44" s="11">
        <v>1.55E-2</v>
      </c>
      <c r="AH44" s="11">
        <v>17.3</v>
      </c>
      <c r="AI44" s="11">
        <v>3.8999999999999998E-3</v>
      </c>
      <c r="AJ44" s="11">
        <v>4.16</v>
      </c>
      <c r="AK44" s="11">
        <v>79.900000000000006</v>
      </c>
      <c r="AL44" s="11">
        <v>19</v>
      </c>
      <c r="AM44" s="16">
        <v>0.55300000000000005</v>
      </c>
      <c r="AN44" s="16" t="s">
        <v>62</v>
      </c>
      <c r="AO44" s="16">
        <v>0.54400000000000004</v>
      </c>
      <c r="AP44" s="16">
        <v>2.52E-2</v>
      </c>
      <c r="AQ44" s="16">
        <v>20.6</v>
      </c>
    </row>
    <row r="45" spans="2:43" s="11" customFormat="1">
      <c r="B45" s="11" t="s">
        <v>9</v>
      </c>
      <c r="C45" s="14">
        <v>40010</v>
      </c>
      <c r="D45" s="15">
        <v>0.33750000000000002</v>
      </c>
      <c r="E45" s="11">
        <v>19.670000000000002</v>
      </c>
      <c r="F45" s="11">
        <v>0.90500000000000003</v>
      </c>
      <c r="G45" s="157"/>
      <c r="H45" s="11">
        <v>5.01</v>
      </c>
      <c r="I45" s="11">
        <v>7.71</v>
      </c>
      <c r="J45" s="20">
        <v>182</v>
      </c>
      <c r="K45" s="11">
        <v>5.3</v>
      </c>
      <c r="L45" s="11">
        <v>2.5</v>
      </c>
      <c r="M45" s="11">
        <v>10.64701</v>
      </c>
      <c r="N45" s="11">
        <v>220</v>
      </c>
      <c r="O45" s="11">
        <v>3.1</v>
      </c>
      <c r="P45" s="171">
        <v>3.6720000000000002</v>
      </c>
      <c r="Q45" s="11">
        <v>3.4</v>
      </c>
      <c r="R45" s="171">
        <v>3.58</v>
      </c>
      <c r="S45" s="110"/>
      <c r="T45" s="11">
        <v>112</v>
      </c>
      <c r="U45" s="11" t="s">
        <v>62</v>
      </c>
      <c r="V45" s="11">
        <v>0.43</v>
      </c>
      <c r="W45" s="11">
        <v>0.46</v>
      </c>
      <c r="X45" s="11">
        <v>54.4</v>
      </c>
      <c r="Y45" s="11" t="s">
        <v>62</v>
      </c>
      <c r="Z45" s="11">
        <v>0.09</v>
      </c>
      <c r="AA45" s="11">
        <v>0.40699999999999997</v>
      </c>
      <c r="AB45" s="13">
        <v>0.21</v>
      </c>
      <c r="AC45" s="13">
        <v>0.25</v>
      </c>
      <c r="AD45" s="11">
        <v>5.5E-2</v>
      </c>
      <c r="AE45" s="11">
        <v>85</v>
      </c>
      <c r="AF45" s="11">
        <v>2.4</v>
      </c>
      <c r="AG45" s="11">
        <v>5.2499999999999998E-2</v>
      </c>
      <c r="AH45" s="11">
        <v>15.6</v>
      </c>
      <c r="AI45" s="11">
        <v>1.4E-2</v>
      </c>
      <c r="AJ45" s="11">
        <v>3.96</v>
      </c>
      <c r="AK45" s="11">
        <v>61.9</v>
      </c>
      <c r="AL45" s="11">
        <v>19.5</v>
      </c>
      <c r="AM45" s="16">
        <v>0.41099999999999998</v>
      </c>
      <c r="AN45" s="16">
        <v>1.99</v>
      </c>
      <c r="AO45" s="16">
        <v>0.33600000000000002</v>
      </c>
      <c r="AP45" s="16">
        <v>3.0099999999999998E-2</v>
      </c>
      <c r="AQ45" s="16">
        <v>21.4</v>
      </c>
    </row>
    <row r="46" spans="2:43" s="11" customFormat="1">
      <c r="B46" s="11" t="s">
        <v>9</v>
      </c>
      <c r="C46" s="14">
        <v>40070</v>
      </c>
      <c r="D46" s="15">
        <v>0.49027777777777781</v>
      </c>
      <c r="E46" s="11">
        <v>16.739999999999998</v>
      </c>
      <c r="F46" s="11">
        <v>0.95399999999999996</v>
      </c>
      <c r="G46" s="11">
        <v>67.099999999999994</v>
      </c>
      <c r="H46" s="11">
        <v>6.5</v>
      </c>
      <c r="I46" s="11">
        <v>7.82</v>
      </c>
      <c r="J46" s="20">
        <v>168</v>
      </c>
      <c r="K46" s="11">
        <v>12.4</v>
      </c>
      <c r="L46" s="157"/>
      <c r="M46" s="11">
        <v>13.48671</v>
      </c>
      <c r="N46" s="11">
        <v>210</v>
      </c>
      <c r="O46" s="11">
        <v>3.5</v>
      </c>
      <c r="P46" s="11">
        <v>3.855</v>
      </c>
      <c r="Q46" s="11">
        <v>3.7</v>
      </c>
      <c r="R46" s="11">
        <v>3.9340000000000002</v>
      </c>
      <c r="S46" s="110"/>
      <c r="T46" s="11">
        <v>114</v>
      </c>
      <c r="U46" s="11" t="s">
        <v>62</v>
      </c>
      <c r="V46" s="11">
        <v>0.74</v>
      </c>
      <c r="W46" s="11">
        <v>0.5</v>
      </c>
      <c r="X46" s="11">
        <v>62.4</v>
      </c>
      <c r="Y46" s="11" t="s">
        <v>62</v>
      </c>
      <c r="Z46" s="11">
        <v>0.19</v>
      </c>
      <c r="AA46" s="11">
        <v>0.69799999999999995</v>
      </c>
      <c r="AB46" s="13">
        <v>0.33</v>
      </c>
      <c r="AC46" s="13">
        <v>0.25</v>
      </c>
      <c r="AD46" s="11" t="s">
        <v>62</v>
      </c>
      <c r="AE46" s="11">
        <v>91</v>
      </c>
      <c r="AF46" s="11">
        <v>4.2</v>
      </c>
      <c r="AG46" s="11">
        <v>8.5000000000000006E-3</v>
      </c>
      <c r="AH46" s="11">
        <v>15.6</v>
      </c>
      <c r="AI46" s="11">
        <v>6.7999999999999996E-3</v>
      </c>
      <c r="AJ46" s="11">
        <v>4.53</v>
      </c>
      <c r="AK46" s="11">
        <v>75.3</v>
      </c>
      <c r="AL46" s="11">
        <v>7.1</v>
      </c>
      <c r="AM46" s="16">
        <v>0.19900000000000001</v>
      </c>
      <c r="AN46" s="16">
        <v>3.85</v>
      </c>
      <c r="AO46" s="16">
        <v>0.30199999999999999</v>
      </c>
      <c r="AP46" s="16">
        <v>2.5899999999999999E-2</v>
      </c>
      <c r="AQ46" s="16">
        <v>8.18</v>
      </c>
    </row>
    <row r="47" spans="2:43" s="11" customFormat="1">
      <c r="B47" s="11" t="s">
        <v>9</v>
      </c>
      <c r="C47" s="14">
        <v>40092</v>
      </c>
      <c r="D47" s="15">
        <v>0.44861111111111113</v>
      </c>
      <c r="E47" s="11">
        <v>12</v>
      </c>
      <c r="F47" s="11">
        <v>0.89</v>
      </c>
      <c r="G47" s="11">
        <v>76.5</v>
      </c>
      <c r="H47" s="11">
        <v>8.19</v>
      </c>
      <c r="I47" s="11">
        <v>9.0500000000000007</v>
      </c>
      <c r="J47" s="20">
        <v>50.1</v>
      </c>
      <c r="K47" s="11">
        <v>12.9</v>
      </c>
      <c r="L47" s="157"/>
      <c r="M47" s="11">
        <v>21.052630000000001</v>
      </c>
      <c r="N47" s="11">
        <v>220</v>
      </c>
      <c r="O47" s="11">
        <v>4</v>
      </c>
      <c r="P47" s="11">
        <v>3.7360000000000002</v>
      </c>
      <c r="Q47" s="11">
        <v>4.3</v>
      </c>
      <c r="R47" s="11">
        <v>3.839</v>
      </c>
      <c r="S47" s="110"/>
      <c r="T47" s="11">
        <v>93.7</v>
      </c>
      <c r="U47" s="11" t="s">
        <v>62</v>
      </c>
      <c r="V47" s="11">
        <v>0.96</v>
      </c>
      <c r="W47" s="11" t="s">
        <v>62</v>
      </c>
      <c r="X47" s="11">
        <v>62</v>
      </c>
      <c r="Y47" s="11" t="s">
        <v>62</v>
      </c>
      <c r="Z47" s="11">
        <v>0.22</v>
      </c>
      <c r="AA47" s="11">
        <v>0.61599999999999999</v>
      </c>
      <c r="AB47" s="13">
        <v>0.21</v>
      </c>
      <c r="AC47" s="13">
        <v>0.25</v>
      </c>
      <c r="AD47" s="11" t="s">
        <v>62</v>
      </c>
      <c r="AE47" s="11">
        <v>91.2</v>
      </c>
      <c r="AF47" s="11">
        <v>3.3</v>
      </c>
      <c r="AG47" s="11">
        <v>5.8999999999999999E-3</v>
      </c>
      <c r="AH47" s="11">
        <v>15.6</v>
      </c>
      <c r="AI47" s="11">
        <v>3.5999999999999999E-3</v>
      </c>
      <c r="AJ47" s="11">
        <v>4.34</v>
      </c>
      <c r="AK47" s="11">
        <v>67</v>
      </c>
      <c r="AL47" s="11">
        <v>8.0000000000000002E-3</v>
      </c>
      <c r="AM47" s="16">
        <v>0.37</v>
      </c>
      <c r="AN47" s="16">
        <v>3.87</v>
      </c>
      <c r="AO47" s="16">
        <v>0.54600000000000004</v>
      </c>
      <c r="AP47" s="16">
        <v>3.1899999999999998E-2</v>
      </c>
      <c r="AQ47" s="16">
        <v>10.8</v>
      </c>
    </row>
    <row r="48" spans="2:43" s="11" customFormat="1">
      <c r="B48" s="11" t="s">
        <v>9</v>
      </c>
      <c r="C48" s="14">
        <v>40154</v>
      </c>
      <c r="D48" s="158"/>
      <c r="E48" s="11">
        <v>1.79</v>
      </c>
      <c r="F48" s="11">
        <v>1.1379999999999999</v>
      </c>
      <c r="G48" s="172">
        <v>105.5</v>
      </c>
      <c r="H48" s="172">
        <v>14.63</v>
      </c>
      <c r="I48" s="11">
        <v>8.2200000000000006</v>
      </c>
      <c r="J48" s="20">
        <v>81.5</v>
      </c>
      <c r="K48" s="11">
        <v>1.1000000000000001</v>
      </c>
      <c r="L48" s="11">
        <v>2.2000000000000002</v>
      </c>
      <c r="M48" s="22">
        <v>-4.84457</v>
      </c>
      <c r="N48" s="11">
        <v>270</v>
      </c>
      <c r="P48" s="11">
        <v>3.786</v>
      </c>
      <c r="R48" s="11">
        <v>3.698</v>
      </c>
      <c r="S48" s="11">
        <v>0.28000000000000003</v>
      </c>
      <c r="T48" s="11">
        <v>113</v>
      </c>
      <c r="U48" s="11" t="s">
        <v>62</v>
      </c>
      <c r="V48" s="11">
        <v>0.95</v>
      </c>
      <c r="W48" s="11">
        <v>0.39</v>
      </c>
      <c r="X48" s="11">
        <v>82.2</v>
      </c>
      <c r="Y48" s="11" t="s">
        <v>86</v>
      </c>
      <c r="Z48" s="11">
        <v>0.26</v>
      </c>
      <c r="AB48" s="13">
        <v>0.16</v>
      </c>
      <c r="AC48" s="13">
        <v>0.15</v>
      </c>
      <c r="AD48" s="11">
        <v>6.1699999999999998E-2</v>
      </c>
      <c r="AE48" s="11">
        <v>119</v>
      </c>
      <c r="AF48" s="11">
        <v>2</v>
      </c>
      <c r="AG48" s="11">
        <v>6.1000000000000004E-3</v>
      </c>
      <c r="AH48" s="11">
        <v>22</v>
      </c>
      <c r="AI48" s="11">
        <v>1.4E-3</v>
      </c>
      <c r="AJ48" s="11">
        <v>3.7</v>
      </c>
      <c r="AK48" s="11">
        <v>58.1</v>
      </c>
      <c r="AL48" s="11">
        <v>24.6</v>
      </c>
      <c r="AM48" s="16">
        <v>0.11799999999999999</v>
      </c>
      <c r="AN48" s="16" t="s">
        <v>62</v>
      </c>
      <c r="AO48" s="16">
        <v>8.6400000000000005E-2</v>
      </c>
      <c r="AP48" s="16">
        <v>5.0299999999999997E-3</v>
      </c>
      <c r="AQ48" s="16" t="s">
        <v>62</v>
      </c>
    </row>
    <row r="49" spans="1:43" s="11" customFormat="1">
      <c r="B49" s="11" t="s">
        <v>9</v>
      </c>
      <c r="C49" s="14">
        <v>40210</v>
      </c>
      <c r="D49" s="15">
        <v>0.55972222222222223</v>
      </c>
      <c r="E49" s="11">
        <v>0.14000000000000001</v>
      </c>
      <c r="F49" s="11">
        <v>1.512</v>
      </c>
      <c r="G49" s="11">
        <v>108.4</v>
      </c>
      <c r="H49" s="11">
        <v>15.7</v>
      </c>
      <c r="I49" s="11">
        <v>8.16</v>
      </c>
      <c r="J49" s="20">
        <v>68</v>
      </c>
      <c r="K49" s="11">
        <v>0.1</v>
      </c>
      <c r="L49" s="11">
        <v>0</v>
      </c>
      <c r="M49" s="13">
        <v>0</v>
      </c>
      <c r="N49" s="11">
        <v>270</v>
      </c>
      <c r="O49" s="11">
        <v>2.6</v>
      </c>
      <c r="Q49" s="11">
        <v>2.5</v>
      </c>
      <c r="S49" s="157"/>
      <c r="T49" s="11">
        <v>198</v>
      </c>
      <c r="U49" s="11" t="s">
        <v>62</v>
      </c>
      <c r="V49" s="11">
        <v>3.09</v>
      </c>
      <c r="W49" s="11" t="s">
        <v>62</v>
      </c>
      <c r="X49" s="11">
        <v>96.1</v>
      </c>
      <c r="Y49" s="11" t="s">
        <v>62</v>
      </c>
      <c r="Z49" s="11">
        <v>0.74</v>
      </c>
      <c r="AA49" s="11">
        <v>0.56899999999999995</v>
      </c>
      <c r="AB49" s="13">
        <v>7.0000000000000007E-2</v>
      </c>
      <c r="AC49" s="13">
        <v>0.08</v>
      </c>
      <c r="AD49" s="11">
        <v>6.4000000000000001E-2</v>
      </c>
      <c r="AE49" s="11">
        <v>127</v>
      </c>
      <c r="AF49" s="11">
        <v>2.6</v>
      </c>
      <c r="AG49" s="11">
        <v>8.5000000000000006E-3</v>
      </c>
      <c r="AH49" s="11">
        <v>21.8</v>
      </c>
      <c r="AI49" s="11">
        <v>2.2000000000000001E-3</v>
      </c>
      <c r="AJ49" s="11">
        <v>2.9</v>
      </c>
      <c r="AK49" s="11">
        <v>97.3</v>
      </c>
      <c r="AL49" s="11">
        <v>33.700000000000003</v>
      </c>
      <c r="AM49" s="16">
        <v>0.109</v>
      </c>
      <c r="AN49" s="16">
        <v>1.72</v>
      </c>
      <c r="AO49" s="16">
        <v>8.0299999999999996E-2</v>
      </c>
      <c r="AP49" s="16">
        <v>5.5100000000000001E-3</v>
      </c>
      <c r="AQ49" s="16">
        <v>36</v>
      </c>
    </row>
    <row r="50" spans="1:43" s="11" customFormat="1">
      <c r="B50" s="11" t="s">
        <v>9</v>
      </c>
      <c r="C50" s="14">
        <v>40254</v>
      </c>
      <c r="D50" s="15">
        <v>0.53472222222222221</v>
      </c>
      <c r="E50" s="11">
        <v>8.67</v>
      </c>
      <c r="F50" s="11">
        <v>1.0840000000000001</v>
      </c>
      <c r="G50" s="11">
        <v>125.2</v>
      </c>
      <c r="H50" s="11">
        <v>14.54</v>
      </c>
      <c r="I50" s="11">
        <v>8.14</v>
      </c>
      <c r="J50" s="20">
        <v>81</v>
      </c>
      <c r="K50" s="11">
        <v>6.1</v>
      </c>
      <c r="L50" s="157"/>
      <c r="M50" s="13">
        <v>8.4677399999999992</v>
      </c>
      <c r="N50" s="11">
        <v>260</v>
      </c>
      <c r="O50" s="11">
        <v>3.8</v>
      </c>
      <c r="P50" s="11">
        <v>3.3610000000000002</v>
      </c>
      <c r="Q50" s="11">
        <v>3.6</v>
      </c>
      <c r="R50" s="11">
        <v>3.169</v>
      </c>
      <c r="S50" s="157"/>
      <c r="T50" s="11">
        <v>143</v>
      </c>
      <c r="U50" s="11" t="s">
        <v>86</v>
      </c>
      <c r="V50" s="11">
        <v>1.59</v>
      </c>
      <c r="W50" s="11" t="s">
        <v>62</v>
      </c>
      <c r="X50" s="11">
        <v>76.5</v>
      </c>
      <c r="Y50" s="11" t="s">
        <v>86</v>
      </c>
      <c r="Z50" s="11">
        <v>0.41</v>
      </c>
      <c r="AA50" s="11">
        <v>0.81299999999999994</v>
      </c>
      <c r="AB50" s="13">
        <v>0.09</v>
      </c>
      <c r="AC50" s="13">
        <v>0.11</v>
      </c>
      <c r="AD50" s="11">
        <v>5.1900000000000002E-2</v>
      </c>
      <c r="AE50" s="11">
        <v>106</v>
      </c>
      <c r="AF50" s="11">
        <v>2</v>
      </c>
      <c r="AG50" s="11">
        <v>1.1900000000000001E-2</v>
      </c>
      <c r="AH50" s="11">
        <v>17.7</v>
      </c>
      <c r="AI50" s="11">
        <v>5.5999999999999999E-3</v>
      </c>
      <c r="AJ50" s="11">
        <v>2.86</v>
      </c>
      <c r="AK50" s="11">
        <v>83.4</v>
      </c>
      <c r="AL50" s="11">
        <v>36.299999999999997</v>
      </c>
      <c r="AM50" s="16">
        <v>0.21</v>
      </c>
      <c r="AN50" s="16">
        <v>2.56</v>
      </c>
      <c r="AO50" s="16">
        <v>0.18</v>
      </c>
      <c r="AP50" s="16">
        <v>1.35E-2</v>
      </c>
      <c r="AQ50" s="16">
        <v>35</v>
      </c>
    </row>
    <row r="51" spans="1:43" s="11" customFormat="1">
      <c r="B51" s="11" t="s">
        <v>9</v>
      </c>
      <c r="C51" s="14">
        <v>40269</v>
      </c>
      <c r="D51" s="15">
        <v>0.4152777777777778</v>
      </c>
      <c r="E51" s="11">
        <v>9.48</v>
      </c>
      <c r="F51" s="11">
        <v>1.028</v>
      </c>
      <c r="G51" s="11">
        <v>105.2</v>
      </c>
      <c r="H51" s="11">
        <v>11.99</v>
      </c>
      <c r="I51" s="11">
        <v>8.1199999999999992</v>
      </c>
      <c r="J51" s="173">
        <v>20.6</v>
      </c>
      <c r="K51" s="11">
        <v>4.0999999999999996</v>
      </c>
      <c r="L51" s="157"/>
      <c r="M51" s="162">
        <v>12.540453074433174</v>
      </c>
      <c r="N51" s="11">
        <v>290</v>
      </c>
      <c r="P51" s="11">
        <v>3.278</v>
      </c>
      <c r="R51" s="11">
        <v>3.1440000000000001</v>
      </c>
      <c r="S51" s="157"/>
      <c r="T51" s="11">
        <v>127</v>
      </c>
      <c r="U51" s="11" t="s">
        <v>86</v>
      </c>
      <c r="V51" s="11">
        <v>0.6</v>
      </c>
      <c r="W51" s="11" t="s">
        <v>62</v>
      </c>
      <c r="X51" s="11">
        <v>82.5</v>
      </c>
      <c r="Y51" s="11" t="s">
        <v>86</v>
      </c>
      <c r="Z51" s="11">
        <v>0.14000000000000001</v>
      </c>
      <c r="AA51" s="11">
        <v>0.66</v>
      </c>
      <c r="AB51" s="13">
        <v>0.09</v>
      </c>
      <c r="AC51" s="13">
        <v>0.14000000000000001</v>
      </c>
      <c r="AD51" s="11">
        <v>4.1799999999999997E-2</v>
      </c>
      <c r="AE51" s="11">
        <v>114</v>
      </c>
      <c r="AF51" s="11" t="s">
        <v>62</v>
      </c>
      <c r="AG51" s="11" t="s">
        <v>62</v>
      </c>
      <c r="AH51" s="11">
        <v>20.3</v>
      </c>
      <c r="AI51" s="11">
        <v>4.7999999999999996E-3</v>
      </c>
      <c r="AJ51" s="11">
        <v>2.5299999999999998</v>
      </c>
      <c r="AK51" s="11">
        <v>69.5</v>
      </c>
      <c r="AL51" s="11">
        <v>33.5</v>
      </c>
      <c r="AM51" s="16">
        <v>0.14299999999999999</v>
      </c>
      <c r="AN51" s="16" t="s">
        <v>62</v>
      </c>
      <c r="AO51" s="16">
        <v>0.115</v>
      </c>
      <c r="AP51" s="16">
        <v>1.11E-2</v>
      </c>
      <c r="AQ51" s="16">
        <v>35.200000000000003</v>
      </c>
    </row>
    <row r="52" spans="1:43" s="11" customFormat="1">
      <c r="B52" s="11" t="s">
        <v>9</v>
      </c>
      <c r="C52" s="14">
        <v>40323</v>
      </c>
      <c r="D52" s="15">
        <v>0.37152777777777773</v>
      </c>
      <c r="E52" s="11">
        <v>18.12</v>
      </c>
      <c r="F52" s="11">
        <v>1.046</v>
      </c>
      <c r="G52" s="11">
        <v>82.2</v>
      </c>
      <c r="H52" s="11">
        <v>7.74</v>
      </c>
      <c r="I52" s="11">
        <v>7.87</v>
      </c>
      <c r="J52" s="20">
        <v>155</v>
      </c>
      <c r="K52" s="11">
        <v>22.9</v>
      </c>
      <c r="L52" s="157">
        <v>3.4</v>
      </c>
      <c r="M52" s="162">
        <v>24.640657084189847</v>
      </c>
      <c r="N52" s="11">
        <v>260</v>
      </c>
      <c r="P52" s="11">
        <v>3.698</v>
      </c>
      <c r="R52" s="11">
        <v>3.7519999999999998</v>
      </c>
      <c r="S52" s="157"/>
      <c r="T52" s="11">
        <v>119</v>
      </c>
      <c r="U52" s="11" t="s">
        <v>62</v>
      </c>
      <c r="V52" s="11">
        <v>1.88</v>
      </c>
      <c r="W52" s="11">
        <v>0.5</v>
      </c>
      <c r="X52" s="11">
        <v>77.2</v>
      </c>
      <c r="Y52" s="11" t="s">
        <v>86</v>
      </c>
      <c r="Z52" s="11">
        <v>0.47</v>
      </c>
      <c r="AA52" s="11">
        <v>0.73399999999999999</v>
      </c>
      <c r="AB52" s="13">
        <v>0.15</v>
      </c>
      <c r="AC52" s="13">
        <v>0.26</v>
      </c>
      <c r="AM52" s="16"/>
      <c r="AN52" s="16"/>
      <c r="AO52" s="16"/>
      <c r="AP52" s="16"/>
      <c r="AQ52" s="16"/>
    </row>
    <row r="53" spans="1:43" s="11" customFormat="1">
      <c r="B53" s="11" t="s">
        <v>9</v>
      </c>
      <c r="C53" s="14">
        <v>40365</v>
      </c>
      <c r="D53" s="15">
        <v>0.38194444444444442</v>
      </c>
      <c r="E53" s="11">
        <v>21.14</v>
      </c>
      <c r="F53" s="11">
        <v>1.0369999999999999</v>
      </c>
      <c r="G53" s="11">
        <v>68.599999999999994</v>
      </c>
      <c r="H53" s="11">
        <v>6.08</v>
      </c>
      <c r="I53" s="11">
        <v>7.73</v>
      </c>
      <c r="J53" s="20">
        <v>277.89999999999998</v>
      </c>
      <c r="K53" s="11">
        <v>7.9</v>
      </c>
      <c r="L53" s="157"/>
      <c r="M53" s="162">
        <v>10.513546300030301</v>
      </c>
      <c r="N53" s="11">
        <v>260</v>
      </c>
      <c r="P53" s="11">
        <v>63.02</v>
      </c>
      <c r="R53" s="11">
        <v>62.96</v>
      </c>
      <c r="S53" s="157"/>
      <c r="Y53" s="11" t="s">
        <v>62</v>
      </c>
      <c r="Z53" s="11">
        <v>0.32</v>
      </c>
      <c r="AA53" s="11">
        <v>0.63300000000000001</v>
      </c>
      <c r="AB53" s="13">
        <v>0.2</v>
      </c>
      <c r="AC53" s="13">
        <v>0.28000000000000003</v>
      </c>
      <c r="AD53" s="11">
        <v>3.32E-2</v>
      </c>
      <c r="AE53" s="11">
        <v>103</v>
      </c>
      <c r="AF53" s="11">
        <v>3.3</v>
      </c>
      <c r="AG53" s="11">
        <v>1.6500000000000001E-2</v>
      </c>
      <c r="AH53" s="11">
        <v>17.3</v>
      </c>
      <c r="AI53" s="11">
        <v>4.1999999999999997E-3</v>
      </c>
      <c r="AJ53" s="11">
        <v>4.5</v>
      </c>
      <c r="AK53" s="11">
        <v>60.3</v>
      </c>
      <c r="AL53" s="11" t="s">
        <v>62</v>
      </c>
      <c r="AM53" s="16">
        <v>0.39</v>
      </c>
      <c r="AN53" s="16">
        <v>3.9</v>
      </c>
      <c r="AO53" s="16">
        <v>0.32</v>
      </c>
      <c r="AP53" s="16">
        <v>1.72E-2</v>
      </c>
      <c r="AQ53" s="16" t="s">
        <v>62</v>
      </c>
    </row>
    <row r="54" spans="1:43" s="11" customFormat="1">
      <c r="B54" s="11" t="s">
        <v>9</v>
      </c>
      <c r="C54" s="14">
        <v>40394</v>
      </c>
      <c r="D54" s="15">
        <v>0.49652777777777773</v>
      </c>
      <c r="E54" s="11">
        <v>24.29</v>
      </c>
      <c r="F54" s="11">
        <v>1.0109999999999999</v>
      </c>
      <c r="G54" s="11">
        <v>46</v>
      </c>
      <c r="H54" s="11">
        <v>3.86</v>
      </c>
      <c r="I54" s="11">
        <v>7.65</v>
      </c>
      <c r="J54" s="20">
        <v>163.9</v>
      </c>
      <c r="K54" s="11">
        <v>-3.4</v>
      </c>
      <c r="L54" s="157"/>
      <c r="M54" s="162">
        <v>1.9723865877666065</v>
      </c>
      <c r="N54" s="11">
        <v>260</v>
      </c>
      <c r="P54" s="11">
        <v>3.7570000000000001</v>
      </c>
      <c r="R54" s="11">
        <v>3.7010000000000001</v>
      </c>
      <c r="S54" s="157"/>
      <c r="AB54" s="13"/>
      <c r="AC54" s="13"/>
      <c r="AD54" s="11">
        <v>3.6299999999999999E-2</v>
      </c>
      <c r="AE54" s="11">
        <v>95.5</v>
      </c>
      <c r="AF54" s="11">
        <v>2.7</v>
      </c>
      <c r="AG54" s="11">
        <v>8.6E-3</v>
      </c>
      <c r="AH54" s="11">
        <v>15.9</v>
      </c>
      <c r="AI54" s="11">
        <v>0.14199999999999999</v>
      </c>
      <c r="AJ54" s="11">
        <v>4.53</v>
      </c>
      <c r="AK54" s="11">
        <v>67.900000000000006</v>
      </c>
      <c r="AL54" s="145" t="s">
        <v>62</v>
      </c>
      <c r="AM54" s="16">
        <v>7.9899999999999999E-2</v>
      </c>
      <c r="AN54" s="16">
        <v>1.77</v>
      </c>
      <c r="AO54" s="16">
        <v>6.9400000000000003E-2</v>
      </c>
      <c r="AP54" s="16">
        <v>0.14299999999999999</v>
      </c>
      <c r="AQ54" s="156" t="s">
        <v>62</v>
      </c>
    </row>
    <row r="55" spans="1:43" s="11" customFormat="1">
      <c r="C55" s="14"/>
      <c r="D55" s="15"/>
      <c r="J55" s="20"/>
      <c r="M55" s="13"/>
      <c r="AB55" s="13"/>
      <c r="AC55" s="13"/>
      <c r="AM55" s="16"/>
      <c r="AN55" s="16"/>
      <c r="AO55" s="16"/>
      <c r="AP55" s="16"/>
      <c r="AQ55" s="16"/>
    </row>
    <row r="56" spans="1:43">
      <c r="B56" s="11"/>
      <c r="C56" s="17"/>
      <c r="D56" s="18"/>
    </row>
    <row r="58" spans="1:43">
      <c r="D58" s="16" t="s">
        <v>56</v>
      </c>
      <c r="E58" s="21"/>
      <c r="F58" s="21">
        <f t="shared" ref="F58:K58" si="0">AVERAGE(F4:F57)</f>
        <v>0.97554000000000007</v>
      </c>
      <c r="G58" s="21">
        <f t="shared" si="0"/>
        <v>81.704166666666637</v>
      </c>
      <c r="H58" s="21">
        <f t="shared" si="0"/>
        <v>9.2180000000000017</v>
      </c>
      <c r="I58" s="21">
        <f t="shared" si="0"/>
        <v>7.9281999999999995</v>
      </c>
      <c r="J58" s="21">
        <f t="shared" si="0"/>
        <v>185.15799999999999</v>
      </c>
      <c r="K58" s="21">
        <f t="shared" si="0"/>
        <v>8.2479999999999993</v>
      </c>
      <c r="L58" s="21"/>
      <c r="M58" s="21">
        <f>AVERAGE(M4:M57)</f>
        <v>11.56087348573231</v>
      </c>
      <c r="N58" s="21">
        <f>AVERAGE(N4:N57)</f>
        <v>232.94117647058823</v>
      </c>
      <c r="T58" s="21">
        <f>AVERAGE(T4:T57)</f>
        <v>132.14166666666668</v>
      </c>
      <c r="V58" s="21">
        <f>AVERAGE(V4:V57)</f>
        <v>1.7572916666666665</v>
      </c>
      <c r="W58" s="21">
        <f>AVERAGE(W4:W57)</f>
        <v>0.52954545454545454</v>
      </c>
      <c r="Z58" s="21">
        <f>AVERAGE(Z4:Z57)</f>
        <v>8.0753061224489802</v>
      </c>
      <c r="AA58" s="21">
        <f>AVERAGE(AA4:AA57)</f>
        <v>0.39056521739130429</v>
      </c>
      <c r="AB58" s="21">
        <f>AVERAGE(AB4:AB57)</f>
        <v>0.18000000000000005</v>
      </c>
      <c r="AC58" s="21">
        <f>AVERAGE(AC4:AC57)</f>
        <v>0.20959183673469389</v>
      </c>
      <c r="AK58" s="21">
        <f>AVERAGE(AK4:AK57)</f>
        <v>72.618000000000009</v>
      </c>
    </row>
    <row r="59" spans="1:43">
      <c r="D59" s="16" t="s">
        <v>57</v>
      </c>
      <c r="E59" s="21"/>
      <c r="F59" s="21">
        <f t="shared" ref="F59:K59" si="1">STDEV(F4:F57)</f>
        <v>0.22194421159657327</v>
      </c>
      <c r="G59" s="21">
        <f t="shared" si="1"/>
        <v>22.740319037539493</v>
      </c>
      <c r="H59" s="21">
        <f t="shared" si="1"/>
        <v>3.9493016690890261</v>
      </c>
      <c r="I59" s="21">
        <f t="shared" si="1"/>
        <v>1.0154152463150157</v>
      </c>
      <c r="J59" s="21">
        <f t="shared" si="1"/>
        <v>143.68245187047094</v>
      </c>
      <c r="K59" s="21">
        <f t="shared" si="1"/>
        <v>6.2290052273576606</v>
      </c>
      <c r="L59" s="21"/>
      <c r="M59" s="21">
        <f>STDEV(M4:M57)</f>
        <v>12.040098476419558</v>
      </c>
      <c r="N59" s="21">
        <f>STDEV(N4:N57)</f>
        <v>29.345808398955914</v>
      </c>
      <c r="T59" s="21">
        <f>STDEV(T4:T57)</f>
        <v>57.852309515801132</v>
      </c>
      <c r="V59" s="21">
        <f>STDEV(V4:V57)</f>
        <v>1.5389700059059026</v>
      </c>
      <c r="W59" s="21">
        <f>STDEV(W4:W57)</f>
        <v>0.14044703620531979</v>
      </c>
      <c r="Z59" s="21">
        <f>STDEV(Z4:Z57)</f>
        <v>53.511101032949263</v>
      </c>
      <c r="AA59" s="21">
        <f>STDEV(AA4:AA57)</f>
        <v>0.17280954862685807</v>
      </c>
      <c r="AB59" s="21">
        <f>STDEV(AB4:AB57)</f>
        <v>5.9125572583555781E-2</v>
      </c>
      <c r="AC59" s="21">
        <f>STDEV(AC4:AC57)</f>
        <v>6.1979807991308367E-2</v>
      </c>
      <c r="AK59" s="21">
        <f>STDEV(AK4:AK57)</f>
        <v>28.914396456591977</v>
      </c>
    </row>
    <row r="60" spans="1:43">
      <c r="A60" s="16" t="s">
        <v>60</v>
      </c>
      <c r="M60" s="21"/>
      <c r="N60" s="21"/>
      <c r="Z60" s="21"/>
      <c r="AA60" s="21"/>
      <c r="AB60" s="21"/>
      <c r="AC60" s="21"/>
    </row>
    <row r="61" spans="1:43">
      <c r="F61" s="21"/>
      <c r="G61" s="21"/>
      <c r="H61" s="21"/>
      <c r="I61" s="21"/>
      <c r="M61" s="21"/>
      <c r="N61" s="21"/>
      <c r="Z61" s="21"/>
      <c r="AA61" s="21"/>
      <c r="AB61" s="21"/>
      <c r="AC61" s="21"/>
    </row>
    <row r="62" spans="1:43">
      <c r="M62" s="21"/>
      <c r="N62" s="21"/>
      <c r="Z62" s="21"/>
      <c r="AA62" s="21"/>
      <c r="AB62" s="21"/>
      <c r="AC62" s="21"/>
    </row>
    <row r="63" spans="1:43" s="11" customFormat="1">
      <c r="B63" s="11" t="s">
        <v>9</v>
      </c>
      <c r="C63" s="14">
        <v>38545.875</v>
      </c>
      <c r="D63" s="109">
        <v>0.875</v>
      </c>
      <c r="E63" s="110"/>
      <c r="F63" s="110"/>
      <c r="G63" s="110"/>
      <c r="H63" s="110"/>
      <c r="I63" s="110"/>
      <c r="J63" s="110"/>
      <c r="K63" s="110"/>
      <c r="L63" s="157"/>
      <c r="M63" s="11">
        <v>13.6</v>
      </c>
      <c r="N63" s="11">
        <v>230</v>
      </c>
      <c r="O63" s="11">
        <v>3.8</v>
      </c>
      <c r="Q63" s="20">
        <v>5.2</v>
      </c>
      <c r="R63" s="20"/>
      <c r="S63" s="111"/>
      <c r="T63" s="20">
        <v>120</v>
      </c>
      <c r="U63" s="20">
        <v>0.14000000000000001</v>
      </c>
      <c r="V63" s="20">
        <v>0.57999999999999996</v>
      </c>
      <c r="W63" s="20">
        <v>0.57999999999999996</v>
      </c>
      <c r="X63" s="20">
        <v>68</v>
      </c>
      <c r="Y63" s="11" t="s">
        <v>62</v>
      </c>
      <c r="Z63" s="11">
        <v>0.15</v>
      </c>
      <c r="AA63" s="11">
        <v>0.34</v>
      </c>
      <c r="AB63" s="11">
        <v>0.18</v>
      </c>
      <c r="AC63" s="11">
        <v>0.2</v>
      </c>
      <c r="AD63" s="11" t="s">
        <v>62</v>
      </c>
      <c r="AE63" s="11">
        <v>97.4</v>
      </c>
      <c r="AF63" s="11" t="s">
        <v>62</v>
      </c>
      <c r="AG63" s="11">
        <v>2.1700000000000001E-2</v>
      </c>
      <c r="AH63" s="11">
        <v>17</v>
      </c>
      <c r="AI63" s="11">
        <v>3.8100000000000002E-2</v>
      </c>
      <c r="AJ63" s="11">
        <v>4.25</v>
      </c>
      <c r="AK63" s="11">
        <v>65.3</v>
      </c>
      <c r="AL63" s="11" t="s">
        <v>62</v>
      </c>
      <c r="AM63" s="11">
        <v>0.30299999999999999</v>
      </c>
      <c r="AN63" s="11" t="s">
        <v>62</v>
      </c>
      <c r="AO63" s="11">
        <v>0.47399999999999998</v>
      </c>
      <c r="AP63" s="11">
        <v>6.3799999999999996E-2</v>
      </c>
      <c r="AQ63" s="11" t="s">
        <v>62</v>
      </c>
    </row>
    <row r="64" spans="1:43" s="11" customFormat="1">
      <c r="B64" s="11" t="s">
        <v>9</v>
      </c>
      <c r="C64" s="14">
        <v>38546.000347222223</v>
      </c>
      <c r="D64" s="109">
        <v>0</v>
      </c>
      <c r="E64" s="110"/>
      <c r="F64" s="110"/>
      <c r="G64" s="110"/>
      <c r="H64" s="110"/>
      <c r="I64" s="110"/>
      <c r="J64" s="110"/>
      <c r="K64" s="110"/>
      <c r="L64" s="157"/>
      <c r="M64" s="11">
        <v>6.5</v>
      </c>
      <c r="N64" s="11">
        <v>230</v>
      </c>
      <c r="O64" s="11">
        <v>4.3</v>
      </c>
      <c r="Q64" s="20">
        <v>5.7</v>
      </c>
      <c r="R64" s="20"/>
      <c r="S64" s="111"/>
      <c r="T64" s="20">
        <v>120</v>
      </c>
      <c r="U64" s="20">
        <v>0.14000000000000001</v>
      </c>
      <c r="V64" s="20">
        <v>0.57999999999999996</v>
      </c>
      <c r="W64" s="20">
        <v>0.7</v>
      </c>
      <c r="X64" s="20">
        <v>67.8</v>
      </c>
      <c r="Y64" s="11" t="s">
        <v>62</v>
      </c>
      <c r="Z64" s="11">
        <v>0.16</v>
      </c>
      <c r="AA64" s="11">
        <v>0.34</v>
      </c>
      <c r="AB64" s="11">
        <v>0.19</v>
      </c>
      <c r="AC64" s="11">
        <v>0.2</v>
      </c>
      <c r="AD64" s="11" t="s">
        <v>62</v>
      </c>
      <c r="AE64" s="11">
        <v>98.8</v>
      </c>
      <c r="AF64" s="11" t="s">
        <v>62</v>
      </c>
      <c r="AG64" s="11" t="s">
        <v>62</v>
      </c>
      <c r="AH64" s="11">
        <v>17.5</v>
      </c>
      <c r="AI64" s="11">
        <v>3.6799999999999999E-2</v>
      </c>
      <c r="AJ64" s="11">
        <v>4.4400000000000004</v>
      </c>
      <c r="AK64" s="11">
        <v>65</v>
      </c>
      <c r="AL64" s="11" t="s">
        <v>62</v>
      </c>
      <c r="AM64" s="11">
        <v>0.442</v>
      </c>
      <c r="AN64" s="11" t="s">
        <v>62</v>
      </c>
      <c r="AO64" s="11">
        <v>0.66500000000000004</v>
      </c>
      <c r="AP64" s="11">
        <v>7.4399999999999994E-2</v>
      </c>
      <c r="AQ64" s="11" t="s">
        <v>62</v>
      </c>
    </row>
    <row r="65" spans="2:43" s="11" customFormat="1">
      <c r="B65" s="11" t="s">
        <v>9</v>
      </c>
      <c r="C65" s="14">
        <v>38546.083333333336</v>
      </c>
      <c r="D65" s="109">
        <v>8.3333333333333329E-2</v>
      </c>
      <c r="E65" s="110"/>
      <c r="F65" s="110"/>
      <c r="G65" s="110"/>
      <c r="H65" s="110"/>
      <c r="I65" s="110"/>
      <c r="J65" s="110"/>
      <c r="K65" s="110"/>
      <c r="L65" s="157"/>
      <c r="M65" s="11">
        <v>63.2</v>
      </c>
      <c r="N65" s="11">
        <v>210</v>
      </c>
      <c r="O65" s="11">
        <v>4.9000000000000004</v>
      </c>
      <c r="Q65" s="20">
        <v>7.5</v>
      </c>
      <c r="R65" s="20"/>
      <c r="S65" s="111"/>
      <c r="T65" s="20">
        <v>111</v>
      </c>
      <c r="U65" s="20">
        <v>0.12</v>
      </c>
      <c r="V65" s="20">
        <v>1.23</v>
      </c>
      <c r="W65" s="20">
        <v>0.61</v>
      </c>
      <c r="X65" s="20">
        <v>63.2</v>
      </c>
      <c r="Y65" s="11" t="s">
        <v>62</v>
      </c>
      <c r="Z65" s="11">
        <v>0.3</v>
      </c>
      <c r="AA65" s="11">
        <v>0.82</v>
      </c>
      <c r="AB65" s="11">
        <v>0.18</v>
      </c>
      <c r="AC65" s="11">
        <v>0.28000000000000003</v>
      </c>
      <c r="AD65" s="11" t="s">
        <v>62</v>
      </c>
      <c r="AE65" s="11">
        <v>91.4</v>
      </c>
      <c r="AF65" s="11" t="s">
        <v>62</v>
      </c>
      <c r="AG65" s="11" t="s">
        <v>62</v>
      </c>
      <c r="AH65" s="11">
        <v>16.3</v>
      </c>
      <c r="AI65" s="11">
        <v>3.4299999999999997E-2</v>
      </c>
      <c r="AJ65" s="11">
        <v>4.47</v>
      </c>
      <c r="AK65" s="11">
        <v>60.5</v>
      </c>
      <c r="AL65" s="11" t="s">
        <v>62</v>
      </c>
      <c r="AM65" s="11">
        <v>1.53</v>
      </c>
      <c r="AN65" s="11" t="s">
        <v>62</v>
      </c>
      <c r="AO65" s="11">
        <v>2.2200000000000002</v>
      </c>
      <c r="AP65" s="11">
        <v>0.13400000000000001</v>
      </c>
      <c r="AQ65" s="11" t="s">
        <v>62</v>
      </c>
    </row>
    <row r="66" spans="2:43" s="11" customFormat="1">
      <c r="B66" s="11" t="s">
        <v>9</v>
      </c>
      <c r="C66" s="14">
        <v>38546.125</v>
      </c>
      <c r="D66" s="109">
        <v>0.125</v>
      </c>
      <c r="E66" s="110"/>
      <c r="F66" s="110"/>
      <c r="G66" s="110"/>
      <c r="H66" s="110"/>
      <c r="I66" s="110"/>
      <c r="J66" s="110"/>
      <c r="K66" s="110"/>
      <c r="L66" s="157"/>
      <c r="M66" s="11">
        <v>372</v>
      </c>
      <c r="N66" s="11">
        <v>160</v>
      </c>
      <c r="O66" s="11">
        <v>8</v>
      </c>
      <c r="Q66" s="20">
        <v>10</v>
      </c>
      <c r="R66" s="20"/>
      <c r="S66" s="111"/>
      <c r="T66" s="20">
        <v>75.099999999999994</v>
      </c>
      <c r="U66" s="20">
        <v>0.09</v>
      </c>
      <c r="V66" s="20">
        <v>2.88</v>
      </c>
      <c r="W66" s="20">
        <v>0.74</v>
      </c>
      <c r="X66" s="20">
        <v>52.5</v>
      </c>
      <c r="Y66" s="20">
        <v>7.0000000000000007E-2</v>
      </c>
      <c r="Z66" s="11">
        <v>0.6</v>
      </c>
      <c r="AA66" s="11">
        <v>2.11</v>
      </c>
      <c r="AB66" s="11">
        <v>0.19</v>
      </c>
      <c r="AC66" s="11">
        <v>1.4</v>
      </c>
      <c r="AD66" s="11" t="s">
        <v>62</v>
      </c>
      <c r="AE66" s="11">
        <v>77.8</v>
      </c>
      <c r="AF66" s="11" t="s">
        <v>62</v>
      </c>
      <c r="AG66" s="11">
        <v>3.5200000000000002E-2</v>
      </c>
      <c r="AH66" s="11">
        <v>14.9</v>
      </c>
      <c r="AI66" s="11">
        <v>3.81E-3</v>
      </c>
      <c r="AJ66" s="11">
        <v>5.83</v>
      </c>
      <c r="AK66" s="11">
        <v>44.2</v>
      </c>
      <c r="AL66" s="11" t="s">
        <v>62</v>
      </c>
      <c r="AM66" s="11">
        <v>7.04</v>
      </c>
      <c r="AN66" s="11">
        <v>13.2</v>
      </c>
      <c r="AO66" s="11">
        <v>11.3</v>
      </c>
      <c r="AP66" s="11">
        <v>0.66700000000000004</v>
      </c>
      <c r="AQ66" s="11">
        <v>55.8</v>
      </c>
    </row>
    <row r="67" spans="2:43" s="11" customFormat="1">
      <c r="B67" s="11" t="s">
        <v>9</v>
      </c>
      <c r="C67" s="14">
        <v>38546.166666666664</v>
      </c>
      <c r="D67" s="109">
        <v>0.16666666666666666</v>
      </c>
      <c r="E67" s="110"/>
      <c r="F67" s="110"/>
      <c r="G67" s="110"/>
      <c r="H67" s="110"/>
      <c r="I67" s="110"/>
      <c r="J67" s="110"/>
      <c r="K67" s="110"/>
      <c r="L67" s="157"/>
      <c r="M67" s="11">
        <v>178</v>
      </c>
      <c r="N67" s="11">
        <v>120</v>
      </c>
      <c r="O67" s="11">
        <v>8.9</v>
      </c>
      <c r="Q67" s="20">
        <v>9</v>
      </c>
      <c r="R67" s="20"/>
      <c r="S67" s="111"/>
      <c r="T67" s="20">
        <v>66.2</v>
      </c>
      <c r="U67" s="11" t="s">
        <v>62</v>
      </c>
      <c r="V67" s="20">
        <v>3.4</v>
      </c>
      <c r="W67" s="20">
        <v>0.73</v>
      </c>
      <c r="X67" s="20">
        <v>33.799999999999997</v>
      </c>
      <c r="Y67" s="11" t="s">
        <v>62</v>
      </c>
      <c r="Z67" s="11">
        <v>0.75</v>
      </c>
      <c r="AA67" s="11">
        <v>1.83</v>
      </c>
      <c r="AB67" s="11">
        <v>0.19</v>
      </c>
      <c r="AC67" s="11">
        <v>1.18</v>
      </c>
      <c r="AD67" s="11" t="s">
        <v>62</v>
      </c>
      <c r="AE67" s="11">
        <v>51.3</v>
      </c>
      <c r="AF67" s="11" t="s">
        <v>62</v>
      </c>
      <c r="AG67" s="11">
        <v>4.1500000000000002E-2</v>
      </c>
      <c r="AH67" s="11">
        <v>9.01</v>
      </c>
      <c r="AI67" s="11">
        <v>3.0000000000000001E-3</v>
      </c>
      <c r="AJ67" s="11">
        <v>4.8899999999999997</v>
      </c>
      <c r="AK67" s="11">
        <v>39.799999999999997</v>
      </c>
      <c r="AL67" s="11" t="s">
        <v>62</v>
      </c>
      <c r="AM67" s="11">
        <v>4.25</v>
      </c>
      <c r="AN67" s="11">
        <v>9.4</v>
      </c>
      <c r="AO67" s="11">
        <v>6.16</v>
      </c>
      <c r="AP67" s="11">
        <v>0.29799999999999999</v>
      </c>
      <c r="AQ67" s="11" t="s">
        <v>62</v>
      </c>
    </row>
    <row r="68" spans="2:43" s="11" customFormat="1">
      <c r="B68" s="11" t="s">
        <v>9</v>
      </c>
      <c r="C68" s="14">
        <v>38546.25</v>
      </c>
      <c r="D68" s="109">
        <v>0.25</v>
      </c>
      <c r="E68" s="110"/>
      <c r="F68" s="110"/>
      <c r="G68" s="110"/>
      <c r="H68" s="110"/>
      <c r="I68" s="110"/>
      <c r="J68" s="110"/>
      <c r="K68" s="110"/>
      <c r="L68" s="157"/>
      <c r="M68" s="11">
        <v>190</v>
      </c>
      <c r="N68" s="11">
        <v>120</v>
      </c>
      <c r="O68" s="11">
        <v>8.5</v>
      </c>
      <c r="Q68" s="20">
        <v>8.6</v>
      </c>
      <c r="R68" s="20"/>
      <c r="S68" s="111"/>
      <c r="T68" s="20">
        <v>71.5</v>
      </c>
      <c r="U68" s="20">
        <v>7.0000000000000007E-2</v>
      </c>
      <c r="V68" s="20">
        <v>3.17</v>
      </c>
      <c r="W68" s="20">
        <v>0.61</v>
      </c>
      <c r="X68" s="20">
        <v>31.3</v>
      </c>
      <c r="Y68" s="11" t="s">
        <v>62</v>
      </c>
      <c r="Z68" s="11">
        <v>0.71</v>
      </c>
      <c r="AA68" s="11">
        <v>1.38</v>
      </c>
      <c r="AB68" s="11">
        <v>0.26</v>
      </c>
      <c r="AC68" s="11">
        <v>0.71</v>
      </c>
      <c r="AD68" s="11" t="s">
        <v>62</v>
      </c>
      <c r="AE68" s="11">
        <v>51.5</v>
      </c>
      <c r="AF68" s="11" t="s">
        <v>62</v>
      </c>
      <c r="AG68" s="11">
        <v>0.11899999999999999</v>
      </c>
      <c r="AH68" s="11">
        <v>8.74</v>
      </c>
      <c r="AI68" s="11">
        <v>6.5900000000000004E-3</v>
      </c>
      <c r="AJ68" s="11">
        <v>4.43</v>
      </c>
      <c r="AK68" s="11">
        <v>42.8</v>
      </c>
      <c r="AL68" s="11" t="s">
        <v>62</v>
      </c>
      <c r="AM68" s="11">
        <v>3.11</v>
      </c>
      <c r="AN68" s="11">
        <v>7.12</v>
      </c>
      <c r="AO68" s="11">
        <v>4.42</v>
      </c>
      <c r="AP68" s="11">
        <v>0.186</v>
      </c>
      <c r="AQ68" s="11" t="s">
        <v>62</v>
      </c>
    </row>
    <row r="69" spans="2:43" s="11" customFormat="1">
      <c r="B69" s="11" t="s">
        <v>9</v>
      </c>
      <c r="C69" s="14">
        <v>38546.333333333336</v>
      </c>
      <c r="D69" s="109">
        <v>0.33333333333333331</v>
      </c>
      <c r="E69" s="110"/>
      <c r="F69" s="110"/>
      <c r="G69" s="110"/>
      <c r="H69" s="110"/>
      <c r="I69" s="110"/>
      <c r="J69" s="110"/>
      <c r="K69" s="110"/>
      <c r="L69" s="157"/>
      <c r="M69" s="11">
        <v>78.599999999999994</v>
      </c>
      <c r="N69" s="11">
        <v>130</v>
      </c>
      <c r="O69" s="11">
        <v>8.1999999999999993</v>
      </c>
      <c r="Q69" s="20">
        <v>8.3000000000000007</v>
      </c>
      <c r="R69" s="20"/>
      <c r="S69" s="111"/>
      <c r="T69" s="20">
        <v>69.5</v>
      </c>
      <c r="U69" s="11" t="s">
        <v>62</v>
      </c>
      <c r="V69" s="20">
        <v>3.26</v>
      </c>
      <c r="W69" s="20">
        <v>0.63</v>
      </c>
      <c r="X69" s="20">
        <v>32.4</v>
      </c>
      <c r="Y69" s="11" t="s">
        <v>62</v>
      </c>
      <c r="Z69" s="11">
        <v>0.73</v>
      </c>
      <c r="AA69" s="11">
        <v>1.02</v>
      </c>
      <c r="AB69" s="11">
        <v>0.17</v>
      </c>
      <c r="AC69" s="11">
        <v>0.56999999999999995</v>
      </c>
      <c r="AD69" s="11" t="s">
        <v>62</v>
      </c>
      <c r="AE69" s="11">
        <v>51.4</v>
      </c>
      <c r="AF69" s="11" t="s">
        <v>62</v>
      </c>
      <c r="AG69" s="11">
        <v>4.9599999999999998E-2</v>
      </c>
      <c r="AH69" s="11">
        <v>8.66</v>
      </c>
      <c r="AI69" s="11">
        <v>3.0200000000000001E-3</v>
      </c>
      <c r="AJ69" s="11">
        <v>4.05</v>
      </c>
      <c r="AK69" s="11">
        <v>42.7</v>
      </c>
      <c r="AL69" s="11" t="s">
        <v>62</v>
      </c>
      <c r="AM69" s="11">
        <v>2.46</v>
      </c>
      <c r="AN69" s="11">
        <v>6.23</v>
      </c>
      <c r="AO69" s="11">
        <v>3.27</v>
      </c>
      <c r="AP69" s="11">
        <v>0.123</v>
      </c>
      <c r="AQ69" s="11" t="s">
        <v>62</v>
      </c>
    </row>
    <row r="70" spans="2:43" s="11" customFormat="1">
      <c r="B70" s="11" t="s">
        <v>9</v>
      </c>
      <c r="C70" s="14">
        <v>38546.416666666664</v>
      </c>
      <c r="D70" s="109">
        <v>0.41666666666666669</v>
      </c>
      <c r="E70" s="110"/>
      <c r="F70" s="110"/>
      <c r="G70" s="110"/>
      <c r="H70" s="110"/>
      <c r="I70" s="110"/>
      <c r="J70" s="110"/>
      <c r="K70" s="110"/>
      <c r="L70" s="157"/>
      <c r="M70" s="11">
        <v>55</v>
      </c>
      <c r="N70" s="11">
        <v>140</v>
      </c>
      <c r="O70" s="11">
        <v>8.1</v>
      </c>
      <c r="Q70" s="20">
        <v>8.8000000000000007</v>
      </c>
      <c r="R70" s="20"/>
      <c r="S70" s="111"/>
      <c r="T70" s="20">
        <v>75.2</v>
      </c>
      <c r="U70" s="20">
        <v>7.0000000000000007E-2</v>
      </c>
      <c r="V70" s="20">
        <v>3.07</v>
      </c>
      <c r="W70" s="20">
        <v>0.59</v>
      </c>
      <c r="X70" s="20">
        <v>33.200000000000003</v>
      </c>
      <c r="Y70" s="11" t="s">
        <v>62</v>
      </c>
      <c r="Z70" s="11">
        <v>0.71</v>
      </c>
      <c r="AA70" s="11">
        <v>0.91</v>
      </c>
      <c r="AB70" s="11">
        <v>0.2</v>
      </c>
      <c r="AC70" s="11">
        <v>0.5</v>
      </c>
      <c r="AD70" s="11" t="s">
        <v>62</v>
      </c>
      <c r="AE70" s="11">
        <v>54.9</v>
      </c>
      <c r="AF70" s="11" t="s">
        <v>62</v>
      </c>
      <c r="AG70" s="11">
        <v>3.9699999999999999E-2</v>
      </c>
      <c r="AH70" s="11">
        <v>9.1999999999999993</v>
      </c>
      <c r="AI70" s="11">
        <v>3.6099999999999999E-3</v>
      </c>
      <c r="AJ70" s="11">
        <v>4.0199999999999996</v>
      </c>
      <c r="AK70" s="11">
        <v>45.4</v>
      </c>
      <c r="AL70" s="11" t="s">
        <v>62</v>
      </c>
      <c r="AM70" s="11">
        <v>1.97</v>
      </c>
      <c r="AN70" s="11">
        <v>5.44</v>
      </c>
      <c r="AO70" s="11">
        <v>2.6</v>
      </c>
      <c r="AP70" s="11">
        <v>9.5899999999999999E-2</v>
      </c>
      <c r="AQ70" s="11" t="s">
        <v>62</v>
      </c>
    </row>
    <row r="71" spans="2:43" s="11" customFormat="1">
      <c r="B71" s="11" t="s">
        <v>9</v>
      </c>
      <c r="C71" s="17">
        <v>38593.833333333336</v>
      </c>
      <c r="D71" s="109">
        <v>0.83333333333333337</v>
      </c>
      <c r="E71" s="110"/>
      <c r="F71" s="110"/>
      <c r="G71" s="110"/>
      <c r="H71" s="110"/>
      <c r="I71" s="110"/>
      <c r="J71" s="110"/>
      <c r="K71" s="110"/>
      <c r="L71" s="157"/>
      <c r="M71" s="11" t="s">
        <v>62</v>
      </c>
      <c r="N71" s="11">
        <v>220</v>
      </c>
      <c r="O71" s="11">
        <v>6.2</v>
      </c>
      <c r="Q71" s="20">
        <v>8.5</v>
      </c>
      <c r="R71" s="20"/>
      <c r="S71" s="111"/>
      <c r="T71" s="20">
        <v>107</v>
      </c>
      <c r="U71" s="20">
        <v>0.12</v>
      </c>
      <c r="V71" s="20">
        <v>0.32</v>
      </c>
      <c r="W71" s="20">
        <v>0.67</v>
      </c>
      <c r="X71" s="20">
        <v>54.8</v>
      </c>
      <c r="Y71" s="11">
        <v>7.0000000000000007E-2</v>
      </c>
      <c r="Z71" s="20">
        <v>0.1</v>
      </c>
      <c r="AA71" s="20">
        <v>0.25</v>
      </c>
      <c r="AB71" s="20">
        <v>0.2</v>
      </c>
      <c r="AC71" s="20">
        <v>0.22</v>
      </c>
      <c r="AD71" s="11" t="s">
        <v>62</v>
      </c>
      <c r="AE71" s="11">
        <v>91.2</v>
      </c>
      <c r="AF71" s="11">
        <v>2.2200000000000002</v>
      </c>
      <c r="AG71" s="11">
        <v>2.41E-2</v>
      </c>
      <c r="AH71" s="11">
        <v>15.5</v>
      </c>
      <c r="AI71" s="13">
        <v>9.2100000000000001E-2</v>
      </c>
      <c r="AJ71" s="11">
        <v>4.46</v>
      </c>
      <c r="AK71" s="11">
        <v>71.099999999999994</v>
      </c>
      <c r="AL71" s="11">
        <v>11.7</v>
      </c>
      <c r="AM71" s="11">
        <v>0.161</v>
      </c>
      <c r="AN71" s="11">
        <v>3.25</v>
      </c>
      <c r="AO71" s="11">
        <v>0.27200000000000002</v>
      </c>
      <c r="AP71" s="11">
        <v>0.112</v>
      </c>
      <c r="AQ71" s="11">
        <v>12.6</v>
      </c>
    </row>
    <row r="72" spans="2:43" s="11" customFormat="1">
      <c r="B72" s="11" t="s">
        <v>9</v>
      </c>
      <c r="C72" s="17">
        <v>38594.083333333336</v>
      </c>
      <c r="D72" s="109">
        <v>8.3333333333333329E-2</v>
      </c>
      <c r="E72" s="110"/>
      <c r="F72" s="110"/>
      <c r="G72" s="110"/>
      <c r="H72" s="110"/>
      <c r="I72" s="110"/>
      <c r="J72" s="110"/>
      <c r="K72" s="110"/>
      <c r="L72" s="157"/>
      <c r="M72" s="11">
        <v>7.1</v>
      </c>
      <c r="N72" s="11">
        <v>220</v>
      </c>
      <c r="O72" s="11">
        <v>6.8</v>
      </c>
      <c r="Q72" s="20">
        <v>8.5</v>
      </c>
      <c r="R72" s="20"/>
      <c r="S72" s="111"/>
      <c r="T72" s="20">
        <v>106</v>
      </c>
      <c r="U72" s="20">
        <v>0.11</v>
      </c>
      <c r="V72" s="20">
        <v>0.96</v>
      </c>
      <c r="W72" s="20">
        <v>0.67</v>
      </c>
      <c r="X72" s="20">
        <v>57.2</v>
      </c>
      <c r="Y72" s="11" t="s">
        <v>62</v>
      </c>
      <c r="Z72" s="20">
        <v>0.26</v>
      </c>
      <c r="AA72" s="20">
        <v>0.19</v>
      </c>
      <c r="AB72" s="20">
        <v>0.2</v>
      </c>
      <c r="AC72" s="20">
        <v>0.22</v>
      </c>
      <c r="AD72" s="11" t="s">
        <v>62</v>
      </c>
      <c r="AE72" s="11">
        <v>89.1</v>
      </c>
      <c r="AF72" s="11">
        <v>2.52</v>
      </c>
      <c r="AG72" s="11" t="s">
        <v>62</v>
      </c>
      <c r="AH72" s="11">
        <v>15.5</v>
      </c>
      <c r="AI72" s="13">
        <v>6.4299999999999996E-2</v>
      </c>
      <c r="AJ72" s="11">
        <v>4.42</v>
      </c>
      <c r="AK72" s="11">
        <v>70</v>
      </c>
      <c r="AL72" s="11">
        <v>12.7</v>
      </c>
      <c r="AM72" s="11">
        <v>0.23100000000000001</v>
      </c>
      <c r="AN72" s="11">
        <v>3.38</v>
      </c>
      <c r="AO72" s="11">
        <v>0.38100000000000001</v>
      </c>
      <c r="AP72" s="11">
        <v>8.2600000000000007E-2</v>
      </c>
      <c r="AQ72" s="11">
        <v>14.7</v>
      </c>
    </row>
    <row r="73" spans="2:43" s="11" customFormat="1">
      <c r="B73" s="11" t="s">
        <v>9</v>
      </c>
      <c r="C73" s="17">
        <v>38594.333333333336</v>
      </c>
      <c r="D73" s="109">
        <v>0.33333333333333331</v>
      </c>
      <c r="E73" s="110"/>
      <c r="F73" s="110"/>
      <c r="G73" s="110"/>
      <c r="H73" s="110"/>
      <c r="I73" s="110"/>
      <c r="J73" s="110"/>
      <c r="K73" s="110"/>
      <c r="L73" s="157"/>
      <c r="M73" s="11">
        <v>56.1</v>
      </c>
      <c r="N73" s="11">
        <v>210</v>
      </c>
      <c r="O73" s="11">
        <v>7.7</v>
      </c>
      <c r="Q73" s="20">
        <v>7.8</v>
      </c>
      <c r="R73" s="20"/>
      <c r="S73" s="111"/>
      <c r="T73" s="20">
        <v>101</v>
      </c>
      <c r="U73" s="20">
        <v>0.1</v>
      </c>
      <c r="V73" s="20">
        <v>1.1100000000000001</v>
      </c>
      <c r="W73" s="20">
        <v>0.68</v>
      </c>
      <c r="X73" s="20">
        <v>51.8</v>
      </c>
      <c r="Y73" s="11" t="s">
        <v>62</v>
      </c>
      <c r="Z73" s="20">
        <v>0.3</v>
      </c>
      <c r="AA73" s="20">
        <v>0.47</v>
      </c>
      <c r="AB73" s="20">
        <v>0.21</v>
      </c>
      <c r="AC73" s="20">
        <v>0.36</v>
      </c>
      <c r="AD73" s="11" t="s">
        <v>62</v>
      </c>
      <c r="AE73" s="11">
        <v>82.7</v>
      </c>
      <c r="AF73" s="11">
        <v>2.89</v>
      </c>
      <c r="AG73" s="11" t="s">
        <v>62</v>
      </c>
      <c r="AH73" s="11">
        <v>14.1</v>
      </c>
      <c r="AI73" s="13">
        <v>6.1100000000000002E-2</v>
      </c>
      <c r="AJ73" s="11">
        <v>4.26</v>
      </c>
      <c r="AK73" s="11">
        <v>65.2</v>
      </c>
      <c r="AL73" s="11">
        <v>8.69</v>
      </c>
      <c r="AM73" s="11">
        <v>1.39</v>
      </c>
      <c r="AN73" s="11">
        <v>4.42</v>
      </c>
      <c r="AO73" s="11">
        <v>2.09</v>
      </c>
      <c r="AP73" s="11">
        <v>0.15</v>
      </c>
      <c r="AQ73" s="11">
        <v>18</v>
      </c>
    </row>
    <row r="74" spans="2:43" s="11" customFormat="1">
      <c r="B74" s="11" t="s">
        <v>9</v>
      </c>
      <c r="C74" s="17">
        <v>38594.458333333336</v>
      </c>
      <c r="D74" s="109">
        <v>0.45833333333333331</v>
      </c>
      <c r="E74" s="110">
        <v>21.04</v>
      </c>
      <c r="F74" s="110">
        <v>0.84499999999999997</v>
      </c>
      <c r="G74" s="110">
        <v>91.5</v>
      </c>
      <c r="H74" s="110">
        <v>8.1300000000000008</v>
      </c>
      <c r="I74" s="110">
        <v>7.42</v>
      </c>
      <c r="J74" s="110">
        <v>227</v>
      </c>
      <c r="K74" s="110">
        <v>51.5</v>
      </c>
      <c r="L74" s="157"/>
      <c r="M74" s="11">
        <v>520</v>
      </c>
      <c r="N74" s="11">
        <v>98</v>
      </c>
      <c r="O74" s="11">
        <v>6.3</v>
      </c>
      <c r="Q74" s="20">
        <v>14</v>
      </c>
      <c r="R74" s="20"/>
      <c r="S74" s="111"/>
      <c r="T74" s="20">
        <v>45.9</v>
      </c>
      <c r="U74" s="20">
        <v>0.02</v>
      </c>
      <c r="V74" s="20">
        <v>3.62</v>
      </c>
      <c r="W74" s="20">
        <v>0.81</v>
      </c>
      <c r="X74" s="20">
        <v>26.9</v>
      </c>
      <c r="Y74" s="11">
        <v>7.0000000000000007E-2</v>
      </c>
      <c r="Z74" s="20">
        <v>0.74</v>
      </c>
      <c r="AA74" s="20">
        <v>2.2799999999999998</v>
      </c>
      <c r="AB74" s="20">
        <v>0.28999999999999998</v>
      </c>
      <c r="AC74" s="20">
        <v>2.09</v>
      </c>
      <c r="AD74" s="11">
        <v>2.2499999999999999E-2</v>
      </c>
      <c r="AE74" s="11">
        <v>34</v>
      </c>
      <c r="AF74" s="11">
        <v>3.4</v>
      </c>
      <c r="AG74" s="11">
        <v>9.06E-2</v>
      </c>
      <c r="AH74" s="11">
        <v>5.25</v>
      </c>
      <c r="AI74" s="12">
        <v>5.0299999999999997E-3</v>
      </c>
      <c r="AJ74" s="11">
        <v>4.55</v>
      </c>
      <c r="AK74" s="11">
        <v>33.799999999999997</v>
      </c>
      <c r="AL74" s="11">
        <v>6.11</v>
      </c>
      <c r="AM74" s="11">
        <v>11.8</v>
      </c>
      <c r="AN74" s="11">
        <v>19.600000000000001</v>
      </c>
      <c r="AO74" s="11">
        <v>19.8</v>
      </c>
      <c r="AP74" s="11">
        <v>0.94399999999999995</v>
      </c>
      <c r="AQ74" s="11">
        <v>81.599999999999994</v>
      </c>
    </row>
    <row r="75" spans="2:43" s="11" customFormat="1">
      <c r="B75" s="11" t="s">
        <v>9</v>
      </c>
      <c r="C75" s="17">
        <v>38594.541666666664</v>
      </c>
      <c r="D75" s="109">
        <v>0.54166666666666663</v>
      </c>
      <c r="E75" s="110"/>
      <c r="F75" s="110"/>
      <c r="G75" s="110"/>
      <c r="H75" s="110"/>
      <c r="I75" s="110"/>
      <c r="J75" s="110"/>
      <c r="K75" s="110"/>
      <c r="L75" s="157"/>
      <c r="M75" s="11">
        <v>66.7</v>
      </c>
      <c r="N75" s="11">
        <v>84</v>
      </c>
      <c r="O75" s="11">
        <v>5.8</v>
      </c>
      <c r="Q75" s="20">
        <v>7.2</v>
      </c>
      <c r="R75" s="20"/>
      <c r="S75" s="111"/>
      <c r="T75" s="20">
        <v>35.700000000000003</v>
      </c>
      <c r="U75" s="20">
        <v>0.02</v>
      </c>
      <c r="V75" s="20">
        <v>3.62</v>
      </c>
      <c r="W75" s="20">
        <v>0.63</v>
      </c>
      <c r="X75" s="20">
        <v>19.100000000000001</v>
      </c>
      <c r="Y75" s="11">
        <v>0.05</v>
      </c>
      <c r="Z75" s="20">
        <v>0.78</v>
      </c>
      <c r="AA75" s="20">
        <v>1.34</v>
      </c>
      <c r="AB75" s="20">
        <v>0.19</v>
      </c>
      <c r="AC75" s="20">
        <v>0.9</v>
      </c>
      <c r="AD75" s="11" t="s">
        <v>62</v>
      </c>
      <c r="AE75" s="11">
        <v>30.9</v>
      </c>
      <c r="AF75" s="11">
        <v>3.03</v>
      </c>
      <c r="AG75" s="11">
        <v>2.0500000000000001E-2</v>
      </c>
      <c r="AH75" s="11">
        <v>4.33</v>
      </c>
      <c r="AI75" s="12">
        <v>9.4499999999999998E-4</v>
      </c>
      <c r="AJ75" s="11">
        <v>3.24</v>
      </c>
      <c r="AK75" s="11">
        <v>26.7</v>
      </c>
      <c r="AL75" s="11">
        <v>5.87</v>
      </c>
      <c r="AM75" s="11">
        <v>5.97</v>
      </c>
      <c r="AN75" s="11">
        <v>9.83</v>
      </c>
      <c r="AO75" s="11">
        <v>8.56</v>
      </c>
      <c r="AP75" s="11">
        <v>0.318</v>
      </c>
      <c r="AQ75" s="11">
        <v>44.7</v>
      </c>
    </row>
    <row r="76" spans="2:43" s="11" customFormat="1">
      <c r="B76" s="11" t="s">
        <v>9</v>
      </c>
      <c r="C76" s="17">
        <v>38594.625</v>
      </c>
      <c r="D76" s="109">
        <v>0.625</v>
      </c>
      <c r="E76" s="110"/>
      <c r="F76" s="110"/>
      <c r="G76" s="110"/>
      <c r="H76" s="110"/>
      <c r="I76" s="110"/>
      <c r="J76" s="110"/>
      <c r="K76" s="110"/>
      <c r="L76" s="157"/>
      <c r="M76" s="11">
        <v>267</v>
      </c>
      <c r="N76" s="11">
        <v>77</v>
      </c>
      <c r="O76" s="11">
        <v>5.9</v>
      </c>
      <c r="Q76" s="20">
        <v>6.8</v>
      </c>
      <c r="R76" s="20"/>
      <c r="S76" s="111"/>
      <c r="T76" s="20">
        <v>31.4</v>
      </c>
      <c r="U76" s="20">
        <v>0.02</v>
      </c>
      <c r="V76" s="20">
        <v>4.26</v>
      </c>
      <c r="W76" s="20">
        <v>0.69</v>
      </c>
      <c r="X76" s="20">
        <v>20.100000000000001</v>
      </c>
      <c r="Y76" s="11">
        <v>0.11</v>
      </c>
      <c r="Z76" s="20">
        <v>0.92</v>
      </c>
      <c r="AA76" s="20">
        <v>1.59</v>
      </c>
      <c r="AB76" s="20">
        <v>0.21</v>
      </c>
      <c r="AC76" s="20">
        <v>1.1399999999999999</v>
      </c>
      <c r="AD76" s="11" t="s">
        <v>62</v>
      </c>
      <c r="AE76" s="11">
        <v>29.1</v>
      </c>
      <c r="AF76" s="11">
        <v>3.24</v>
      </c>
      <c r="AG76" s="11">
        <v>2.3099999999999999E-2</v>
      </c>
      <c r="AH76" s="11">
        <v>3.98</v>
      </c>
      <c r="AI76" s="12">
        <v>9.1299999999999997E-4</v>
      </c>
      <c r="AJ76" s="11">
        <v>3.19</v>
      </c>
      <c r="AK76" s="11">
        <v>22.7</v>
      </c>
      <c r="AL76" s="11">
        <v>6.48</v>
      </c>
      <c r="AM76" s="11">
        <v>7.24</v>
      </c>
      <c r="AN76" s="11">
        <v>11.4</v>
      </c>
      <c r="AO76" s="11">
        <v>11.1</v>
      </c>
      <c r="AP76" s="11">
        <v>0.40899999999999997</v>
      </c>
      <c r="AQ76" s="11">
        <v>48.2</v>
      </c>
    </row>
    <row r="77" spans="2:43" s="11" customFormat="1">
      <c r="B77" s="11" t="s">
        <v>9</v>
      </c>
      <c r="C77" s="17">
        <v>38594.75</v>
      </c>
      <c r="D77" s="109">
        <v>0.75</v>
      </c>
      <c r="E77" s="110"/>
      <c r="F77" s="110"/>
      <c r="G77" s="110"/>
      <c r="H77" s="110"/>
      <c r="I77" s="110"/>
      <c r="J77" s="110"/>
      <c r="K77" s="110"/>
      <c r="L77" s="157"/>
      <c r="M77" s="11" t="s">
        <v>62</v>
      </c>
      <c r="N77" s="11">
        <v>86</v>
      </c>
      <c r="O77" s="11">
        <v>6.4</v>
      </c>
      <c r="Q77" s="20">
        <v>24</v>
      </c>
      <c r="R77" s="20"/>
      <c r="S77" s="111"/>
      <c r="T77" s="20">
        <v>30.7</v>
      </c>
      <c r="U77" s="20">
        <v>0.02</v>
      </c>
      <c r="V77" s="20">
        <v>6.53</v>
      </c>
      <c r="W77" s="20">
        <v>0.7</v>
      </c>
      <c r="X77" s="20">
        <v>22.3</v>
      </c>
      <c r="Y77" s="11" t="s">
        <v>62</v>
      </c>
      <c r="Z77" s="20">
        <v>1.47</v>
      </c>
      <c r="AA77" s="20">
        <v>1.4</v>
      </c>
      <c r="AB77" s="20">
        <v>0.74</v>
      </c>
      <c r="AC77" s="20">
        <v>0.75</v>
      </c>
      <c r="AD77" s="11" t="s">
        <v>62</v>
      </c>
      <c r="AE77" s="11">
        <v>35.299999999999997</v>
      </c>
      <c r="AF77" s="11">
        <v>3.84</v>
      </c>
      <c r="AG77" s="11">
        <v>3.3500000000000002E-2</v>
      </c>
      <c r="AH77" s="11">
        <v>4.66</v>
      </c>
      <c r="AI77" s="12">
        <v>9.2900000000000003E-4</v>
      </c>
      <c r="AJ77" s="11">
        <v>3.44</v>
      </c>
      <c r="AK77" s="11">
        <v>20.8</v>
      </c>
      <c r="AL77" s="11">
        <v>9.32</v>
      </c>
      <c r="AM77" s="11">
        <v>4.82</v>
      </c>
      <c r="AN77" s="11">
        <v>8.74</v>
      </c>
      <c r="AO77" s="11">
        <v>6.5</v>
      </c>
      <c r="AP77" s="11">
        <v>0.224</v>
      </c>
      <c r="AQ77" s="11">
        <v>33.200000000000003</v>
      </c>
    </row>
    <row r="78" spans="2:43" s="11" customFormat="1">
      <c r="B78" s="11" t="s">
        <v>9</v>
      </c>
      <c r="C78" s="17">
        <v>38594.833333333336</v>
      </c>
      <c r="D78" s="109">
        <v>0.83333333333333337</v>
      </c>
      <c r="E78" s="110"/>
      <c r="F78" s="110"/>
      <c r="G78" s="110"/>
      <c r="H78" s="110"/>
      <c r="I78" s="110"/>
      <c r="J78" s="110"/>
      <c r="K78" s="110"/>
      <c r="L78" s="157"/>
      <c r="M78" s="11">
        <v>122</v>
      </c>
      <c r="N78" s="11">
        <v>94</v>
      </c>
      <c r="O78" s="11">
        <v>7</v>
      </c>
      <c r="Q78" s="20">
        <v>8.3000000000000007</v>
      </c>
      <c r="R78" s="20"/>
      <c r="S78" s="111"/>
      <c r="T78" s="20">
        <v>37.9</v>
      </c>
      <c r="U78" s="20">
        <v>0.02</v>
      </c>
      <c r="V78" s="20">
        <v>6.6</v>
      </c>
      <c r="W78" s="20">
        <v>0.67</v>
      </c>
      <c r="X78" s="20">
        <v>25.3</v>
      </c>
      <c r="Y78" s="11" t="s">
        <v>62</v>
      </c>
      <c r="Z78" s="20">
        <v>1.53</v>
      </c>
      <c r="AA78" s="20">
        <v>1.34</v>
      </c>
      <c r="AB78" s="20">
        <v>0.19</v>
      </c>
      <c r="AC78" s="20">
        <v>0.61</v>
      </c>
      <c r="AD78" s="11" t="s">
        <v>62</v>
      </c>
      <c r="AE78" s="11">
        <v>40.6</v>
      </c>
      <c r="AF78" s="11">
        <v>3.78</v>
      </c>
      <c r="AG78" s="11">
        <v>2.69E-2</v>
      </c>
      <c r="AH78" s="11">
        <v>5.47</v>
      </c>
      <c r="AI78" s="12">
        <v>6.1899999999999998E-4</v>
      </c>
      <c r="AJ78" s="11">
        <v>3.39</v>
      </c>
      <c r="AK78" s="11">
        <v>23.1</v>
      </c>
      <c r="AL78" s="11">
        <v>8.2200000000000006</v>
      </c>
      <c r="AM78" s="11">
        <v>3.91</v>
      </c>
      <c r="AN78" s="11">
        <v>7.71</v>
      </c>
      <c r="AO78" s="11">
        <v>5.24</v>
      </c>
      <c r="AP78" s="11">
        <v>0.185</v>
      </c>
      <c r="AQ78" s="11">
        <v>28.6</v>
      </c>
    </row>
    <row r="79" spans="2:43" s="11" customFormat="1">
      <c r="B79" s="11" t="s">
        <v>9</v>
      </c>
      <c r="C79" s="17">
        <v>38594.916666666664</v>
      </c>
      <c r="D79" s="109">
        <v>0.91666666666666663</v>
      </c>
      <c r="E79" s="110"/>
      <c r="F79" s="110"/>
      <c r="G79" s="110"/>
      <c r="H79" s="110"/>
      <c r="I79" s="110"/>
      <c r="J79" s="110"/>
      <c r="K79" s="110"/>
      <c r="L79" s="157"/>
      <c r="M79" s="11">
        <v>198</v>
      </c>
      <c r="N79" s="11">
        <v>120</v>
      </c>
      <c r="O79" s="11">
        <v>6.4</v>
      </c>
      <c r="Q79" s="20">
        <v>7.6</v>
      </c>
      <c r="R79" s="20"/>
      <c r="S79" s="111"/>
      <c r="T79" s="20">
        <v>44.7</v>
      </c>
      <c r="U79" s="20">
        <v>0.03</v>
      </c>
      <c r="V79" s="20">
        <v>7.1</v>
      </c>
      <c r="W79" s="20">
        <v>0.69</v>
      </c>
      <c r="X79" s="20">
        <v>27.9</v>
      </c>
      <c r="Y79" s="11">
        <v>0.06</v>
      </c>
      <c r="Z79" s="20">
        <v>1.52</v>
      </c>
      <c r="AA79" s="20">
        <v>2.66</v>
      </c>
      <c r="AB79" s="20">
        <v>0.21</v>
      </c>
      <c r="AC79" s="20">
        <v>0.48</v>
      </c>
      <c r="AD79" s="11">
        <v>6.5000000000000002E-2</v>
      </c>
      <c r="AE79" s="11">
        <v>48.3</v>
      </c>
      <c r="AF79" s="11">
        <v>4.08</v>
      </c>
      <c r="AG79" s="11">
        <v>9.6699999999999994E-2</v>
      </c>
      <c r="AH79" s="11">
        <v>6.71</v>
      </c>
      <c r="AI79" s="12">
        <v>3.49E-3</v>
      </c>
      <c r="AJ79" s="11">
        <v>3.78</v>
      </c>
      <c r="AK79" s="11">
        <v>27</v>
      </c>
      <c r="AL79" s="11">
        <v>7.38</v>
      </c>
      <c r="AM79" s="11">
        <v>2.31</v>
      </c>
      <c r="AN79" s="11">
        <v>6.43</v>
      </c>
      <c r="AO79" s="11">
        <v>3.15</v>
      </c>
      <c r="AP79" s="11">
        <v>0.12</v>
      </c>
      <c r="AQ79" s="11">
        <v>21.9</v>
      </c>
    </row>
    <row r="80" spans="2:43" s="11" customFormat="1">
      <c r="B80" s="11" t="s">
        <v>9</v>
      </c>
      <c r="C80" s="17">
        <v>38595.000347222223</v>
      </c>
      <c r="D80" s="109">
        <v>0</v>
      </c>
      <c r="E80" s="110"/>
      <c r="F80" s="110"/>
      <c r="G80" s="110"/>
      <c r="H80" s="110"/>
      <c r="I80" s="110"/>
      <c r="J80" s="110"/>
      <c r="K80" s="110"/>
      <c r="L80" s="157"/>
      <c r="M80" s="11">
        <v>46</v>
      </c>
      <c r="N80" s="11">
        <v>130</v>
      </c>
      <c r="O80" s="11">
        <v>6.4</v>
      </c>
      <c r="Q80" s="20">
        <v>7.9</v>
      </c>
      <c r="R80" s="20"/>
      <c r="S80" s="111"/>
      <c r="T80" s="20">
        <v>48.8</v>
      </c>
      <c r="U80" s="20">
        <v>0.04</v>
      </c>
      <c r="V80" s="20">
        <v>6.55</v>
      </c>
      <c r="W80" s="20">
        <v>0.64</v>
      </c>
      <c r="X80" s="20">
        <v>31.5</v>
      </c>
      <c r="Y80" s="11" t="s">
        <v>62</v>
      </c>
      <c r="Z80" s="20">
        <v>1.44</v>
      </c>
      <c r="AA80" s="20">
        <v>0.82</v>
      </c>
      <c r="AB80" s="20">
        <v>0.18</v>
      </c>
      <c r="AC80" s="20">
        <v>0.35</v>
      </c>
      <c r="AD80" s="11" t="s">
        <v>62</v>
      </c>
      <c r="AE80" s="11">
        <v>52.5</v>
      </c>
      <c r="AF80" s="11">
        <v>3.81</v>
      </c>
      <c r="AG80" s="11">
        <v>3.2000000000000001E-2</v>
      </c>
      <c r="AH80" s="11">
        <v>7.42</v>
      </c>
      <c r="AI80" s="12">
        <v>1.2099999999999999E-3</v>
      </c>
      <c r="AJ80" s="11">
        <v>3.49</v>
      </c>
      <c r="AK80" s="11">
        <v>30.6</v>
      </c>
      <c r="AL80" s="11">
        <v>7.86</v>
      </c>
      <c r="AM80" s="11">
        <v>1.8</v>
      </c>
      <c r="AN80" s="11">
        <v>5.39</v>
      </c>
      <c r="AO80" s="11">
        <v>2.36</v>
      </c>
      <c r="AP80" s="11">
        <v>9.2799999999999994E-2</v>
      </c>
      <c r="AQ80" s="11">
        <v>17.5</v>
      </c>
    </row>
    <row r="81" spans="2:43" s="11" customFormat="1">
      <c r="B81" s="11" t="s">
        <v>9</v>
      </c>
      <c r="C81" s="17">
        <v>38825.489583333336</v>
      </c>
      <c r="D81" s="109">
        <v>0.48958333333333331</v>
      </c>
      <c r="E81" s="110">
        <v>12.99</v>
      </c>
      <c r="F81" s="110">
        <v>0.74399999999999999</v>
      </c>
      <c r="G81" s="110">
        <v>118</v>
      </c>
      <c r="H81" s="110">
        <v>12.38</v>
      </c>
      <c r="I81" s="110">
        <v>8.3000000000000007</v>
      </c>
      <c r="J81" s="110">
        <v>129</v>
      </c>
      <c r="K81" s="110">
        <v>13</v>
      </c>
      <c r="L81" s="157"/>
      <c r="M81" s="11">
        <v>15.1</v>
      </c>
      <c r="N81" s="11">
        <v>230</v>
      </c>
      <c r="O81" s="11">
        <v>7</v>
      </c>
      <c r="Q81" s="20">
        <v>8.5</v>
      </c>
      <c r="R81" s="20"/>
      <c r="S81" s="111"/>
      <c r="T81" s="20">
        <v>64.5</v>
      </c>
      <c r="U81" s="20">
        <v>0.04</v>
      </c>
      <c r="V81" s="20">
        <v>1.56</v>
      </c>
      <c r="W81" s="20">
        <v>0.43</v>
      </c>
      <c r="X81" s="20">
        <v>61.3</v>
      </c>
      <c r="Y81" s="11" t="s">
        <v>62</v>
      </c>
      <c r="Z81" s="20">
        <v>0.36</v>
      </c>
      <c r="AA81" s="20">
        <v>0.35</v>
      </c>
      <c r="AB81" s="20">
        <v>0.15</v>
      </c>
      <c r="AC81" s="20">
        <v>0.26</v>
      </c>
      <c r="AD81" s="11" t="s">
        <v>62</v>
      </c>
      <c r="AE81" s="11">
        <v>96.4</v>
      </c>
      <c r="AF81" s="11">
        <v>3.7</v>
      </c>
      <c r="AG81" s="11" t="s">
        <v>62</v>
      </c>
      <c r="AH81" s="11">
        <v>15.2</v>
      </c>
      <c r="AI81" s="12">
        <v>4.8900000000000002E-3</v>
      </c>
      <c r="AJ81" s="11">
        <v>2.2400000000000002</v>
      </c>
      <c r="AK81" s="11">
        <v>37.700000000000003</v>
      </c>
      <c r="AL81" s="11">
        <v>9.26</v>
      </c>
      <c r="AM81" s="11">
        <v>0.63100000000000001</v>
      </c>
      <c r="AN81" s="11">
        <v>3.92</v>
      </c>
      <c r="AO81" s="11">
        <v>0.56399999999999995</v>
      </c>
      <c r="AP81" s="11">
        <v>3.3000000000000002E-2</v>
      </c>
      <c r="AQ81" s="11">
        <v>11</v>
      </c>
    </row>
    <row r="82" spans="2:43" s="11" customFormat="1">
      <c r="B82" s="11" t="s">
        <v>9</v>
      </c>
      <c r="C82" s="14">
        <v>38966.020833333336</v>
      </c>
      <c r="D82" s="29">
        <v>2.146990740740741E-2</v>
      </c>
      <c r="E82" s="11">
        <v>17.61</v>
      </c>
      <c r="F82" s="16">
        <v>0.72699999999999998</v>
      </c>
      <c r="G82" s="16">
        <v>60.9</v>
      </c>
      <c r="H82" s="16">
        <v>5.8</v>
      </c>
      <c r="I82" s="16">
        <v>7.48</v>
      </c>
      <c r="J82" s="11">
        <v>-8</v>
      </c>
      <c r="K82" s="16">
        <v>148.80000000000001</v>
      </c>
      <c r="L82" s="157"/>
      <c r="M82" s="11">
        <v>212</v>
      </c>
      <c r="N82" s="11">
        <v>180</v>
      </c>
      <c r="O82" s="11">
        <v>15</v>
      </c>
      <c r="Q82" s="20">
        <v>18.899999999999999</v>
      </c>
      <c r="R82" s="20"/>
      <c r="S82" s="111"/>
      <c r="T82" s="20">
        <v>86.8</v>
      </c>
      <c r="U82" s="20">
        <v>0.1</v>
      </c>
      <c r="V82" s="20">
        <v>1.1000000000000001</v>
      </c>
      <c r="W82" s="20">
        <v>0.85</v>
      </c>
      <c r="X82" s="20">
        <v>57.5</v>
      </c>
      <c r="Y82" s="11">
        <v>0.23</v>
      </c>
      <c r="Z82" s="20">
        <v>0.28000000000000003</v>
      </c>
      <c r="AA82" s="20">
        <v>2.08</v>
      </c>
      <c r="AB82" s="20">
        <v>0.3</v>
      </c>
      <c r="AC82" s="20">
        <v>0.87</v>
      </c>
      <c r="AD82" s="11" t="s">
        <v>62</v>
      </c>
      <c r="AE82" s="11">
        <v>72.7</v>
      </c>
      <c r="AF82" s="11">
        <v>1.89</v>
      </c>
      <c r="AG82" s="11" t="s">
        <v>62</v>
      </c>
      <c r="AH82" s="11">
        <v>12.6</v>
      </c>
      <c r="AI82" s="12">
        <v>4.0500000000000001E-2</v>
      </c>
      <c r="AJ82" s="11">
        <v>4.6100000000000003</v>
      </c>
      <c r="AK82" s="11">
        <v>47.6</v>
      </c>
      <c r="AL82" s="11">
        <v>31.8</v>
      </c>
      <c r="AM82" s="11">
        <v>7.89</v>
      </c>
      <c r="AN82" s="11">
        <v>8.74</v>
      </c>
      <c r="AO82" s="11">
        <v>7.78</v>
      </c>
      <c r="AP82" s="11">
        <v>0.35799999999999998</v>
      </c>
      <c r="AQ82" s="11">
        <v>64.599999999999994</v>
      </c>
    </row>
    <row r="83" spans="2:43" s="11" customFormat="1">
      <c r="B83" s="11" t="s">
        <v>9</v>
      </c>
      <c r="C83" s="14">
        <v>38966.104166666664</v>
      </c>
      <c r="D83" s="15">
        <v>0.10416666666666667</v>
      </c>
      <c r="E83" s="16">
        <v>18.05</v>
      </c>
      <c r="F83" s="11">
        <v>0.53900000000000003</v>
      </c>
      <c r="G83" s="16">
        <v>91.4</v>
      </c>
      <c r="H83" s="16">
        <v>8.6300000000000008</v>
      </c>
      <c r="I83" s="16">
        <v>7.78</v>
      </c>
      <c r="J83" s="16">
        <v>-10</v>
      </c>
      <c r="K83" s="16">
        <v>166.7</v>
      </c>
      <c r="L83" s="157"/>
      <c r="M83" s="11">
        <v>159</v>
      </c>
      <c r="N83" s="11">
        <v>140</v>
      </c>
      <c r="O83" s="11">
        <v>13</v>
      </c>
      <c r="Q83" s="20">
        <v>16.600000000000001</v>
      </c>
      <c r="R83" s="20"/>
      <c r="S83" s="111"/>
      <c r="T83" s="20">
        <v>62.3</v>
      </c>
      <c r="U83" s="20">
        <v>0.06</v>
      </c>
      <c r="V83" s="20">
        <v>2.96</v>
      </c>
      <c r="W83" s="20">
        <v>0.72</v>
      </c>
      <c r="X83" s="20">
        <v>42.2</v>
      </c>
      <c r="Y83" s="11" t="s">
        <v>62</v>
      </c>
      <c r="Z83" s="20">
        <v>0.65</v>
      </c>
      <c r="AA83" s="20">
        <v>0.38</v>
      </c>
      <c r="AB83" s="20">
        <v>0.26</v>
      </c>
      <c r="AC83" s="20">
        <v>0.7</v>
      </c>
      <c r="AD83" s="11" t="s">
        <v>62</v>
      </c>
      <c r="AE83" s="11">
        <v>52.7</v>
      </c>
      <c r="AF83" s="11">
        <v>2.82</v>
      </c>
      <c r="AG83" s="11" t="s">
        <v>62</v>
      </c>
      <c r="AH83" s="11">
        <v>8.66</v>
      </c>
      <c r="AI83" s="12">
        <v>2.4499999999999999E-3</v>
      </c>
      <c r="AJ83" s="11">
        <v>4.41</v>
      </c>
      <c r="AK83" s="11">
        <v>39.4</v>
      </c>
      <c r="AL83" s="11">
        <v>32.1</v>
      </c>
      <c r="AM83" s="11">
        <v>9.36</v>
      </c>
      <c r="AN83" s="11">
        <v>1.01</v>
      </c>
      <c r="AO83" s="11">
        <v>7.62</v>
      </c>
      <c r="AP83" s="11">
        <v>0.30199999999999999</v>
      </c>
      <c r="AQ83" s="11">
        <v>58.1</v>
      </c>
    </row>
    <row r="84" spans="2:43" s="11" customFormat="1">
      <c r="B84" s="11" t="s">
        <v>9</v>
      </c>
      <c r="C84" s="14">
        <v>38966.1875</v>
      </c>
      <c r="D84" s="15">
        <v>0.1875</v>
      </c>
      <c r="E84" s="16">
        <v>17.68</v>
      </c>
      <c r="F84" s="16">
        <v>0.60399999999999998</v>
      </c>
      <c r="G84" s="16">
        <v>87.9</v>
      </c>
      <c r="H84" s="16">
        <v>8.36</v>
      </c>
      <c r="I84" s="16">
        <v>7.72</v>
      </c>
      <c r="J84" s="16">
        <v>-7</v>
      </c>
      <c r="K84" s="16">
        <v>55.4</v>
      </c>
      <c r="L84" s="157"/>
      <c r="M84" s="11">
        <v>44.1</v>
      </c>
      <c r="N84" s="11">
        <v>130</v>
      </c>
      <c r="O84" s="11">
        <v>12</v>
      </c>
      <c r="Q84" s="20">
        <v>14.2</v>
      </c>
      <c r="R84" s="20"/>
      <c r="S84" s="111"/>
      <c r="T84" s="20">
        <v>86.7</v>
      </c>
      <c r="U84" s="20" t="s">
        <v>62</v>
      </c>
      <c r="V84" s="20">
        <v>3.13</v>
      </c>
      <c r="W84" s="20">
        <v>0.65</v>
      </c>
      <c r="X84" s="20">
        <v>42.6</v>
      </c>
      <c r="Y84" s="11" t="s">
        <v>62</v>
      </c>
      <c r="Z84" s="20">
        <v>0.7</v>
      </c>
      <c r="AA84" s="20">
        <v>0.42</v>
      </c>
      <c r="AB84" s="20">
        <v>0.21</v>
      </c>
      <c r="AC84" s="20">
        <v>0.35</v>
      </c>
      <c r="AD84" s="11" t="s">
        <v>62</v>
      </c>
      <c r="AE84" s="11">
        <v>53.6</v>
      </c>
      <c r="AF84" s="11" t="s">
        <v>62</v>
      </c>
      <c r="AG84" s="11">
        <v>1.81</v>
      </c>
      <c r="AH84" s="11">
        <v>8.5500000000000007</v>
      </c>
      <c r="AI84" s="12">
        <v>1.9E-3</v>
      </c>
      <c r="AJ84" s="11">
        <v>4.1100000000000003</v>
      </c>
      <c r="AK84" s="11">
        <v>49</v>
      </c>
      <c r="AL84" s="11">
        <v>26.8</v>
      </c>
      <c r="AM84" s="11">
        <v>2.99</v>
      </c>
      <c r="AN84" s="11">
        <v>3.44</v>
      </c>
      <c r="AO84" s="11">
        <v>2.46</v>
      </c>
      <c r="AP84" s="11">
        <v>9.5200000000000007E-2</v>
      </c>
      <c r="AQ84" s="11">
        <v>33.200000000000003</v>
      </c>
    </row>
    <row r="85" spans="2:43" s="11" customFormat="1">
      <c r="B85" s="11" t="s">
        <v>9</v>
      </c>
      <c r="C85" s="14">
        <v>38966.270833333336</v>
      </c>
      <c r="D85" s="15">
        <v>0.27083333333333331</v>
      </c>
      <c r="E85" s="16">
        <v>17.329999999999998</v>
      </c>
      <c r="F85" s="16">
        <v>0.60299999999999998</v>
      </c>
      <c r="G85" s="16">
        <v>86.4</v>
      </c>
      <c r="H85" s="16">
        <v>8.2799999999999994</v>
      </c>
      <c r="I85" s="16">
        <v>7.69</v>
      </c>
      <c r="J85" s="16">
        <v>-4</v>
      </c>
      <c r="K85" s="16">
        <v>36.299999999999997</v>
      </c>
      <c r="L85" s="157"/>
      <c r="M85" s="11">
        <v>36.299999999999997</v>
      </c>
      <c r="N85" s="11">
        <v>130</v>
      </c>
      <c r="O85" s="11">
        <v>12.2</v>
      </c>
      <c r="Q85" s="20">
        <v>13.9</v>
      </c>
      <c r="R85" s="20"/>
      <c r="S85" s="111"/>
      <c r="T85" s="20">
        <v>92.4</v>
      </c>
      <c r="U85" s="20" t="s">
        <v>62</v>
      </c>
      <c r="V85" s="20">
        <v>2.97</v>
      </c>
      <c r="W85" s="20">
        <v>0.59</v>
      </c>
      <c r="X85" s="20">
        <v>40.9</v>
      </c>
      <c r="Y85" s="11" t="s">
        <v>62</v>
      </c>
      <c r="Z85" s="20">
        <v>0.62</v>
      </c>
      <c r="AA85" s="20">
        <v>0.16</v>
      </c>
      <c r="AB85" s="20">
        <v>0.2</v>
      </c>
      <c r="AC85" s="20">
        <v>0.3</v>
      </c>
      <c r="AD85" s="11" t="s">
        <v>62</v>
      </c>
      <c r="AE85" s="11">
        <v>54.1</v>
      </c>
      <c r="AF85" s="11" t="s">
        <v>62</v>
      </c>
      <c r="AG85" s="11">
        <v>2.07E-2</v>
      </c>
      <c r="AH85" s="11">
        <v>8.64</v>
      </c>
      <c r="AI85" s="12">
        <v>2.2499999999999998E-3</v>
      </c>
      <c r="AJ85" s="11">
        <v>3.9</v>
      </c>
      <c r="AK85" s="11">
        <v>47.9</v>
      </c>
      <c r="AL85" s="11">
        <v>23.4</v>
      </c>
      <c r="AM85" s="11">
        <v>1.94</v>
      </c>
      <c r="AN85" s="11">
        <v>2.88</v>
      </c>
      <c r="AO85" s="11">
        <v>1.73</v>
      </c>
      <c r="AP85" s="11">
        <v>7.0599999999999996E-2</v>
      </c>
      <c r="AQ85" s="11">
        <v>41.9</v>
      </c>
    </row>
    <row r="86" spans="2:43" s="11" customFormat="1">
      <c r="B86" s="11" t="s">
        <v>9</v>
      </c>
      <c r="C86" s="14">
        <v>38966.354166666664</v>
      </c>
      <c r="D86" s="15">
        <v>0.35416666666666669</v>
      </c>
      <c r="E86" s="16">
        <v>17.16</v>
      </c>
      <c r="F86" s="16">
        <v>0.63200000000000001</v>
      </c>
      <c r="G86" s="16">
        <v>85.1</v>
      </c>
      <c r="H86" s="16">
        <v>8.18</v>
      </c>
      <c r="I86" s="16">
        <v>7.7</v>
      </c>
      <c r="J86" s="16">
        <v>-4</v>
      </c>
      <c r="K86" s="16">
        <v>26.3</v>
      </c>
      <c r="L86" s="157"/>
      <c r="M86" s="11">
        <v>26.8</v>
      </c>
      <c r="N86" s="11">
        <v>140</v>
      </c>
      <c r="O86" s="11">
        <v>12.5</v>
      </c>
      <c r="Q86" s="20">
        <v>16</v>
      </c>
      <c r="R86" s="20"/>
      <c r="S86" s="111"/>
      <c r="T86" s="20">
        <v>88.5</v>
      </c>
      <c r="U86" s="20" t="s">
        <v>62</v>
      </c>
      <c r="V86" s="20">
        <v>2.48</v>
      </c>
      <c r="W86" s="20">
        <v>0.6</v>
      </c>
      <c r="X86" s="20">
        <v>42.6</v>
      </c>
      <c r="Y86" s="11" t="s">
        <v>62</v>
      </c>
      <c r="Z86" s="20">
        <v>0.52</v>
      </c>
      <c r="AA86" s="20">
        <v>0.37</v>
      </c>
      <c r="AB86" s="20">
        <v>0.2</v>
      </c>
      <c r="AC86" s="20">
        <v>0.28000000000000003</v>
      </c>
      <c r="AD86" s="11" t="s">
        <v>62</v>
      </c>
      <c r="AE86" s="11">
        <v>59.1</v>
      </c>
      <c r="AF86" s="11" t="s">
        <v>62</v>
      </c>
      <c r="AG86" s="11">
        <v>2.0199999999999999E-2</v>
      </c>
      <c r="AH86" s="11">
        <v>9.42</v>
      </c>
      <c r="AI86" s="12">
        <v>2.9199999999999999E-3</v>
      </c>
      <c r="AJ86" s="11">
        <v>4.0199999999999996</v>
      </c>
      <c r="AK86" s="11">
        <v>48.6</v>
      </c>
      <c r="AL86" s="11">
        <v>28.1</v>
      </c>
      <c r="AM86" s="11">
        <v>1.43</v>
      </c>
      <c r="AN86" s="11">
        <v>2.2999999999999998</v>
      </c>
      <c r="AO86" s="11">
        <v>1.35</v>
      </c>
      <c r="AP86" s="11">
        <v>5.2999999999999999E-2</v>
      </c>
      <c r="AQ86" s="11">
        <v>32.299999999999997</v>
      </c>
    </row>
    <row r="87" spans="2:43" s="11" customFormat="1">
      <c r="B87" s="11" t="s">
        <v>9</v>
      </c>
      <c r="C87" s="14">
        <v>38966.4375</v>
      </c>
      <c r="D87" s="15">
        <v>0.4375</v>
      </c>
      <c r="E87" s="16">
        <v>17.22</v>
      </c>
      <c r="F87" s="16">
        <v>0.64800000000000002</v>
      </c>
      <c r="G87" s="16">
        <v>82.9</v>
      </c>
      <c r="H87" s="16">
        <v>7.97</v>
      </c>
      <c r="I87" s="16">
        <v>7.69</v>
      </c>
      <c r="J87" s="16">
        <v>-17</v>
      </c>
      <c r="K87" s="16">
        <v>21.9</v>
      </c>
      <c r="L87" s="157"/>
      <c r="M87" s="11">
        <v>24.1</v>
      </c>
      <c r="N87" s="11">
        <v>150</v>
      </c>
      <c r="O87" s="11">
        <v>13</v>
      </c>
      <c r="Q87" s="20">
        <v>15.9</v>
      </c>
      <c r="R87" s="20"/>
      <c r="S87" s="111"/>
      <c r="T87" s="20">
        <v>90.2</v>
      </c>
      <c r="U87" s="20" t="s">
        <v>62</v>
      </c>
      <c r="V87" s="20">
        <v>2.2599999999999998</v>
      </c>
      <c r="W87" s="20">
        <v>0.57999999999999996</v>
      </c>
      <c r="X87" s="20">
        <v>50.2</v>
      </c>
      <c r="Y87" s="11" t="s">
        <v>62</v>
      </c>
      <c r="Z87" s="20">
        <v>0.48</v>
      </c>
      <c r="AA87" s="20">
        <v>0.28000000000000003</v>
      </c>
      <c r="AB87" s="20">
        <v>0.2</v>
      </c>
      <c r="AC87" s="20">
        <v>0.27</v>
      </c>
      <c r="AD87" s="11" t="s">
        <v>62</v>
      </c>
      <c r="AE87" s="11">
        <v>60.9</v>
      </c>
      <c r="AF87" s="11" t="s">
        <v>62</v>
      </c>
      <c r="AG87" s="11">
        <v>2.1600000000000001E-2</v>
      </c>
      <c r="AH87" s="11">
        <v>9.8800000000000008</v>
      </c>
      <c r="AI87" s="12">
        <v>3.3800000000000002E-3</v>
      </c>
      <c r="AJ87" s="11">
        <v>3.79</v>
      </c>
      <c r="AK87" s="11">
        <v>47.8</v>
      </c>
      <c r="AL87" s="11">
        <v>23.8</v>
      </c>
      <c r="AM87" s="11">
        <v>1.18</v>
      </c>
      <c r="AN87" s="11">
        <v>2.02</v>
      </c>
      <c r="AO87" s="11">
        <v>1.1499999999999999</v>
      </c>
      <c r="AP87" s="11">
        <v>4.48E-2</v>
      </c>
      <c r="AQ87" s="11">
        <v>31.9</v>
      </c>
    </row>
    <row r="88" spans="2:43" s="11" customFormat="1">
      <c r="B88" s="11" t="s">
        <v>9</v>
      </c>
      <c r="C88" s="14">
        <v>38966.479166666664</v>
      </c>
      <c r="D88" s="15">
        <v>0.47916666666666669</v>
      </c>
      <c r="E88" s="16">
        <v>17.41</v>
      </c>
      <c r="F88" s="16">
        <v>0.65600000000000003</v>
      </c>
      <c r="G88" s="16">
        <v>84.3</v>
      </c>
      <c r="H88" s="16">
        <v>8.07</v>
      </c>
      <c r="I88" s="16">
        <v>7.69</v>
      </c>
      <c r="J88" s="16">
        <v>-19</v>
      </c>
      <c r="K88" s="16">
        <v>20.6</v>
      </c>
      <c r="L88" s="157"/>
      <c r="M88" s="11">
        <v>21.8</v>
      </c>
      <c r="N88" s="11">
        <v>150</v>
      </c>
      <c r="O88" s="11">
        <v>13.8</v>
      </c>
      <c r="Q88" s="20">
        <v>16.100000000000001</v>
      </c>
      <c r="R88" s="20"/>
      <c r="S88" s="111"/>
      <c r="T88" s="20">
        <v>89.9</v>
      </c>
      <c r="U88" s="20" t="s">
        <v>62</v>
      </c>
      <c r="V88" s="20">
        <v>2.16</v>
      </c>
      <c r="W88" s="20">
        <v>0.6</v>
      </c>
      <c r="X88" s="20">
        <v>44.6</v>
      </c>
      <c r="Y88" s="11" t="s">
        <v>62</v>
      </c>
      <c r="Z88" s="20">
        <v>0.46</v>
      </c>
      <c r="AA88" s="20" t="s">
        <v>62</v>
      </c>
      <c r="AB88" s="20">
        <v>0.21</v>
      </c>
      <c r="AC88" s="20">
        <v>0.24</v>
      </c>
      <c r="AD88" s="11" t="s">
        <v>62</v>
      </c>
      <c r="AE88" s="11">
        <v>62.8</v>
      </c>
      <c r="AF88" s="11" t="s">
        <v>62</v>
      </c>
      <c r="AG88" s="11">
        <v>1.6299999999999999E-2</v>
      </c>
      <c r="AH88" s="11">
        <v>11.2</v>
      </c>
      <c r="AI88" s="12">
        <v>3.47E-3</v>
      </c>
      <c r="AJ88" s="11">
        <v>3.93</v>
      </c>
      <c r="AK88" s="11">
        <v>48.8</v>
      </c>
      <c r="AL88" s="11">
        <v>25.6</v>
      </c>
      <c r="AM88" s="11">
        <v>0.999</v>
      </c>
      <c r="AN88" s="11">
        <v>1.56</v>
      </c>
      <c r="AO88" s="11">
        <v>1.05</v>
      </c>
      <c r="AP88" s="11">
        <v>4.1099999999999998E-2</v>
      </c>
      <c r="AQ88" s="11">
        <v>28.9</v>
      </c>
    </row>
    <row r="89" spans="2:43" s="11" customFormat="1">
      <c r="B89" s="11" t="s">
        <v>9</v>
      </c>
      <c r="C89" s="31">
        <v>38972.272222222222</v>
      </c>
      <c r="D89" s="15">
        <v>0.2722222222222222</v>
      </c>
      <c r="E89" s="11">
        <v>19.260000000000002</v>
      </c>
      <c r="F89" s="11">
        <v>0.75800000000000001</v>
      </c>
      <c r="G89" s="11">
        <v>61.6</v>
      </c>
      <c r="H89" s="11">
        <v>5.68</v>
      </c>
      <c r="I89" s="11">
        <v>7.59</v>
      </c>
      <c r="J89" s="11">
        <v>183</v>
      </c>
      <c r="K89" s="11">
        <v>95.6</v>
      </c>
      <c r="L89" s="157"/>
      <c r="M89" s="11">
        <v>369</v>
      </c>
      <c r="N89" s="11">
        <v>170</v>
      </c>
      <c r="O89" s="11">
        <v>10.4</v>
      </c>
      <c r="Q89" s="20">
        <v>14.1</v>
      </c>
      <c r="R89" s="20"/>
      <c r="S89" s="111"/>
      <c r="T89" s="20">
        <v>91.4</v>
      </c>
      <c r="U89" s="20">
        <v>0.05</v>
      </c>
      <c r="V89" s="20">
        <v>1.99</v>
      </c>
      <c r="W89" s="20">
        <v>0.89</v>
      </c>
      <c r="X89" s="20">
        <v>48.8</v>
      </c>
      <c r="Y89" s="11" t="s">
        <v>62</v>
      </c>
      <c r="Z89" s="20">
        <v>0.49</v>
      </c>
      <c r="AA89" s="20">
        <v>1.48</v>
      </c>
      <c r="AB89" s="20">
        <v>0.31</v>
      </c>
      <c r="AC89" s="20">
        <v>1.37</v>
      </c>
      <c r="AD89" s="11" t="s">
        <v>62</v>
      </c>
      <c r="AE89" s="11">
        <v>67.900000000000006</v>
      </c>
      <c r="AF89" s="143" t="s">
        <v>62</v>
      </c>
      <c r="AG89" s="11">
        <v>4.9799999999999997E-2</v>
      </c>
      <c r="AH89" s="11">
        <v>11.7</v>
      </c>
      <c r="AI89" s="12">
        <v>7.92E-3</v>
      </c>
      <c r="AJ89" s="11">
        <v>5.0999999999999996</v>
      </c>
      <c r="AK89" s="11">
        <v>51.5</v>
      </c>
      <c r="AL89" s="11">
        <v>28</v>
      </c>
      <c r="AM89" s="11">
        <v>9.23</v>
      </c>
      <c r="AN89" s="11">
        <v>12.5</v>
      </c>
      <c r="AO89" s="11">
        <v>12.3</v>
      </c>
      <c r="AP89" s="11">
        <v>0.625</v>
      </c>
      <c r="AQ89" s="11">
        <v>80.599999999999994</v>
      </c>
    </row>
    <row r="90" spans="2:43" s="11" customFormat="1">
      <c r="B90" s="11" t="s">
        <v>9</v>
      </c>
      <c r="C90" s="31">
        <v>38972.357638888891</v>
      </c>
      <c r="D90" s="15">
        <v>0.3576388888888889</v>
      </c>
      <c r="E90" s="11">
        <v>19.79</v>
      </c>
      <c r="F90" s="11">
        <v>0.48799999999999999</v>
      </c>
      <c r="G90" s="11">
        <v>92.3</v>
      </c>
      <c r="H90" s="11">
        <v>8.42</v>
      </c>
      <c r="I90" s="11">
        <v>7.91</v>
      </c>
      <c r="J90" s="11">
        <v>180</v>
      </c>
      <c r="K90" s="11">
        <v>192.3</v>
      </c>
      <c r="L90" s="157"/>
      <c r="M90" s="11">
        <v>276</v>
      </c>
      <c r="N90" s="11">
        <v>120</v>
      </c>
      <c r="O90" s="11">
        <v>14</v>
      </c>
      <c r="Q90" s="20">
        <v>16</v>
      </c>
      <c r="R90" s="20"/>
      <c r="S90" s="111"/>
      <c r="T90" s="20">
        <v>45</v>
      </c>
      <c r="U90" s="20">
        <v>0.03</v>
      </c>
      <c r="V90" s="20">
        <v>3.9</v>
      </c>
      <c r="W90" s="20">
        <v>0.74</v>
      </c>
      <c r="X90" s="20">
        <v>33.799999999999997</v>
      </c>
      <c r="Y90" s="11" t="s">
        <v>62</v>
      </c>
      <c r="Z90" s="20">
        <v>0.95</v>
      </c>
      <c r="AA90" s="20">
        <v>1.45</v>
      </c>
      <c r="AB90" s="20">
        <v>0.3</v>
      </c>
      <c r="AC90" s="20">
        <v>1.24</v>
      </c>
      <c r="AD90" s="11">
        <v>4.1000000000000002E-2</v>
      </c>
      <c r="AE90" s="11">
        <v>43.8</v>
      </c>
      <c r="AF90" s="11">
        <v>1.94</v>
      </c>
      <c r="AG90" s="11">
        <v>4.8300000000000003E-2</v>
      </c>
      <c r="AH90" s="11">
        <v>7.08</v>
      </c>
      <c r="AI90" s="12">
        <v>2.31E-3</v>
      </c>
      <c r="AJ90" s="11">
        <v>5.67</v>
      </c>
      <c r="AK90" s="11">
        <v>28.2</v>
      </c>
      <c r="AL90" s="11">
        <v>20.2</v>
      </c>
      <c r="AM90" s="11">
        <v>9.82</v>
      </c>
      <c r="AN90" s="11">
        <v>12.8</v>
      </c>
      <c r="AO90" s="11">
        <v>12.3</v>
      </c>
      <c r="AP90" s="11">
        <v>0.52900000000000003</v>
      </c>
      <c r="AQ90" s="11">
        <v>67.900000000000006</v>
      </c>
    </row>
    <row r="91" spans="2:43" s="11" customFormat="1">
      <c r="B91" s="11" t="s">
        <v>9</v>
      </c>
      <c r="C91" s="31">
        <v>38972.524305555555</v>
      </c>
      <c r="D91" s="15">
        <v>0.52430555555555558</v>
      </c>
      <c r="E91" s="11">
        <v>19.93</v>
      </c>
      <c r="F91" s="11">
        <v>0.38400000000000001</v>
      </c>
      <c r="G91" s="11">
        <v>96.5</v>
      </c>
      <c r="H91" s="11">
        <v>8.7799999999999994</v>
      </c>
      <c r="I91" s="11">
        <v>7.91</v>
      </c>
      <c r="J91" s="11">
        <v>181</v>
      </c>
      <c r="K91" s="11">
        <v>737</v>
      </c>
      <c r="L91" s="157"/>
      <c r="M91" s="11">
        <v>804</v>
      </c>
      <c r="N91" s="11">
        <v>83</v>
      </c>
      <c r="O91" s="11">
        <v>12.9</v>
      </c>
      <c r="Q91" s="20">
        <v>15.9</v>
      </c>
      <c r="R91" s="20"/>
      <c r="S91" s="111"/>
      <c r="T91" s="20">
        <v>42.2</v>
      </c>
      <c r="U91" s="20">
        <v>1.98</v>
      </c>
      <c r="V91" s="20">
        <v>3.95</v>
      </c>
      <c r="W91" s="20">
        <v>0.7</v>
      </c>
      <c r="X91" s="20">
        <v>20.7</v>
      </c>
      <c r="Y91" s="11">
        <v>0.14000000000000001</v>
      </c>
      <c r="Z91" s="20">
        <v>0.85</v>
      </c>
      <c r="AA91" s="20">
        <v>3.28</v>
      </c>
      <c r="AB91" s="20">
        <v>0.26</v>
      </c>
      <c r="AC91" s="20">
        <v>3.13</v>
      </c>
      <c r="AD91" s="11">
        <v>9.4100000000000003E-2</v>
      </c>
      <c r="AE91" s="11">
        <v>28.7</v>
      </c>
      <c r="AF91" s="11" t="s">
        <v>62</v>
      </c>
      <c r="AG91" s="11">
        <v>0.112</v>
      </c>
      <c r="AH91" s="11">
        <v>3.92</v>
      </c>
      <c r="AI91" s="12">
        <v>4.3600000000000002E-3</v>
      </c>
      <c r="AJ91" s="11">
        <v>3.69</v>
      </c>
      <c r="AK91" s="11">
        <v>26.3</v>
      </c>
      <c r="AL91" s="11">
        <v>13.8</v>
      </c>
      <c r="AM91" s="11">
        <v>18.399999999999999</v>
      </c>
      <c r="AN91" s="11">
        <v>27.5</v>
      </c>
      <c r="AO91" s="11">
        <v>29.9</v>
      </c>
      <c r="AP91" s="11">
        <v>1.41</v>
      </c>
      <c r="AQ91" s="70">
        <v>132</v>
      </c>
    </row>
    <row r="92" spans="2:43" s="11" customFormat="1">
      <c r="B92" s="11" t="s">
        <v>9</v>
      </c>
      <c r="C92" s="31">
        <v>38972.607638888891</v>
      </c>
      <c r="D92" s="15">
        <v>0.60763888888888895</v>
      </c>
      <c r="E92" s="11">
        <v>19.84</v>
      </c>
      <c r="F92" s="11">
        <v>0.35599999999999998</v>
      </c>
      <c r="G92" s="11">
        <v>96.1</v>
      </c>
      <c r="H92" s="11">
        <v>8.76</v>
      </c>
      <c r="I92" s="11">
        <v>7.95</v>
      </c>
      <c r="J92" s="11">
        <v>199</v>
      </c>
      <c r="K92" s="11">
        <v>132.19999999999999</v>
      </c>
      <c r="L92" s="157"/>
      <c r="M92" s="11">
        <v>119</v>
      </c>
      <c r="N92" s="11">
        <v>90</v>
      </c>
      <c r="O92" s="11">
        <v>15.5</v>
      </c>
      <c r="Q92" s="20">
        <v>12.7</v>
      </c>
      <c r="R92" s="20"/>
      <c r="S92" s="111"/>
      <c r="T92" s="20">
        <v>36</v>
      </c>
      <c r="U92" s="20">
        <v>0.28000000000000003</v>
      </c>
      <c r="V92" s="20">
        <v>7</v>
      </c>
      <c r="W92" s="20">
        <v>0.74</v>
      </c>
      <c r="X92" s="20">
        <v>24.4</v>
      </c>
      <c r="Y92" s="11">
        <v>0.11</v>
      </c>
      <c r="Z92" s="20">
        <v>1.49</v>
      </c>
      <c r="AA92" s="20">
        <v>1.29</v>
      </c>
      <c r="AB92" s="20">
        <v>0.25</v>
      </c>
      <c r="AC92" s="20">
        <v>0.68</v>
      </c>
      <c r="AD92" s="11">
        <v>7.9500000000000001E-2</v>
      </c>
      <c r="AE92" s="11">
        <v>37.6</v>
      </c>
      <c r="AF92" s="11">
        <v>1.94</v>
      </c>
      <c r="AG92" s="11">
        <v>0.10100000000000001</v>
      </c>
      <c r="AH92" s="11">
        <v>5.0599999999999996</v>
      </c>
      <c r="AI92" s="12">
        <v>3.29E-3</v>
      </c>
      <c r="AJ92" s="11">
        <v>4.0199999999999996</v>
      </c>
      <c r="AK92" s="11">
        <v>22</v>
      </c>
      <c r="AL92" s="11">
        <v>18.3</v>
      </c>
      <c r="AM92" s="11">
        <v>6.33</v>
      </c>
      <c r="AN92" s="11">
        <v>6.88</v>
      </c>
      <c r="AO92" s="11">
        <v>5.55</v>
      </c>
      <c r="AP92" s="11">
        <v>0.23400000000000001</v>
      </c>
      <c r="AQ92" s="11">
        <v>42.6</v>
      </c>
    </row>
    <row r="93" spans="2:43" s="11" customFormat="1">
      <c r="B93" s="11" t="s">
        <v>9</v>
      </c>
      <c r="C93" s="31">
        <v>38972.857638888891</v>
      </c>
      <c r="D93" s="15">
        <v>0.85763888888888884</v>
      </c>
      <c r="E93" s="11">
        <v>19.61</v>
      </c>
      <c r="F93" s="11">
        <v>0.49099999999999999</v>
      </c>
      <c r="G93" s="11">
        <v>92</v>
      </c>
      <c r="H93" s="11">
        <v>8.42</v>
      </c>
      <c r="I93" s="11">
        <v>8.0299999999999994</v>
      </c>
      <c r="J93" s="11">
        <v>198</v>
      </c>
      <c r="K93" s="11">
        <v>41</v>
      </c>
      <c r="L93" s="157"/>
      <c r="M93" s="11">
        <v>35.799999999999997</v>
      </c>
      <c r="N93" s="11">
        <v>140</v>
      </c>
      <c r="O93" s="11">
        <v>16.5</v>
      </c>
      <c r="Q93" s="20">
        <v>15.7</v>
      </c>
      <c r="R93" s="20"/>
      <c r="S93" s="111"/>
      <c r="T93" s="20">
        <v>52.4</v>
      </c>
      <c r="U93" s="20">
        <v>0.34</v>
      </c>
      <c r="V93" s="20">
        <v>6.55</v>
      </c>
      <c r="W93" s="20">
        <v>0.57999999999999996</v>
      </c>
      <c r="X93" s="20">
        <v>35.200000000000003</v>
      </c>
      <c r="Y93" s="11">
        <v>0.11</v>
      </c>
      <c r="Z93" s="20">
        <v>1.68</v>
      </c>
      <c r="AA93" s="20">
        <v>1.03</v>
      </c>
      <c r="AB93" s="20">
        <v>0.22</v>
      </c>
      <c r="AC93" s="20">
        <v>0.36</v>
      </c>
      <c r="AD93" s="11" t="s">
        <v>62</v>
      </c>
      <c r="AE93" s="11">
        <v>57.6</v>
      </c>
      <c r="AF93" s="11" t="s">
        <v>62</v>
      </c>
      <c r="AG93" s="11">
        <v>3.78E-2</v>
      </c>
      <c r="AH93" s="11">
        <v>8.58</v>
      </c>
      <c r="AI93" s="12">
        <v>1.4499999999999999E-3</v>
      </c>
      <c r="AJ93" s="11">
        <v>4.18</v>
      </c>
      <c r="AK93" s="11">
        <v>31.1</v>
      </c>
      <c r="AL93" s="11">
        <v>21.3</v>
      </c>
      <c r="AM93" s="11">
        <v>1.61</v>
      </c>
      <c r="AN93" s="11">
        <v>2.14</v>
      </c>
      <c r="AO93" s="11">
        <v>1.77</v>
      </c>
      <c r="AP93" s="11">
        <v>8.4400000000000003E-2</v>
      </c>
      <c r="AQ93" s="11">
        <v>29.5</v>
      </c>
    </row>
    <row r="94" spans="2:43" s="11" customFormat="1">
      <c r="B94" s="11" t="s">
        <v>9</v>
      </c>
      <c r="C94" s="31">
        <v>38973.107638888891</v>
      </c>
      <c r="D94" s="15">
        <v>0.1076388888888889</v>
      </c>
      <c r="E94" s="11">
        <v>19.07</v>
      </c>
      <c r="F94" s="11">
        <v>0.53200000000000003</v>
      </c>
      <c r="G94" s="11">
        <v>93.8</v>
      </c>
      <c r="H94" s="11">
        <v>8.67</v>
      </c>
      <c r="I94" s="11">
        <v>8.07</v>
      </c>
      <c r="J94" s="11">
        <v>211</v>
      </c>
      <c r="K94" s="11">
        <v>57</v>
      </c>
      <c r="L94" s="157"/>
      <c r="M94" s="11">
        <v>139</v>
      </c>
      <c r="N94" s="11">
        <v>170</v>
      </c>
      <c r="O94" s="11">
        <v>10.9</v>
      </c>
      <c r="Q94" s="20">
        <v>16.5</v>
      </c>
      <c r="R94" s="20"/>
      <c r="S94" s="111"/>
      <c r="T94" s="20">
        <v>50.6</v>
      </c>
      <c r="U94" s="20">
        <v>0.02</v>
      </c>
      <c r="V94" s="20">
        <v>6.88</v>
      </c>
      <c r="W94" s="20">
        <v>0.62</v>
      </c>
      <c r="X94" s="20">
        <v>41.2</v>
      </c>
      <c r="Y94" s="11" t="s">
        <v>62</v>
      </c>
      <c r="Z94" s="20">
        <v>1.69</v>
      </c>
      <c r="AA94" s="20">
        <v>1.26</v>
      </c>
      <c r="AB94" s="20">
        <v>0.22</v>
      </c>
      <c r="AC94" s="20">
        <v>0.7</v>
      </c>
      <c r="AD94" s="11" t="s">
        <v>62</v>
      </c>
      <c r="AE94" s="11">
        <v>66.900000000000006</v>
      </c>
      <c r="AF94" s="11" t="s">
        <v>62</v>
      </c>
      <c r="AG94" s="11">
        <v>1.7399999999999999E-2</v>
      </c>
      <c r="AH94" s="11">
        <v>10.199999999999999</v>
      </c>
      <c r="AI94" s="12">
        <v>1.17E-3</v>
      </c>
      <c r="AJ94" s="11">
        <v>4.42</v>
      </c>
      <c r="AK94" s="11">
        <v>29</v>
      </c>
      <c r="AL94" s="11">
        <v>24.3</v>
      </c>
      <c r="AM94" s="11">
        <v>4.38</v>
      </c>
      <c r="AN94" s="11">
        <v>5.99</v>
      </c>
      <c r="AO94" s="11">
        <v>5.48</v>
      </c>
      <c r="AP94" s="11">
        <v>0.23799999999999999</v>
      </c>
      <c r="AQ94" s="11">
        <v>47.1</v>
      </c>
    </row>
    <row r="95" spans="2:43" s="11" customFormat="1">
      <c r="B95" s="11" t="s">
        <v>9</v>
      </c>
      <c r="C95" s="14">
        <v>39133</v>
      </c>
      <c r="D95" s="15">
        <v>0.40625</v>
      </c>
      <c r="E95" s="11">
        <v>-0.28000000000000003</v>
      </c>
      <c r="F95" s="11">
        <v>4.4329999999999998</v>
      </c>
      <c r="G95" s="11">
        <v>105</v>
      </c>
      <c r="H95" s="11">
        <v>15.2</v>
      </c>
      <c r="I95" s="11">
        <v>7.52</v>
      </c>
      <c r="J95" s="11">
        <v>373</v>
      </c>
      <c r="K95" s="11">
        <v>8.1999999999999993</v>
      </c>
      <c r="L95" s="157"/>
      <c r="M95" s="11">
        <v>8.66</v>
      </c>
      <c r="N95" s="11">
        <v>180</v>
      </c>
      <c r="O95" s="11">
        <v>10.6</v>
      </c>
      <c r="Q95" s="11">
        <v>17.5</v>
      </c>
      <c r="S95" s="110"/>
      <c r="T95" s="11">
        <v>1320</v>
      </c>
      <c r="U95" s="11">
        <v>0.25</v>
      </c>
      <c r="V95" s="11">
        <v>5.25</v>
      </c>
      <c r="W95" s="11">
        <v>0.51</v>
      </c>
      <c r="X95" s="11">
        <v>78.099999999999994</v>
      </c>
      <c r="Y95" s="11">
        <v>0.46</v>
      </c>
      <c r="Z95" s="11">
        <v>1.23</v>
      </c>
      <c r="AA95" s="11">
        <v>0.996</v>
      </c>
      <c r="AB95" s="11">
        <v>0.19</v>
      </c>
      <c r="AC95" s="11">
        <v>0.23</v>
      </c>
      <c r="AD95" s="11" t="s">
        <v>62</v>
      </c>
      <c r="AE95" s="11">
        <v>155</v>
      </c>
      <c r="AF95" s="11">
        <v>5.53</v>
      </c>
      <c r="AG95" s="11">
        <v>1.8499999999999999E-2</v>
      </c>
      <c r="AH95" s="11">
        <v>23.4</v>
      </c>
      <c r="AI95" s="11">
        <v>1.6500000000000001E-2</v>
      </c>
      <c r="AJ95" s="11">
        <v>6.53</v>
      </c>
      <c r="AK95" s="11">
        <v>645</v>
      </c>
      <c r="AL95" s="11">
        <v>42.2</v>
      </c>
      <c r="AM95" s="11">
        <v>0.49299999999999999</v>
      </c>
      <c r="AN95" s="11">
        <v>6.1</v>
      </c>
      <c r="AO95" s="11">
        <v>0.373</v>
      </c>
      <c r="AP95" s="11">
        <v>2.9600000000000001E-2</v>
      </c>
      <c r="AQ95" s="11">
        <v>42.9</v>
      </c>
    </row>
    <row r="96" spans="2:43" s="11" customFormat="1">
      <c r="B96" s="11" t="s">
        <v>9</v>
      </c>
      <c r="C96" s="14">
        <v>39142</v>
      </c>
      <c r="D96" s="15">
        <v>0.375</v>
      </c>
      <c r="E96" s="11">
        <v>3.29</v>
      </c>
      <c r="F96" s="11">
        <v>1.524</v>
      </c>
      <c r="G96" s="11">
        <v>108</v>
      </c>
      <c r="H96" s="11">
        <v>14.4</v>
      </c>
      <c r="I96" s="11">
        <v>7.83</v>
      </c>
      <c r="J96" s="11">
        <v>356</v>
      </c>
      <c r="K96" s="11">
        <v>18.7</v>
      </c>
      <c r="L96" s="157"/>
      <c r="M96" s="157"/>
      <c r="N96" s="11" t="s">
        <v>62</v>
      </c>
      <c r="O96" s="11">
        <v>5.3</v>
      </c>
      <c r="Q96" s="11">
        <v>7.5</v>
      </c>
      <c r="S96" s="110"/>
      <c r="T96" s="11">
        <v>304</v>
      </c>
      <c r="U96" s="11">
        <v>7.0000000000000007E-2</v>
      </c>
      <c r="V96" s="11">
        <v>4.7300000000000004</v>
      </c>
      <c r="W96" s="11">
        <v>0.41</v>
      </c>
      <c r="X96" s="11">
        <v>67.400000000000006</v>
      </c>
      <c r="Y96" s="11" t="s">
        <v>62</v>
      </c>
      <c r="Z96" s="11">
        <v>1.07</v>
      </c>
      <c r="AA96" s="11">
        <v>0.43</v>
      </c>
      <c r="AB96" s="11">
        <v>0.15</v>
      </c>
      <c r="AC96" s="11">
        <v>0.22</v>
      </c>
      <c r="AD96" s="11" t="s">
        <v>62</v>
      </c>
      <c r="AE96" s="11">
        <v>99.5</v>
      </c>
      <c r="AF96" s="11">
        <v>1.54</v>
      </c>
      <c r="AG96" s="11" t="s">
        <v>62</v>
      </c>
      <c r="AH96" s="11">
        <v>15.1</v>
      </c>
      <c r="AI96" s="11">
        <v>8.9999999999999993E-3</v>
      </c>
      <c r="AJ96" s="11">
        <v>3.17</v>
      </c>
      <c r="AK96" s="11">
        <v>160</v>
      </c>
      <c r="AL96" s="11">
        <v>32.299999999999997</v>
      </c>
      <c r="AM96" s="11">
        <v>1.1200000000000001</v>
      </c>
      <c r="AN96" s="11">
        <v>2.37</v>
      </c>
      <c r="AO96" s="11">
        <v>0.80500000000000005</v>
      </c>
      <c r="AP96" s="11">
        <v>2.5499999999999998E-2</v>
      </c>
      <c r="AQ96" s="11">
        <v>34.4</v>
      </c>
    </row>
    <row r="97" spans="2:43" s="11" customFormat="1">
      <c r="B97" s="11" t="s">
        <v>9</v>
      </c>
      <c r="C97" s="14">
        <v>39142</v>
      </c>
      <c r="D97" s="15">
        <v>0.44444444444444442</v>
      </c>
      <c r="E97" s="11">
        <v>3.69</v>
      </c>
      <c r="F97" s="11">
        <v>1.4530000000000001</v>
      </c>
      <c r="G97" s="11">
        <v>99.6</v>
      </c>
      <c r="H97" s="11">
        <v>13.1</v>
      </c>
      <c r="I97" s="11">
        <v>7.93</v>
      </c>
      <c r="J97" s="11">
        <v>329</v>
      </c>
      <c r="K97" s="11">
        <v>25.8</v>
      </c>
      <c r="L97" s="157"/>
      <c r="M97" s="157"/>
      <c r="N97" s="11">
        <v>16</v>
      </c>
      <c r="O97" s="11">
        <v>12.9</v>
      </c>
      <c r="Q97" s="11">
        <v>15.9</v>
      </c>
      <c r="S97" s="110"/>
      <c r="T97" s="11">
        <v>304</v>
      </c>
      <c r="U97" s="11">
        <v>7.0000000000000007E-2</v>
      </c>
      <c r="V97" s="11">
        <v>4.6100000000000003</v>
      </c>
      <c r="W97" s="11">
        <v>0.49</v>
      </c>
      <c r="X97" s="11">
        <v>63.5</v>
      </c>
      <c r="Y97" s="11">
        <v>0.09</v>
      </c>
      <c r="Z97" s="11">
        <v>1.03</v>
      </c>
      <c r="AA97" s="11">
        <v>0.58799999999999997</v>
      </c>
      <c r="AB97" s="11">
        <v>0.2</v>
      </c>
      <c r="AC97" s="11">
        <v>0.27</v>
      </c>
      <c r="AD97" s="11">
        <v>0.39100000000000001</v>
      </c>
      <c r="AE97" s="11">
        <v>96.4</v>
      </c>
      <c r="AF97" s="11">
        <v>2.23</v>
      </c>
      <c r="AG97" s="11">
        <v>0.33100000000000002</v>
      </c>
      <c r="AH97" s="11">
        <v>14.8</v>
      </c>
      <c r="AI97" s="11">
        <v>1.4999999999999999E-2</v>
      </c>
      <c r="AJ97" s="11">
        <v>3.52</v>
      </c>
      <c r="AK97" s="11">
        <v>154</v>
      </c>
      <c r="AL97" s="11">
        <v>35.200000000000003</v>
      </c>
      <c r="AM97" s="11">
        <v>1.35</v>
      </c>
      <c r="AN97" s="11">
        <v>2.88</v>
      </c>
      <c r="AO97" s="11">
        <v>0.97599999999999998</v>
      </c>
      <c r="AP97" s="11">
        <v>2.7799999999999998E-2</v>
      </c>
      <c r="AQ97" s="11">
        <v>36.5</v>
      </c>
    </row>
    <row r="98" spans="2:43" s="11" customFormat="1">
      <c r="B98" s="11" t="s">
        <v>9</v>
      </c>
      <c r="C98" s="14">
        <v>39142</v>
      </c>
      <c r="D98" s="15">
        <v>0.61805555555555558</v>
      </c>
      <c r="E98" s="11">
        <v>4.92</v>
      </c>
      <c r="F98" s="11">
        <v>1.1739999999999999</v>
      </c>
      <c r="G98" s="11">
        <v>101</v>
      </c>
      <c r="H98" s="11">
        <v>12.87</v>
      </c>
      <c r="I98" s="11">
        <v>7.96</v>
      </c>
      <c r="J98" s="11">
        <v>306</v>
      </c>
      <c r="K98" s="11">
        <v>25</v>
      </c>
      <c r="L98" s="157"/>
      <c r="M98" s="157"/>
      <c r="N98" s="11">
        <v>22</v>
      </c>
      <c r="O98" s="11">
        <v>13.9</v>
      </c>
      <c r="Q98" s="20">
        <v>17.3</v>
      </c>
      <c r="R98" s="20"/>
      <c r="S98" s="111"/>
      <c r="T98" s="20">
        <v>233</v>
      </c>
      <c r="U98" s="20">
        <v>0.05</v>
      </c>
      <c r="V98" s="20">
        <v>4.46</v>
      </c>
      <c r="W98" s="20">
        <v>0.44</v>
      </c>
      <c r="X98" s="20">
        <v>50.9</v>
      </c>
      <c r="Y98" s="11" t="s">
        <v>62</v>
      </c>
      <c r="Z98" s="20">
        <v>0.96</v>
      </c>
      <c r="AA98" s="20">
        <v>0.58399999999999996</v>
      </c>
      <c r="AB98" s="20">
        <v>0.15</v>
      </c>
      <c r="AC98" s="20">
        <v>0.24</v>
      </c>
      <c r="AD98" s="11">
        <v>0.112</v>
      </c>
      <c r="AE98" s="11">
        <v>78.599999999999994</v>
      </c>
      <c r="AF98" s="11">
        <v>1.95</v>
      </c>
      <c r="AG98" s="11">
        <v>0.126</v>
      </c>
      <c r="AH98" s="11">
        <v>11.6</v>
      </c>
      <c r="AI98" s="12">
        <v>8.26E-3</v>
      </c>
      <c r="AJ98" s="11">
        <v>2.74</v>
      </c>
      <c r="AK98" s="11">
        <v>120</v>
      </c>
      <c r="AL98" s="11">
        <v>25.8</v>
      </c>
      <c r="AM98" s="11">
        <v>1.64</v>
      </c>
      <c r="AN98" s="11">
        <v>2.56</v>
      </c>
      <c r="AO98" s="11">
        <v>1.18</v>
      </c>
      <c r="AP98" s="11">
        <v>2.5000000000000001E-2</v>
      </c>
      <c r="AQ98" s="11">
        <v>27.6</v>
      </c>
    </row>
    <row r="99" spans="2:43" s="11" customFormat="1">
      <c r="B99" s="11" t="s">
        <v>9</v>
      </c>
      <c r="C99" s="14">
        <v>39156</v>
      </c>
      <c r="D99" s="109">
        <v>0.42291666666666666</v>
      </c>
      <c r="E99" s="110"/>
      <c r="F99" s="110"/>
      <c r="G99" s="110"/>
      <c r="H99" s="110"/>
      <c r="I99" s="110"/>
      <c r="J99" s="110"/>
      <c r="K99" s="110"/>
      <c r="L99" s="157"/>
      <c r="M99" s="157"/>
      <c r="N99" s="11">
        <v>200</v>
      </c>
      <c r="O99" s="11">
        <v>16.899999999999999</v>
      </c>
      <c r="Q99" s="20">
        <v>16.899999999999999</v>
      </c>
      <c r="R99" s="20"/>
      <c r="S99" s="111"/>
      <c r="T99" s="20">
        <v>303</v>
      </c>
      <c r="U99" s="20">
        <v>0.08</v>
      </c>
      <c r="V99" s="20">
        <v>3.85</v>
      </c>
      <c r="W99" s="20">
        <v>0.47</v>
      </c>
      <c r="X99" s="20">
        <v>78.900000000000006</v>
      </c>
      <c r="Y99" s="11" t="s">
        <v>62</v>
      </c>
      <c r="Z99" s="20">
        <v>0.87</v>
      </c>
      <c r="AA99" s="20">
        <v>0.56799999999999995</v>
      </c>
      <c r="AB99" s="20">
        <v>0.14000000000000001</v>
      </c>
      <c r="AC99" s="20">
        <v>0.27</v>
      </c>
      <c r="AD99" s="11">
        <v>6.6500000000000004E-2</v>
      </c>
      <c r="AE99" s="11">
        <v>105</v>
      </c>
      <c r="AF99" s="11">
        <v>3.31</v>
      </c>
      <c r="AG99" s="11">
        <v>0.115</v>
      </c>
      <c r="AH99" s="11">
        <v>16.600000000000001</v>
      </c>
      <c r="AI99" s="12">
        <v>8.0400000000000003E-3</v>
      </c>
      <c r="AJ99" s="11">
        <v>3.97</v>
      </c>
      <c r="AK99" s="11">
        <v>161</v>
      </c>
      <c r="AL99" s="11">
        <v>37.299999999999997</v>
      </c>
      <c r="AM99" s="11">
        <v>2</v>
      </c>
      <c r="AN99" s="11">
        <v>4.43</v>
      </c>
      <c r="AO99" s="11">
        <v>1.86</v>
      </c>
      <c r="AP99" s="11">
        <v>7.1599999999999997E-2</v>
      </c>
      <c r="AQ99" s="11">
        <v>47.1</v>
      </c>
    </row>
    <row r="100" spans="2:43" s="11" customFormat="1">
      <c r="B100" s="11" t="s">
        <v>9</v>
      </c>
      <c r="C100" s="14">
        <v>39156</v>
      </c>
      <c r="D100" s="109">
        <v>0.50624999999999998</v>
      </c>
      <c r="E100" s="110"/>
      <c r="F100" s="110"/>
      <c r="G100" s="110"/>
      <c r="H100" s="110"/>
      <c r="I100" s="110"/>
      <c r="J100" s="110"/>
      <c r="K100" s="110"/>
      <c r="L100" s="157"/>
      <c r="M100" s="157"/>
      <c r="N100" s="11">
        <v>190</v>
      </c>
      <c r="O100" s="11">
        <v>15.2</v>
      </c>
      <c r="Q100" s="20">
        <v>12.3</v>
      </c>
      <c r="R100" s="20"/>
      <c r="S100" s="111"/>
      <c r="T100" s="20">
        <v>312</v>
      </c>
      <c r="U100" s="20">
        <v>0.08</v>
      </c>
      <c r="V100" s="20">
        <v>3.87</v>
      </c>
      <c r="W100" s="20">
        <v>0.47</v>
      </c>
      <c r="X100" s="20">
        <v>72.599999999999994</v>
      </c>
      <c r="Y100" s="11" t="s">
        <v>62</v>
      </c>
      <c r="Z100" s="20">
        <v>0.87</v>
      </c>
      <c r="AA100" s="20">
        <v>0.69899999999999995</v>
      </c>
      <c r="AB100" s="20">
        <v>0.14000000000000001</v>
      </c>
      <c r="AC100" s="20">
        <v>0.32</v>
      </c>
      <c r="AD100" s="11" t="s">
        <v>62</v>
      </c>
      <c r="AE100" s="11">
        <v>98.4</v>
      </c>
      <c r="AF100" s="11">
        <v>2.2000000000000002</v>
      </c>
      <c r="AG100" s="11">
        <v>2.63E-2</v>
      </c>
      <c r="AH100" s="11">
        <v>16.100000000000001</v>
      </c>
      <c r="AI100" s="12">
        <v>8.1099999999999992E-3</v>
      </c>
      <c r="AJ100" s="11">
        <v>3.75</v>
      </c>
      <c r="AK100" s="11">
        <v>161</v>
      </c>
      <c r="AL100" s="11">
        <v>35.6</v>
      </c>
      <c r="AM100" s="11">
        <v>2.96</v>
      </c>
      <c r="AN100" s="11">
        <v>4.5599999999999996</v>
      </c>
      <c r="AO100" s="11">
        <v>2.58</v>
      </c>
      <c r="AP100" s="11">
        <v>9.1800000000000007E-2</v>
      </c>
      <c r="AQ100" s="11">
        <v>48.7</v>
      </c>
    </row>
    <row r="101" spans="2:43" s="11" customFormat="1">
      <c r="B101" s="11" t="s">
        <v>9</v>
      </c>
      <c r="C101" s="14">
        <v>39156</v>
      </c>
      <c r="D101" s="109">
        <v>0.58958333333333401</v>
      </c>
      <c r="E101" s="110"/>
      <c r="F101" s="110"/>
      <c r="G101" s="110"/>
      <c r="H101" s="110"/>
      <c r="I101" s="110"/>
      <c r="J101" s="110"/>
      <c r="K101" s="110"/>
      <c r="L101" s="157"/>
      <c r="M101" s="157"/>
      <c r="N101" s="11">
        <v>170</v>
      </c>
      <c r="O101" s="11">
        <v>14.9</v>
      </c>
      <c r="Q101" s="20">
        <v>15.2</v>
      </c>
      <c r="R101" s="20"/>
      <c r="S101" s="111"/>
      <c r="T101" s="20">
        <v>282</v>
      </c>
      <c r="U101" s="20">
        <v>0.08</v>
      </c>
      <c r="V101" s="20">
        <v>3.84</v>
      </c>
      <c r="W101" s="20">
        <v>0.41</v>
      </c>
      <c r="X101" s="20">
        <v>65.2</v>
      </c>
      <c r="Y101" s="11" t="s">
        <v>62</v>
      </c>
      <c r="Z101" s="20">
        <v>0.85</v>
      </c>
      <c r="AA101" s="20">
        <v>0.56699999999999995</v>
      </c>
      <c r="AB101" s="20"/>
      <c r="AC101" s="20">
        <v>0.28000000000000003</v>
      </c>
      <c r="AD101" s="11">
        <v>8.2900000000000001E-2</v>
      </c>
      <c r="AE101" s="11">
        <v>89.8</v>
      </c>
      <c r="AF101" s="11">
        <v>3.12</v>
      </c>
      <c r="AG101" s="11">
        <v>8.5999999999999993E-2</v>
      </c>
      <c r="AH101" s="11">
        <v>14.5</v>
      </c>
      <c r="AI101" s="12">
        <v>7.3699999999999998E-3</v>
      </c>
      <c r="AJ101" s="11">
        <v>3.02</v>
      </c>
      <c r="AK101" s="11">
        <v>141</v>
      </c>
      <c r="AL101" s="11">
        <v>27.7</v>
      </c>
      <c r="AM101" s="11">
        <v>3.27</v>
      </c>
      <c r="AN101" s="11">
        <v>4.6399999999999997</v>
      </c>
      <c r="AO101" s="11">
        <v>2.2799999999999998</v>
      </c>
      <c r="AP101" s="11">
        <v>6.5299999999999997E-2</v>
      </c>
      <c r="AQ101" s="11">
        <v>37.700000000000003</v>
      </c>
    </row>
    <row r="102" spans="2:43" s="11" customFormat="1">
      <c r="B102" s="11" t="s">
        <v>9</v>
      </c>
      <c r="C102" s="14">
        <v>39175</v>
      </c>
      <c r="D102" s="15">
        <v>0.70833333333333337</v>
      </c>
      <c r="E102" s="16">
        <v>18.11</v>
      </c>
      <c r="F102" s="16">
        <v>0.94099999999999995</v>
      </c>
      <c r="G102" s="16">
        <v>92.7</v>
      </c>
      <c r="H102" s="16">
        <v>8.73</v>
      </c>
      <c r="I102" s="16">
        <v>8.2100000000000009</v>
      </c>
      <c r="J102" s="16">
        <v>252</v>
      </c>
      <c r="K102" s="16">
        <v>6.7</v>
      </c>
      <c r="L102" s="16">
        <v>2.1</v>
      </c>
      <c r="M102" s="157"/>
      <c r="N102" s="11">
        <v>260</v>
      </c>
      <c r="O102" s="11">
        <v>16.2</v>
      </c>
      <c r="Q102" s="20">
        <v>13.5</v>
      </c>
      <c r="R102" s="20"/>
      <c r="S102" s="111"/>
      <c r="T102" s="20">
        <v>175</v>
      </c>
      <c r="U102" s="20">
        <v>0.08</v>
      </c>
      <c r="V102" s="20">
        <v>0.71</v>
      </c>
      <c r="W102" s="20">
        <v>0.37</v>
      </c>
      <c r="X102" s="20">
        <v>99.8</v>
      </c>
      <c r="Y102" s="11" t="s">
        <v>62</v>
      </c>
      <c r="Z102" s="20">
        <v>0.23</v>
      </c>
      <c r="AA102" s="20">
        <v>0.254</v>
      </c>
      <c r="AB102" s="20">
        <v>0.11</v>
      </c>
      <c r="AC102" s="20">
        <v>0.21</v>
      </c>
      <c r="AD102" s="11">
        <v>4.6100000000000002E-2</v>
      </c>
      <c r="AE102" s="11">
        <v>115</v>
      </c>
      <c r="AF102" s="11">
        <v>1.84</v>
      </c>
      <c r="AG102" s="11" t="s">
        <v>62</v>
      </c>
      <c r="AH102" s="11">
        <v>19.8</v>
      </c>
      <c r="AI102" s="12">
        <v>2.8999999999999998E-3</v>
      </c>
      <c r="AJ102" s="11">
        <v>2.9</v>
      </c>
      <c r="AK102" s="11">
        <v>77.2</v>
      </c>
      <c r="AL102" s="11">
        <v>35.299999999999997</v>
      </c>
      <c r="AM102" s="11">
        <v>0.38900000000000001</v>
      </c>
      <c r="AN102" s="11" t="s">
        <v>62</v>
      </c>
      <c r="AO102" s="11">
        <v>0.41199999999999998</v>
      </c>
      <c r="AP102" s="11">
        <v>2.1899999999999999E-2</v>
      </c>
      <c r="AQ102" s="11">
        <v>44.3</v>
      </c>
    </row>
    <row r="103" spans="2:43" s="11" customFormat="1">
      <c r="B103" s="11" t="s">
        <v>9</v>
      </c>
      <c r="C103" s="14">
        <v>39175</v>
      </c>
      <c r="D103" s="15">
        <v>0.79166666666666663</v>
      </c>
      <c r="E103" s="16">
        <v>17.22</v>
      </c>
      <c r="F103" s="16">
        <v>0.88100000000000001</v>
      </c>
      <c r="G103" s="16">
        <v>87.3</v>
      </c>
      <c r="H103" s="16">
        <v>8.3800000000000008</v>
      </c>
      <c r="I103" s="16">
        <v>8.08</v>
      </c>
      <c r="J103" s="16">
        <v>248</v>
      </c>
      <c r="K103" s="16">
        <v>33.200000000000003</v>
      </c>
      <c r="L103" s="16">
        <v>2.9</v>
      </c>
      <c r="M103" s="157"/>
      <c r="N103" s="11">
        <v>240</v>
      </c>
      <c r="O103" s="11">
        <v>16.3</v>
      </c>
      <c r="Q103" s="20">
        <v>19.899999999999999</v>
      </c>
      <c r="R103" s="20"/>
      <c r="S103" s="111"/>
      <c r="T103" s="20">
        <v>160</v>
      </c>
      <c r="U103" s="20">
        <v>7.0000000000000007E-2</v>
      </c>
      <c r="V103" s="20">
        <v>1.2</v>
      </c>
      <c r="W103" s="20">
        <v>0.37</v>
      </c>
      <c r="X103" s="20">
        <v>88.6</v>
      </c>
      <c r="Y103" s="11">
        <v>7.0000000000000007E-2</v>
      </c>
      <c r="Z103" s="20">
        <v>0.23</v>
      </c>
      <c r="AA103" s="20">
        <v>0.47</v>
      </c>
      <c r="AB103" s="20">
        <v>0.11</v>
      </c>
      <c r="AC103" s="20">
        <v>0.21</v>
      </c>
      <c r="AD103" s="11" t="s">
        <v>62</v>
      </c>
      <c r="AE103" s="11">
        <v>106</v>
      </c>
      <c r="AF103" s="11">
        <v>1.97</v>
      </c>
      <c r="AG103" s="11">
        <v>1.61E-2</v>
      </c>
      <c r="AH103" s="11">
        <v>18.100000000000001</v>
      </c>
      <c r="AI103" s="12">
        <v>3.7299999999999998E-3</v>
      </c>
      <c r="AJ103" s="11">
        <v>2.71</v>
      </c>
      <c r="AK103" s="11">
        <v>71.099999999999994</v>
      </c>
      <c r="AL103" s="11">
        <v>29.5</v>
      </c>
      <c r="AM103" s="11">
        <v>1.42</v>
      </c>
      <c r="AN103" s="11" t="s">
        <v>62</v>
      </c>
      <c r="AO103" s="11">
        <v>1.58</v>
      </c>
      <c r="AP103" s="11">
        <v>7.3800000000000004E-2</v>
      </c>
      <c r="AQ103" s="11">
        <v>38.5</v>
      </c>
    </row>
    <row r="104" spans="2:43" s="11" customFormat="1">
      <c r="B104" s="11" t="s">
        <v>9</v>
      </c>
      <c r="C104" s="14">
        <v>39175</v>
      </c>
      <c r="D104" s="15">
        <v>0.83333333333333337</v>
      </c>
      <c r="E104" s="16">
        <v>15.97</v>
      </c>
      <c r="F104" s="16">
        <v>0.46800000000000003</v>
      </c>
      <c r="G104" s="16">
        <v>97.9</v>
      </c>
      <c r="H104" s="16">
        <v>9.65</v>
      </c>
      <c r="I104" s="16">
        <v>8</v>
      </c>
      <c r="J104" s="16">
        <v>238</v>
      </c>
      <c r="K104" s="16">
        <v>487.5</v>
      </c>
      <c r="L104" s="16">
        <v>17.899999999999999</v>
      </c>
      <c r="M104" s="157"/>
      <c r="N104" s="11">
        <v>130</v>
      </c>
      <c r="O104" s="11">
        <v>15.2</v>
      </c>
      <c r="Q104" s="20">
        <v>18.2</v>
      </c>
      <c r="R104" s="20"/>
      <c r="S104" s="111"/>
      <c r="T104" s="20">
        <v>84.1</v>
      </c>
      <c r="U104" s="20">
        <v>0.04</v>
      </c>
      <c r="V104" s="20">
        <v>2.4</v>
      </c>
      <c r="W104" s="20">
        <v>0.6</v>
      </c>
      <c r="X104" s="20">
        <v>42.3</v>
      </c>
      <c r="Y104" s="11">
        <v>0.14000000000000001</v>
      </c>
      <c r="Z104" s="20">
        <v>0.53</v>
      </c>
      <c r="AA104" s="20">
        <v>3.15</v>
      </c>
      <c r="AB104" s="20">
        <v>0.19</v>
      </c>
      <c r="AC104" s="20">
        <v>2.23</v>
      </c>
      <c r="AD104" s="11" t="s">
        <v>62</v>
      </c>
      <c r="AE104" s="11">
        <v>51.1</v>
      </c>
      <c r="AF104" s="11">
        <v>3.25</v>
      </c>
      <c r="AG104" s="11">
        <v>3.8100000000000002E-2</v>
      </c>
      <c r="AH104" s="11">
        <v>8.25</v>
      </c>
      <c r="AI104" s="12">
        <v>6.0099999999999997E-3</v>
      </c>
      <c r="AJ104" s="11">
        <v>2.7</v>
      </c>
      <c r="AK104" s="11">
        <v>42.1</v>
      </c>
      <c r="AL104" s="11">
        <v>19.100000000000001</v>
      </c>
      <c r="AM104" s="11">
        <v>15.2</v>
      </c>
      <c r="AN104" s="11">
        <v>23</v>
      </c>
      <c r="AO104" s="11">
        <v>21.5</v>
      </c>
      <c r="AP104" s="11">
        <v>0.98899999999999999</v>
      </c>
      <c r="AQ104" s="11">
        <v>118</v>
      </c>
    </row>
    <row r="105" spans="2:43" s="11" customFormat="1">
      <c r="B105" s="11" t="s">
        <v>9</v>
      </c>
      <c r="C105" s="14">
        <v>39175</v>
      </c>
      <c r="D105" s="15">
        <v>0.875</v>
      </c>
      <c r="E105" s="16">
        <v>15.33</v>
      </c>
      <c r="F105" s="16">
        <v>0.495</v>
      </c>
      <c r="G105" s="16">
        <v>99.3</v>
      </c>
      <c r="H105" s="16">
        <v>9.93</v>
      </c>
      <c r="I105" s="16">
        <v>7.91</v>
      </c>
      <c r="J105" s="16">
        <v>247</v>
      </c>
      <c r="K105" s="16">
        <v>467.1</v>
      </c>
      <c r="L105" s="16">
        <v>25</v>
      </c>
      <c r="M105" s="157"/>
      <c r="N105" s="11">
        <v>110</v>
      </c>
      <c r="O105" s="11">
        <v>16.8</v>
      </c>
      <c r="Q105" s="20">
        <v>19.2</v>
      </c>
      <c r="R105" s="20"/>
      <c r="S105" s="111"/>
      <c r="T105" s="20">
        <v>71.7</v>
      </c>
      <c r="U105" s="20">
        <v>0.03</v>
      </c>
      <c r="V105" s="20">
        <v>2.5099999999999998</v>
      </c>
      <c r="W105" s="20">
        <v>0.59</v>
      </c>
      <c r="X105" s="20">
        <v>30.3</v>
      </c>
      <c r="Y105" s="11">
        <v>0.15</v>
      </c>
      <c r="Z105" s="20">
        <v>0.57999999999999996</v>
      </c>
      <c r="AA105" s="20">
        <v>3.16</v>
      </c>
      <c r="AB105" s="20">
        <v>0.18</v>
      </c>
      <c r="AC105" s="20">
        <v>2.0499999999999998</v>
      </c>
      <c r="AD105" s="11">
        <v>6.2E-2</v>
      </c>
      <c r="AE105" s="11">
        <v>42.3</v>
      </c>
      <c r="AF105" s="11">
        <v>3.48</v>
      </c>
      <c r="AG105" s="11">
        <v>7.5800000000000006E-2</v>
      </c>
      <c r="AH105" s="11">
        <v>6.27</v>
      </c>
      <c r="AI105" s="11">
        <v>4.4099999999999999E-3</v>
      </c>
      <c r="AJ105" s="11">
        <v>2.5499999999999998</v>
      </c>
      <c r="AK105" s="11">
        <v>36.799999999999997</v>
      </c>
      <c r="AL105" s="11">
        <v>16.399999999999999</v>
      </c>
      <c r="AM105" s="11">
        <v>15.6</v>
      </c>
      <c r="AN105" s="11">
        <v>18.8</v>
      </c>
      <c r="AO105" s="11">
        <v>20.9</v>
      </c>
      <c r="AP105" s="11">
        <v>0.751</v>
      </c>
      <c r="AQ105" s="11">
        <v>92.9</v>
      </c>
    </row>
    <row r="106" spans="2:43" s="11" customFormat="1">
      <c r="B106" s="11" t="s">
        <v>9</v>
      </c>
      <c r="C106" s="14">
        <v>39176</v>
      </c>
      <c r="D106" s="15">
        <v>8.3333333333333329E-2</v>
      </c>
      <c r="E106" s="16">
        <v>13.8</v>
      </c>
      <c r="F106" s="16">
        <v>0.625</v>
      </c>
      <c r="G106" s="16">
        <v>97.8</v>
      </c>
      <c r="H106" s="16">
        <v>10.11</v>
      </c>
      <c r="I106" s="16">
        <v>7.97</v>
      </c>
      <c r="J106" s="16">
        <v>263</v>
      </c>
      <c r="K106" s="16">
        <v>83.3</v>
      </c>
      <c r="L106" s="16">
        <v>6.4</v>
      </c>
      <c r="M106" s="157"/>
      <c r="N106" s="11">
        <v>160</v>
      </c>
      <c r="O106" s="11">
        <v>16.3</v>
      </c>
      <c r="Q106" s="20">
        <v>19</v>
      </c>
      <c r="R106" s="20"/>
      <c r="S106" s="111"/>
      <c r="T106" s="20">
        <v>76.599999999999994</v>
      </c>
      <c r="U106" s="20">
        <v>0.04</v>
      </c>
      <c r="V106" s="20">
        <v>3.73</v>
      </c>
      <c r="W106" s="20">
        <v>0.44</v>
      </c>
      <c r="X106" s="20">
        <v>43.3</v>
      </c>
      <c r="Y106" s="11" t="s">
        <v>62</v>
      </c>
      <c r="Z106" s="20">
        <v>0.84</v>
      </c>
      <c r="AA106" s="20">
        <v>0.81499999999999995</v>
      </c>
      <c r="AB106" s="20">
        <v>0.16</v>
      </c>
      <c r="AC106" s="20">
        <v>0.34</v>
      </c>
      <c r="AD106" s="11">
        <v>6.6600000000000006E-2</v>
      </c>
      <c r="AE106" s="11">
        <v>66.7</v>
      </c>
      <c r="AF106" s="11">
        <v>2.61</v>
      </c>
      <c r="AG106" s="11">
        <v>8.7099999999999997E-2</v>
      </c>
      <c r="AH106" s="11">
        <v>9.75</v>
      </c>
      <c r="AI106" s="12">
        <v>6.3099999999999996E-3</v>
      </c>
      <c r="AJ106" s="11">
        <v>2.4</v>
      </c>
      <c r="AK106" s="11">
        <v>36.9</v>
      </c>
      <c r="AL106" s="11">
        <v>21.9</v>
      </c>
      <c r="AM106" s="11">
        <v>3.76</v>
      </c>
      <c r="AN106" s="11">
        <v>5.07</v>
      </c>
      <c r="AO106" s="11">
        <v>3.09</v>
      </c>
      <c r="AP106" s="11">
        <v>7.9799999999999996E-2</v>
      </c>
      <c r="AQ106" s="11">
        <v>32.1</v>
      </c>
    </row>
    <row r="107" spans="2:43" s="11" customFormat="1">
      <c r="B107" s="11" t="s">
        <v>9</v>
      </c>
      <c r="C107" s="14">
        <v>39252</v>
      </c>
      <c r="D107" s="15">
        <v>0.44444444444444442</v>
      </c>
      <c r="E107" s="11">
        <v>19.899999999999999</v>
      </c>
      <c r="F107" s="11">
        <v>1.077</v>
      </c>
      <c r="G107" s="11">
        <v>19.2</v>
      </c>
      <c r="H107" s="11">
        <v>1.74</v>
      </c>
      <c r="I107" s="11">
        <v>7.64</v>
      </c>
      <c r="J107" s="11">
        <v>-146</v>
      </c>
      <c r="K107" s="11">
        <v>10.5</v>
      </c>
      <c r="L107" s="11">
        <v>2.5</v>
      </c>
      <c r="M107" s="11">
        <v>28.418230000000001</v>
      </c>
      <c r="N107" s="11">
        <v>260</v>
      </c>
      <c r="O107" s="11">
        <v>17.3</v>
      </c>
      <c r="Q107" s="20">
        <v>13.3</v>
      </c>
      <c r="R107" s="20"/>
      <c r="S107" s="111"/>
      <c r="T107" s="20">
        <v>156</v>
      </c>
      <c r="U107" s="20">
        <v>0.15</v>
      </c>
      <c r="V107" s="20">
        <v>0.48</v>
      </c>
      <c r="W107" s="20">
        <v>0.63</v>
      </c>
      <c r="X107" s="20">
        <v>63.1</v>
      </c>
      <c r="Y107" s="11" t="s">
        <v>62</v>
      </c>
      <c r="Z107" s="20">
        <v>0.1</v>
      </c>
      <c r="AA107" s="20">
        <v>0.82899999999999996</v>
      </c>
      <c r="AB107" s="20">
        <v>0.21</v>
      </c>
      <c r="AC107" s="20">
        <v>0.33</v>
      </c>
      <c r="AD107" s="11" t="s">
        <v>62</v>
      </c>
      <c r="AE107" s="11">
        <v>113</v>
      </c>
      <c r="AF107" s="11">
        <v>2.08</v>
      </c>
      <c r="AG107" s="11" t="s">
        <v>62</v>
      </c>
      <c r="AH107" s="11">
        <v>20.7</v>
      </c>
      <c r="AI107" s="12">
        <v>0.4</v>
      </c>
      <c r="AJ107" s="11">
        <v>4.42</v>
      </c>
      <c r="AK107" s="11">
        <v>84.3</v>
      </c>
      <c r="AL107" s="11">
        <v>17.2</v>
      </c>
      <c r="AM107" s="11">
        <v>0.58499999999999996</v>
      </c>
      <c r="AN107" s="11">
        <v>2.29</v>
      </c>
      <c r="AO107" s="11">
        <v>0.58599999999999997</v>
      </c>
      <c r="AP107" s="11">
        <v>0.42299999999999999</v>
      </c>
      <c r="AQ107" s="11">
        <v>22.9</v>
      </c>
    </row>
    <row r="108" spans="2:43" s="11" customFormat="1">
      <c r="B108" s="11" t="s">
        <v>9</v>
      </c>
      <c r="C108" s="14">
        <v>39252</v>
      </c>
      <c r="D108" s="15">
        <v>0.66666666666666663</v>
      </c>
      <c r="E108" s="11">
        <v>20.76</v>
      </c>
      <c r="F108" s="11">
        <v>0.95799999999999996</v>
      </c>
      <c r="G108" s="11">
        <v>32.9</v>
      </c>
      <c r="H108" s="11">
        <v>2.94</v>
      </c>
      <c r="I108" s="11">
        <v>7.7</v>
      </c>
      <c r="J108" s="11">
        <v>-88</v>
      </c>
      <c r="K108" s="11">
        <v>183.9</v>
      </c>
      <c r="L108" s="11">
        <v>9.6</v>
      </c>
      <c r="M108" s="11">
        <v>169.41050000000001</v>
      </c>
      <c r="N108" s="11">
        <v>20</v>
      </c>
      <c r="O108" s="11">
        <v>20.6</v>
      </c>
      <c r="Q108" s="20">
        <v>18.600000000000001</v>
      </c>
      <c r="R108" s="20"/>
      <c r="S108" s="111"/>
      <c r="T108" s="20">
        <v>144</v>
      </c>
      <c r="U108" s="20">
        <v>0.13</v>
      </c>
      <c r="V108" s="20">
        <v>1.45</v>
      </c>
      <c r="W108" s="20">
        <v>0.66</v>
      </c>
      <c r="X108" s="20">
        <v>59</v>
      </c>
      <c r="Y108" s="11">
        <v>0.12</v>
      </c>
      <c r="Z108" s="20">
        <v>0.32</v>
      </c>
      <c r="AA108" s="20">
        <v>1.08</v>
      </c>
      <c r="AB108" s="20">
        <v>0.23</v>
      </c>
      <c r="AC108" s="20">
        <v>0.7</v>
      </c>
      <c r="AD108" s="11">
        <v>6.5500000000000003E-2</v>
      </c>
      <c r="AE108" s="11">
        <v>97.5</v>
      </c>
      <c r="AF108" s="11">
        <v>2.33</v>
      </c>
      <c r="AG108" s="11">
        <v>5.3999999999999999E-2</v>
      </c>
      <c r="AH108" s="11">
        <v>17.899999999999999</v>
      </c>
      <c r="AI108" s="12">
        <v>0.19800000000000001</v>
      </c>
      <c r="AJ108" s="11">
        <v>4.3600000000000003</v>
      </c>
      <c r="AK108" s="11">
        <v>73.5</v>
      </c>
      <c r="AL108" s="11">
        <v>16.8</v>
      </c>
      <c r="AM108" s="11">
        <v>7.08</v>
      </c>
      <c r="AN108" s="11">
        <v>7.84</v>
      </c>
      <c r="AO108" s="11">
        <v>6.48</v>
      </c>
      <c r="AP108" s="11">
        <v>0.47399999999999998</v>
      </c>
      <c r="AQ108" s="11">
        <v>41.5</v>
      </c>
    </row>
    <row r="109" spans="2:43" s="11" customFormat="1">
      <c r="B109" s="11" t="s">
        <v>9</v>
      </c>
      <c r="C109" s="14">
        <v>39282</v>
      </c>
      <c r="D109" s="109">
        <v>0.56527777777777777</v>
      </c>
      <c r="E109" s="110"/>
      <c r="F109" s="110"/>
      <c r="G109" s="110"/>
      <c r="H109" s="110"/>
      <c r="I109" s="110"/>
      <c r="J109" s="110"/>
      <c r="K109" s="110"/>
      <c r="L109" s="110"/>
      <c r="M109" s="11">
        <v>288.90159999999997</v>
      </c>
      <c r="N109" s="11">
        <v>180</v>
      </c>
      <c r="O109" s="11">
        <v>11.9</v>
      </c>
      <c r="Q109" s="20">
        <v>8.4</v>
      </c>
      <c r="R109" s="20"/>
      <c r="S109" s="111"/>
      <c r="T109" s="20">
        <v>127</v>
      </c>
      <c r="U109" s="20">
        <v>0.08</v>
      </c>
      <c r="V109" s="20">
        <v>0.84</v>
      </c>
      <c r="W109" s="20">
        <v>0.5</v>
      </c>
      <c r="X109" s="20">
        <v>38</v>
      </c>
      <c r="Y109" s="11" t="s">
        <v>62</v>
      </c>
      <c r="Z109" s="20">
        <v>0.2</v>
      </c>
      <c r="AA109" s="20">
        <v>1.1200000000000001</v>
      </c>
      <c r="AB109" s="20">
        <v>0.19</v>
      </c>
      <c r="AC109" s="20">
        <v>0.87</v>
      </c>
      <c r="AD109" s="11">
        <v>4.2700000000000002E-2</v>
      </c>
      <c r="AE109" s="11">
        <v>73</v>
      </c>
      <c r="AF109" s="11">
        <v>3</v>
      </c>
      <c r="AG109" s="11">
        <v>4.4999999999999998E-2</v>
      </c>
      <c r="AH109" s="11">
        <v>13.3</v>
      </c>
      <c r="AI109" s="11">
        <v>2.3400000000000001E-3</v>
      </c>
      <c r="AJ109" s="11">
        <v>4.3099999999999996</v>
      </c>
      <c r="AK109" s="11">
        <v>65.5</v>
      </c>
      <c r="AL109" s="11">
        <v>8.92</v>
      </c>
      <c r="AM109" s="11">
        <v>8.3800000000000008</v>
      </c>
      <c r="AN109" s="11">
        <v>9.75</v>
      </c>
      <c r="AO109" s="11">
        <v>9.01</v>
      </c>
      <c r="AP109" s="12">
        <v>0.436</v>
      </c>
      <c r="AQ109" s="11">
        <v>49.1</v>
      </c>
    </row>
    <row r="110" spans="2:43" s="11" customFormat="1">
      <c r="B110" s="11" t="s">
        <v>9</v>
      </c>
      <c r="C110" s="14">
        <v>39282</v>
      </c>
      <c r="D110" s="109">
        <v>0.65069444444444446</v>
      </c>
      <c r="E110" s="110"/>
      <c r="F110" s="110"/>
      <c r="G110" s="110"/>
      <c r="H110" s="110"/>
      <c r="I110" s="110"/>
      <c r="J110" s="110"/>
      <c r="K110" s="110"/>
      <c r="L110" s="110"/>
      <c r="M110" s="11">
        <v>327.56060000000002</v>
      </c>
      <c r="N110" s="11">
        <v>180</v>
      </c>
      <c r="O110" s="11">
        <v>13.1</v>
      </c>
      <c r="Q110" s="20">
        <v>11.7</v>
      </c>
      <c r="R110" s="20"/>
      <c r="S110" s="111"/>
      <c r="T110" s="20">
        <v>118</v>
      </c>
      <c r="U110" s="20">
        <v>7.0000000000000007E-2</v>
      </c>
      <c r="V110" s="20">
        <v>1</v>
      </c>
      <c r="W110" s="20">
        <v>0.53</v>
      </c>
      <c r="X110" s="20">
        <v>36.299999999999997</v>
      </c>
      <c r="Y110" s="11" t="s">
        <v>62</v>
      </c>
      <c r="Z110" s="20">
        <v>0.24</v>
      </c>
      <c r="AA110" s="20">
        <v>1.64</v>
      </c>
      <c r="AB110" s="20">
        <v>0.24</v>
      </c>
      <c r="AC110" s="20">
        <v>1.0900000000000001</v>
      </c>
      <c r="AD110" s="11" t="s">
        <v>62</v>
      </c>
      <c r="AE110" s="11">
        <v>69.2</v>
      </c>
      <c r="AF110" s="11">
        <v>2.27</v>
      </c>
      <c r="AG110" s="11" t="s">
        <v>62</v>
      </c>
      <c r="AH110" s="11">
        <v>12.4</v>
      </c>
      <c r="AI110" s="11">
        <v>5.04E-4</v>
      </c>
      <c r="AJ110" s="11">
        <v>4.0199999999999996</v>
      </c>
      <c r="AK110" s="11">
        <v>62.3</v>
      </c>
      <c r="AL110" s="11">
        <v>11</v>
      </c>
      <c r="AM110" s="11">
        <v>9.41</v>
      </c>
      <c r="AN110" s="11">
        <v>11.2</v>
      </c>
      <c r="AO110" s="11">
        <v>11.2</v>
      </c>
      <c r="AP110" s="12">
        <v>0.53</v>
      </c>
      <c r="AQ110" s="11">
        <v>50.8</v>
      </c>
    </row>
    <row r="111" spans="2:43" s="11" customFormat="1">
      <c r="B111" s="11" t="s">
        <v>9</v>
      </c>
      <c r="C111" s="14">
        <v>39282</v>
      </c>
      <c r="D111" s="109">
        <v>0.81736111111111109</v>
      </c>
      <c r="E111" s="110"/>
      <c r="F111" s="110"/>
      <c r="G111" s="110"/>
      <c r="H111" s="110"/>
      <c r="I111" s="110"/>
      <c r="J111" s="110"/>
      <c r="K111" s="110"/>
      <c r="L111" s="110"/>
      <c r="M111" s="11">
        <v>190.3553</v>
      </c>
      <c r="N111" s="11">
        <v>100</v>
      </c>
      <c r="O111" s="11">
        <v>12.3</v>
      </c>
      <c r="Q111" s="20">
        <v>10.8</v>
      </c>
      <c r="R111" s="20"/>
      <c r="S111" s="111"/>
      <c r="T111" s="20">
        <v>66.400000000000006</v>
      </c>
      <c r="U111" s="20">
        <v>0.41</v>
      </c>
      <c r="V111" s="20">
        <v>3.27</v>
      </c>
      <c r="W111" s="20">
        <v>0.57999999999999996</v>
      </c>
      <c r="X111" s="20">
        <v>21.2</v>
      </c>
      <c r="Y111" s="11">
        <v>0.08</v>
      </c>
      <c r="Z111" s="20">
        <v>0.79</v>
      </c>
      <c r="AA111" s="20">
        <v>1.28</v>
      </c>
      <c r="AB111" s="20">
        <v>0.19</v>
      </c>
      <c r="AC111" s="20">
        <v>0.79</v>
      </c>
      <c r="AD111" s="11" t="s">
        <v>62</v>
      </c>
      <c r="AE111" s="11">
        <v>37.200000000000003</v>
      </c>
      <c r="AF111" s="11">
        <v>2.99</v>
      </c>
      <c r="AG111" s="11">
        <v>3.1300000000000001E-2</v>
      </c>
      <c r="AH111" s="11">
        <v>5.38</v>
      </c>
      <c r="AI111" s="12">
        <v>8.3299999999999997E-4</v>
      </c>
      <c r="AJ111" s="11">
        <v>3.19</v>
      </c>
      <c r="AK111" s="11">
        <v>41.3</v>
      </c>
      <c r="AL111" s="11">
        <v>5.92</v>
      </c>
      <c r="AM111" s="11">
        <v>7.43</v>
      </c>
      <c r="AN111" s="11">
        <v>9.27</v>
      </c>
      <c r="AO111" s="11">
        <v>7.56</v>
      </c>
      <c r="AP111" s="11">
        <v>0.29599999999999999</v>
      </c>
      <c r="AQ111" s="11">
        <v>38.6</v>
      </c>
    </row>
    <row r="112" spans="2:43" s="11" customFormat="1">
      <c r="B112" s="11" t="s">
        <v>9</v>
      </c>
      <c r="C112" s="14">
        <v>39282</v>
      </c>
      <c r="D112" s="109">
        <v>0.98402777777777783</v>
      </c>
      <c r="E112" s="110"/>
      <c r="F112" s="110"/>
      <c r="G112" s="110"/>
      <c r="H112" s="110"/>
      <c r="I112" s="110"/>
      <c r="J112" s="110"/>
      <c r="K112" s="110"/>
      <c r="L112" s="110"/>
      <c r="M112" s="11">
        <v>59.626069999999999</v>
      </c>
      <c r="N112" s="11">
        <v>130</v>
      </c>
      <c r="O112" s="11">
        <v>13.9</v>
      </c>
      <c r="Q112" s="20">
        <v>9.9</v>
      </c>
      <c r="R112" s="20"/>
      <c r="S112" s="111"/>
      <c r="T112" s="20">
        <v>87.5</v>
      </c>
      <c r="U112" s="20">
        <v>0.31</v>
      </c>
      <c r="V112" s="20">
        <v>2.83</v>
      </c>
      <c r="W112" s="20">
        <v>0.6</v>
      </c>
      <c r="X112" s="20">
        <v>25.6</v>
      </c>
      <c r="Y112" s="11" t="s">
        <v>62</v>
      </c>
      <c r="Z112" s="20">
        <v>0.68</v>
      </c>
      <c r="AA112" s="20">
        <v>0.753</v>
      </c>
      <c r="AB112" s="20">
        <v>0.21</v>
      </c>
      <c r="AC112" s="20">
        <v>0.44</v>
      </c>
      <c r="AD112" s="13" t="s">
        <v>62</v>
      </c>
      <c r="AE112" s="11">
        <v>49.2</v>
      </c>
      <c r="AF112" s="11">
        <v>2.71</v>
      </c>
      <c r="AG112" s="11">
        <v>3.4000000000000002E-2</v>
      </c>
      <c r="AH112" s="11">
        <v>7.41</v>
      </c>
      <c r="AI112" s="12">
        <v>8.6799999999999996E-4</v>
      </c>
      <c r="AJ112" s="11">
        <v>3.48</v>
      </c>
      <c r="AK112" s="11">
        <v>50.9</v>
      </c>
      <c r="AL112" s="11">
        <v>7.28</v>
      </c>
      <c r="AM112" s="11">
        <v>2.78</v>
      </c>
      <c r="AN112" s="11">
        <v>4.63</v>
      </c>
      <c r="AO112" s="11">
        <v>2.57</v>
      </c>
      <c r="AP112" s="11">
        <v>9.9900000000000003E-2</v>
      </c>
      <c r="AQ112" s="11">
        <v>18.8</v>
      </c>
    </row>
    <row r="113" spans="1:44" s="157" customFormat="1">
      <c r="A113" s="11"/>
      <c r="B113" s="11" t="s">
        <v>9</v>
      </c>
      <c r="C113" s="14">
        <v>39415</v>
      </c>
      <c r="D113" s="158"/>
      <c r="Q113" s="160"/>
      <c r="R113" s="160"/>
      <c r="S113" s="160"/>
      <c r="T113" s="160"/>
      <c r="U113" s="160"/>
      <c r="V113" s="160"/>
      <c r="W113" s="160"/>
      <c r="X113" s="160"/>
      <c r="Z113" s="160"/>
      <c r="AA113" s="160"/>
      <c r="AB113" s="160"/>
      <c r="AC113" s="160"/>
      <c r="AI113" s="163"/>
    </row>
    <row r="114" spans="1:44">
      <c r="A114" s="91"/>
      <c r="B114" s="11" t="s">
        <v>9</v>
      </c>
      <c r="C114" s="92">
        <v>39418</v>
      </c>
      <c r="D114" s="121">
        <v>0.6875</v>
      </c>
      <c r="E114" s="113"/>
      <c r="F114" s="113"/>
      <c r="G114" s="113"/>
      <c r="H114" s="113"/>
      <c r="I114" s="113"/>
      <c r="J114" s="113"/>
      <c r="K114" s="113"/>
      <c r="L114" s="113"/>
      <c r="M114" s="91">
        <v>303.4753</v>
      </c>
      <c r="N114" s="91">
        <v>150</v>
      </c>
      <c r="O114" s="91">
        <v>13.6</v>
      </c>
      <c r="P114" s="91"/>
      <c r="Q114" s="91">
        <v>11.7</v>
      </c>
      <c r="R114" s="91"/>
      <c r="S114" s="113"/>
      <c r="T114" s="91">
        <v>81.8</v>
      </c>
      <c r="U114" s="91">
        <v>3.7999999999999999E-2</v>
      </c>
      <c r="V114" s="91">
        <v>3.56</v>
      </c>
      <c r="W114" s="91">
        <v>0.65</v>
      </c>
      <c r="X114" s="91">
        <v>138</v>
      </c>
      <c r="Y114" s="91" t="s">
        <v>84</v>
      </c>
      <c r="Z114" s="91"/>
      <c r="AA114" s="91">
        <v>1.96</v>
      </c>
      <c r="AB114" s="91">
        <v>0.2</v>
      </c>
      <c r="AC114" s="91">
        <v>1.0900000000000001</v>
      </c>
      <c r="AD114" s="91">
        <v>6.42</v>
      </c>
      <c r="AE114" s="91">
        <v>79.599999999999994</v>
      </c>
      <c r="AF114" s="94">
        <v>13.1</v>
      </c>
      <c r="AG114" s="91">
        <v>7.81</v>
      </c>
      <c r="AH114" s="91">
        <v>13.8</v>
      </c>
      <c r="AI114" s="91">
        <v>0.40400000000000003</v>
      </c>
      <c r="AJ114" s="91">
        <v>5.0199999999999996</v>
      </c>
      <c r="AK114" s="91">
        <v>47.4</v>
      </c>
      <c r="AL114" s="94">
        <v>85.8</v>
      </c>
      <c r="AM114" s="91" t="s">
        <v>84</v>
      </c>
      <c r="AN114" s="94" t="s">
        <v>84</v>
      </c>
      <c r="AO114" s="91" t="s">
        <v>84</v>
      </c>
      <c r="AP114" s="91">
        <v>6.1999999999999998E-3</v>
      </c>
      <c r="AQ114" s="91">
        <v>36.6</v>
      </c>
      <c r="AR114" s="91"/>
    </row>
    <row r="115" spans="1:44">
      <c r="A115" s="91"/>
      <c r="B115" s="11" t="s">
        <v>9</v>
      </c>
      <c r="C115" s="92">
        <v>39418</v>
      </c>
      <c r="D115" s="121">
        <v>0.77083333333333337</v>
      </c>
      <c r="E115" s="113"/>
      <c r="F115" s="113"/>
      <c r="G115" s="113"/>
      <c r="H115" s="113"/>
      <c r="I115" s="113"/>
      <c r="J115" s="113"/>
      <c r="K115" s="113"/>
      <c r="L115" s="113"/>
      <c r="M115" s="91">
        <v>305.35329999999999</v>
      </c>
      <c r="N115" s="91">
        <v>76</v>
      </c>
      <c r="O115" s="91">
        <v>17.600000000000001</v>
      </c>
      <c r="P115" s="91"/>
      <c r="Q115" s="91">
        <v>17.2</v>
      </c>
      <c r="R115" s="91"/>
      <c r="S115" s="113"/>
      <c r="T115" s="91">
        <v>21.3</v>
      </c>
      <c r="U115" s="91" t="s">
        <v>84</v>
      </c>
      <c r="V115" s="91">
        <v>5.58</v>
      </c>
      <c r="W115" s="91">
        <v>0.9</v>
      </c>
      <c r="X115" s="91">
        <v>26</v>
      </c>
      <c r="Y115" s="91" t="s">
        <v>84</v>
      </c>
      <c r="Z115" s="91"/>
      <c r="AA115" s="91">
        <v>2.2200000000000002</v>
      </c>
      <c r="AB115" s="91">
        <v>0.28000000000000003</v>
      </c>
      <c r="AC115" s="91">
        <v>1.28</v>
      </c>
      <c r="AD115" s="91">
        <v>7.84</v>
      </c>
      <c r="AE115" s="91">
        <v>40.299999999999997</v>
      </c>
      <c r="AF115" s="94">
        <v>10.199999999999999</v>
      </c>
      <c r="AG115" s="91">
        <v>9.0500000000000007</v>
      </c>
      <c r="AH115" s="91">
        <v>6.42</v>
      </c>
      <c r="AI115" s="91">
        <v>0.38200000000000001</v>
      </c>
      <c r="AJ115" s="91">
        <v>4.4000000000000004</v>
      </c>
      <c r="AK115" s="91">
        <v>12.8</v>
      </c>
      <c r="AL115" s="94">
        <v>58.2</v>
      </c>
      <c r="AM115" s="91">
        <v>6.5100000000000005E-2</v>
      </c>
      <c r="AN115" s="94" t="s">
        <v>84</v>
      </c>
      <c r="AO115" s="91">
        <v>0.109</v>
      </c>
      <c r="AP115" s="91">
        <v>1.7399999999999999E-2</v>
      </c>
      <c r="AQ115" s="91">
        <v>22.6</v>
      </c>
      <c r="AR115" s="91"/>
    </row>
    <row r="116" spans="1:44">
      <c r="A116" s="91"/>
      <c r="B116" s="11" t="s">
        <v>9</v>
      </c>
      <c r="C116" s="92">
        <v>39418</v>
      </c>
      <c r="D116" s="121">
        <v>0.9375</v>
      </c>
      <c r="E116" s="113"/>
      <c r="F116" s="113"/>
      <c r="G116" s="113"/>
      <c r="H116" s="113"/>
      <c r="I116" s="113"/>
      <c r="J116" s="113"/>
      <c r="K116" s="113"/>
      <c r="L116" s="113"/>
      <c r="M116" s="91">
        <v>50.433839999999996</v>
      </c>
      <c r="N116" s="91">
        <v>110</v>
      </c>
      <c r="O116" s="91">
        <v>17.7</v>
      </c>
      <c r="P116" s="91"/>
      <c r="Q116" s="91">
        <v>16.7</v>
      </c>
      <c r="R116" s="91"/>
      <c r="S116" s="113"/>
      <c r="T116" s="91">
        <v>30.5</v>
      </c>
      <c r="U116" s="91" t="s">
        <v>84</v>
      </c>
      <c r="V116" s="91">
        <v>11.7</v>
      </c>
      <c r="W116" s="91">
        <v>0.74</v>
      </c>
      <c r="X116" s="91">
        <v>38</v>
      </c>
      <c r="Y116" s="91" t="s">
        <v>84</v>
      </c>
      <c r="Z116" s="91"/>
      <c r="AA116" s="91">
        <v>1.2</v>
      </c>
      <c r="AB116" s="91">
        <v>0.25</v>
      </c>
      <c r="AC116" s="91">
        <v>0.48</v>
      </c>
      <c r="AD116" s="91">
        <v>2.29</v>
      </c>
      <c r="AE116" s="91">
        <v>51.3</v>
      </c>
      <c r="AF116" s="94">
        <v>3.9</v>
      </c>
      <c r="AG116" s="91">
        <v>2.12</v>
      </c>
      <c r="AH116" s="91">
        <v>6.88</v>
      </c>
      <c r="AI116" s="91">
        <v>7.4300000000000005E-2</v>
      </c>
      <c r="AJ116" s="91">
        <v>3.19</v>
      </c>
      <c r="AK116" s="91">
        <v>18</v>
      </c>
      <c r="AL116" s="94">
        <v>39.9</v>
      </c>
      <c r="AM116" s="91">
        <v>6.6100000000000006E-2</v>
      </c>
      <c r="AN116" s="94">
        <v>2</v>
      </c>
      <c r="AO116" s="91">
        <v>8.8200000000000001E-2</v>
      </c>
      <c r="AP116" s="91">
        <v>1.5299999999999999E-2</v>
      </c>
      <c r="AQ116" s="91">
        <v>32.1</v>
      </c>
      <c r="AR116" s="91"/>
    </row>
    <row r="117" spans="1:44">
      <c r="A117" s="91"/>
      <c r="B117" s="11" t="s">
        <v>9</v>
      </c>
      <c r="C117" s="92">
        <v>39419</v>
      </c>
      <c r="D117" s="121">
        <v>0.27083333333333331</v>
      </c>
      <c r="E117" s="113"/>
      <c r="F117" s="113"/>
      <c r="G117" s="113"/>
      <c r="H117" s="113"/>
      <c r="I117" s="113"/>
      <c r="J117" s="113"/>
      <c r="K117" s="113"/>
      <c r="L117" s="113"/>
      <c r="M117" s="91">
        <v>10.804320000000001</v>
      </c>
      <c r="N117" s="91">
        <v>160</v>
      </c>
      <c r="O117" s="91">
        <v>19</v>
      </c>
      <c r="P117" s="91"/>
      <c r="Q117" s="91">
        <v>13.8</v>
      </c>
      <c r="R117" s="91"/>
      <c r="S117" s="113"/>
      <c r="T117" s="91">
        <v>50.2</v>
      </c>
      <c r="U117" s="91" t="s">
        <v>84</v>
      </c>
      <c r="V117" s="91">
        <v>12.4</v>
      </c>
      <c r="W117" s="91">
        <v>0.6</v>
      </c>
      <c r="X117" s="91">
        <v>57.1</v>
      </c>
      <c r="Y117" s="91" t="s">
        <v>84</v>
      </c>
      <c r="Z117" s="91"/>
      <c r="AA117" s="91">
        <v>0.91600000000000004</v>
      </c>
      <c r="AB117" s="91">
        <v>0.2</v>
      </c>
      <c r="AC117" s="91">
        <v>0.3</v>
      </c>
      <c r="AD117" s="91">
        <v>0.84199999999999997</v>
      </c>
      <c r="AE117" s="91">
        <v>72</v>
      </c>
      <c r="AF117" s="94">
        <v>2</v>
      </c>
      <c r="AG117" s="91">
        <v>0.77100000000000002</v>
      </c>
      <c r="AH117" s="91">
        <v>10.6</v>
      </c>
      <c r="AI117" s="91">
        <v>2.7699999999999999E-2</v>
      </c>
      <c r="AJ117" s="91">
        <v>3.12</v>
      </c>
      <c r="AK117" s="91">
        <v>28.6</v>
      </c>
      <c r="AL117" s="94">
        <v>34.9</v>
      </c>
      <c r="AM117" s="91">
        <v>0.247</v>
      </c>
      <c r="AN117" s="94">
        <v>1.7</v>
      </c>
      <c r="AO117" s="91">
        <v>0.255</v>
      </c>
      <c r="AP117" s="91">
        <v>1.43E-2</v>
      </c>
      <c r="AQ117" s="91">
        <v>36.799999999999997</v>
      </c>
      <c r="AR117" s="91"/>
    </row>
    <row r="118" spans="1:44" s="11" customFormat="1">
      <c r="B118" s="11" t="s">
        <v>9</v>
      </c>
      <c r="C118" s="14">
        <v>39504</v>
      </c>
      <c r="D118" s="109">
        <v>0.45833333333333331</v>
      </c>
      <c r="E118" s="110"/>
      <c r="F118" s="110"/>
      <c r="G118" s="110"/>
      <c r="H118" s="110"/>
      <c r="I118" s="110"/>
      <c r="J118" s="110"/>
      <c r="K118" s="110"/>
      <c r="L118" s="110"/>
      <c r="M118" s="11">
        <v>10.395009999999999</v>
      </c>
      <c r="N118" s="11">
        <v>190</v>
      </c>
      <c r="O118" s="11">
        <v>3.8</v>
      </c>
      <c r="Q118" s="20">
        <v>3.8</v>
      </c>
      <c r="R118" s="20"/>
      <c r="S118" s="111"/>
      <c r="T118" s="20">
        <v>592</v>
      </c>
      <c r="U118" s="20">
        <v>0.1</v>
      </c>
      <c r="V118" s="20">
        <v>5.5</v>
      </c>
      <c r="W118" s="20">
        <v>0.32</v>
      </c>
      <c r="X118" s="20">
        <v>75.3</v>
      </c>
      <c r="Y118" s="11" t="s">
        <v>62</v>
      </c>
      <c r="Z118" s="20">
        <v>1.21</v>
      </c>
      <c r="AA118" s="20">
        <v>0.33</v>
      </c>
      <c r="AB118" s="20">
        <v>0.11</v>
      </c>
      <c r="AC118" s="20">
        <v>0.13</v>
      </c>
      <c r="AD118" s="11" t="s">
        <v>62</v>
      </c>
      <c r="AE118" s="11">
        <v>123</v>
      </c>
      <c r="AF118" s="11">
        <v>4.0999999999999996</v>
      </c>
      <c r="AG118" s="11">
        <v>1.6199999999999999E-2</v>
      </c>
      <c r="AH118" s="11">
        <v>18.899999999999999</v>
      </c>
      <c r="AI118" s="12">
        <v>5.7999999999999996E-3</v>
      </c>
      <c r="AJ118" s="11">
        <v>3.3</v>
      </c>
      <c r="AK118" s="11">
        <v>319</v>
      </c>
      <c r="AL118" s="11">
        <v>33.1</v>
      </c>
      <c r="AM118" s="11">
        <v>0.19800000000000001</v>
      </c>
      <c r="AN118" s="11">
        <v>4.74</v>
      </c>
      <c r="AO118" s="11">
        <v>18.3</v>
      </c>
      <c r="AP118" s="11">
        <v>1.6500000000000001E-2</v>
      </c>
      <c r="AQ118" s="11">
        <v>36.6</v>
      </c>
    </row>
    <row r="119" spans="1:44" s="11" customFormat="1">
      <c r="B119" s="11" t="s">
        <v>9</v>
      </c>
      <c r="C119" s="14">
        <v>39504</v>
      </c>
      <c r="D119" s="109">
        <v>0.14583333333333334</v>
      </c>
      <c r="E119" s="110"/>
      <c r="F119" s="110"/>
      <c r="G119" s="110"/>
      <c r="H119" s="110"/>
      <c r="I119" s="110"/>
      <c r="J119" s="110"/>
      <c r="K119" s="110"/>
      <c r="L119" s="110"/>
      <c r="M119" s="11">
        <v>52.083329999999997</v>
      </c>
      <c r="N119" s="11">
        <v>160</v>
      </c>
      <c r="O119" s="11">
        <v>4.5999999999999996</v>
      </c>
      <c r="Q119" s="20">
        <v>5.4</v>
      </c>
      <c r="R119" s="20"/>
      <c r="S119" s="111"/>
      <c r="T119" s="20">
        <v>558</v>
      </c>
      <c r="U119" s="20">
        <v>8.7999999999999995E-2</v>
      </c>
      <c r="V119" s="20">
        <v>5.26</v>
      </c>
      <c r="W119" s="20">
        <v>0.49</v>
      </c>
      <c r="X119" s="20">
        <v>60</v>
      </c>
      <c r="Y119" s="11">
        <v>0.11</v>
      </c>
      <c r="Z119" s="20">
        <v>1.18</v>
      </c>
      <c r="AA119" s="20">
        <v>0.79900000000000004</v>
      </c>
      <c r="AB119" s="20">
        <v>0.15</v>
      </c>
      <c r="AC119" s="20">
        <v>0.28999999999999998</v>
      </c>
      <c r="AD119" s="11" t="s">
        <v>62</v>
      </c>
      <c r="AE119" s="11">
        <v>95.3</v>
      </c>
      <c r="AF119" s="11">
        <v>4.7</v>
      </c>
      <c r="AG119" s="11">
        <v>2.1499999999999998E-2</v>
      </c>
      <c r="AH119" s="11">
        <v>14.5</v>
      </c>
      <c r="AI119" s="12">
        <v>1.01E-2</v>
      </c>
      <c r="AJ119" s="11">
        <v>3.32</v>
      </c>
      <c r="AK119" s="11">
        <v>293</v>
      </c>
      <c r="AL119" s="11">
        <v>23.8</v>
      </c>
      <c r="AM119" s="11">
        <v>1.55</v>
      </c>
      <c r="AN119" s="11">
        <v>5.45</v>
      </c>
      <c r="AO119" s="11">
        <v>1.85</v>
      </c>
      <c r="AP119" s="11">
        <v>7.2099999999999997E-2</v>
      </c>
      <c r="AQ119" s="11">
        <v>39</v>
      </c>
    </row>
    <row r="120" spans="1:44" s="11" customFormat="1">
      <c r="B120" s="11" t="s">
        <v>9</v>
      </c>
      <c r="C120" s="14">
        <v>39504</v>
      </c>
      <c r="D120" s="109">
        <v>0.20833333333333334</v>
      </c>
      <c r="E120" s="110"/>
      <c r="F120" s="110"/>
      <c r="G120" s="110"/>
      <c r="H120" s="110"/>
      <c r="I120" s="110"/>
      <c r="J120" s="110"/>
      <c r="K120" s="110"/>
      <c r="L120" s="110"/>
      <c r="M120" s="11">
        <v>69.281049999999993</v>
      </c>
      <c r="N120" s="11">
        <v>130</v>
      </c>
      <c r="O120" s="11">
        <v>4.7</v>
      </c>
      <c r="Q120" s="20">
        <v>6.1</v>
      </c>
      <c r="R120" s="20"/>
      <c r="S120" s="111"/>
      <c r="T120" s="20">
        <v>455</v>
      </c>
      <c r="U120" s="20">
        <v>6.9000000000000006E-2</v>
      </c>
      <c r="V120" s="20">
        <v>5.12</v>
      </c>
      <c r="W120" s="20">
        <v>0.55000000000000004</v>
      </c>
      <c r="X120" s="20">
        <v>48.6</v>
      </c>
      <c r="Y120" s="11">
        <v>0.12</v>
      </c>
      <c r="Z120" s="20">
        <v>1.18</v>
      </c>
      <c r="AA120" s="20">
        <v>0.95799999999999996</v>
      </c>
      <c r="AB120" s="20">
        <v>0.34</v>
      </c>
      <c r="AC120" s="20">
        <v>0.34</v>
      </c>
      <c r="AD120" s="11" t="s">
        <v>62</v>
      </c>
      <c r="AE120" s="11">
        <v>83.3</v>
      </c>
      <c r="AF120" s="11">
        <v>2.9</v>
      </c>
      <c r="AG120" s="11">
        <v>3.2199999999999999E-2</v>
      </c>
      <c r="AH120" s="11">
        <v>13</v>
      </c>
      <c r="AI120" s="12">
        <v>9.7999999999999997E-3</v>
      </c>
      <c r="AJ120" s="11">
        <v>2.9</v>
      </c>
      <c r="AK120" s="11">
        <v>230</v>
      </c>
      <c r="AL120" s="11">
        <v>23.6</v>
      </c>
      <c r="AM120" s="11">
        <v>2.0699999999999998</v>
      </c>
      <c r="AN120" s="11">
        <v>6.32</v>
      </c>
      <c r="AO120" s="11">
        <v>2.5499999999999998</v>
      </c>
      <c r="AP120" s="11">
        <v>9.6199999999999994E-2</v>
      </c>
      <c r="AQ120" s="11">
        <v>40.6</v>
      </c>
    </row>
    <row r="121" spans="1:44" s="11" customFormat="1">
      <c r="B121" s="11" t="s">
        <v>9</v>
      </c>
      <c r="C121" s="14">
        <v>39504</v>
      </c>
      <c r="D121" s="109">
        <v>0.33333333333333331</v>
      </c>
      <c r="E121" s="110"/>
      <c r="F121" s="110"/>
      <c r="G121" s="110"/>
      <c r="H121" s="110"/>
      <c r="I121" s="110"/>
      <c r="J121" s="110"/>
      <c r="K121" s="110"/>
      <c r="L121" s="110"/>
      <c r="M121" s="11">
        <v>70.859870000000001</v>
      </c>
      <c r="N121" s="11">
        <v>120</v>
      </c>
      <c r="O121" s="11">
        <v>5.3</v>
      </c>
      <c r="Q121" s="20">
        <v>6.8</v>
      </c>
      <c r="R121" s="20"/>
      <c r="S121" s="111"/>
      <c r="T121" s="20">
        <v>352</v>
      </c>
      <c r="U121" s="20">
        <v>5.1999999999999998E-2</v>
      </c>
      <c r="V121" s="20">
        <v>5.41</v>
      </c>
      <c r="W121" s="20">
        <v>0.51</v>
      </c>
      <c r="X121" s="20">
        <v>38</v>
      </c>
      <c r="Y121" s="11">
        <v>0.1</v>
      </c>
      <c r="Z121" s="20">
        <v>1.21</v>
      </c>
      <c r="AA121" s="20">
        <v>0.81200000000000006</v>
      </c>
      <c r="AB121" s="20">
        <v>0.17</v>
      </c>
      <c r="AC121" s="20">
        <v>0.36</v>
      </c>
      <c r="AD121" s="11">
        <v>3.85E-2</v>
      </c>
      <c r="AE121" s="11">
        <v>68.5</v>
      </c>
      <c r="AF121" s="11">
        <v>3.6</v>
      </c>
      <c r="AG121" s="11">
        <v>9.5200000000000007E-2</v>
      </c>
      <c r="AH121" s="11">
        <v>8.6</v>
      </c>
      <c r="AI121" s="12">
        <v>1.0800000000000001E-2</v>
      </c>
      <c r="AJ121" s="11">
        <v>2.37</v>
      </c>
      <c r="AK121" s="11">
        <v>185</v>
      </c>
      <c r="AL121" s="11">
        <v>24</v>
      </c>
      <c r="AM121" s="11">
        <v>2.54</v>
      </c>
      <c r="AN121" s="11">
        <v>6.62</v>
      </c>
      <c r="AO121" s="11">
        <v>2.89</v>
      </c>
      <c r="AP121" s="11">
        <v>9.5799999999999996E-2</v>
      </c>
      <c r="AQ121" s="11">
        <v>39.799999999999997</v>
      </c>
    </row>
    <row r="122" spans="1:44" s="11" customFormat="1">
      <c r="B122" s="11" t="s">
        <v>9</v>
      </c>
      <c r="C122" s="14">
        <v>39504</v>
      </c>
      <c r="D122" s="109">
        <v>0.14583333333333334</v>
      </c>
      <c r="E122" s="110"/>
      <c r="F122" s="110"/>
      <c r="G122" s="110"/>
      <c r="H122" s="110"/>
      <c r="I122" s="110"/>
      <c r="J122" s="110"/>
      <c r="K122" s="110"/>
      <c r="L122" s="110"/>
      <c r="M122" s="11">
        <v>9.1434069999999998</v>
      </c>
      <c r="N122" s="11">
        <v>130</v>
      </c>
      <c r="O122" s="11">
        <v>5.6</v>
      </c>
      <c r="Q122" s="20">
        <v>5.7</v>
      </c>
      <c r="R122" s="20"/>
      <c r="S122" s="111"/>
      <c r="T122" s="20">
        <v>218</v>
      </c>
      <c r="U122" s="20">
        <v>4.1000000000000002E-2</v>
      </c>
      <c r="V122" s="20">
        <v>7.2</v>
      </c>
      <c r="W122" s="20">
        <v>0.44</v>
      </c>
      <c r="X122" s="20">
        <v>40.4</v>
      </c>
      <c r="Y122" s="11">
        <v>7.0000000000000007E-2</v>
      </c>
      <c r="Z122" s="20">
        <v>1.61</v>
      </c>
      <c r="AA122" s="20">
        <v>0.56399999999999995</v>
      </c>
      <c r="AB122" s="20">
        <v>0.16</v>
      </c>
      <c r="AC122" s="20">
        <v>0.26</v>
      </c>
      <c r="AD122" s="11" t="s">
        <v>62</v>
      </c>
      <c r="AE122" s="11">
        <v>67.2</v>
      </c>
      <c r="AF122" s="11">
        <v>2.7</v>
      </c>
      <c r="AG122" s="11">
        <v>4.8099999999999997E-2</v>
      </c>
      <c r="AH122" s="11">
        <v>8.52</v>
      </c>
      <c r="AI122" s="12">
        <v>9.4000000000000004E-3</v>
      </c>
      <c r="AJ122" s="11">
        <v>2.2799999999999998</v>
      </c>
      <c r="AK122" s="11">
        <v>123</v>
      </c>
      <c r="AL122" s="11">
        <v>18.5</v>
      </c>
      <c r="AM122" s="11">
        <v>1.18</v>
      </c>
      <c r="AN122" s="11">
        <v>3.82</v>
      </c>
      <c r="AO122" s="11">
        <v>1.1599999999999999</v>
      </c>
      <c r="AP122" s="11">
        <v>3.2899999999999999E-2</v>
      </c>
      <c r="AQ122" s="11">
        <v>27.4</v>
      </c>
    </row>
    <row r="123" spans="1:44" s="11" customFormat="1">
      <c r="B123" s="11" t="s">
        <v>9</v>
      </c>
      <c r="C123" s="14">
        <v>39534</v>
      </c>
      <c r="D123" s="15">
        <v>8.3333333333333329E-2</v>
      </c>
      <c r="E123" s="16">
        <v>8.84</v>
      </c>
      <c r="F123" s="16">
        <v>0.72299999999999998</v>
      </c>
      <c r="G123" s="16">
        <v>90.5</v>
      </c>
      <c r="H123" s="16">
        <v>10.48</v>
      </c>
      <c r="I123" s="16">
        <v>7.74</v>
      </c>
      <c r="J123" s="16">
        <v>250</v>
      </c>
      <c r="K123" s="16">
        <v>16.2</v>
      </c>
      <c r="L123" s="16">
        <v>2.8</v>
      </c>
      <c r="M123" s="11">
        <v>3.8932150000000001</v>
      </c>
      <c r="N123" s="11">
        <v>200</v>
      </c>
      <c r="O123" s="11">
        <v>3.9</v>
      </c>
      <c r="Q123" s="20">
        <v>3.3</v>
      </c>
      <c r="R123" s="20"/>
      <c r="S123" s="111"/>
      <c r="T123" s="20">
        <v>103</v>
      </c>
      <c r="U123" s="20">
        <v>4.4999999999999998E-2</v>
      </c>
      <c r="V123" s="20">
        <v>2.4700000000000002</v>
      </c>
      <c r="W123" s="20">
        <v>0.33</v>
      </c>
      <c r="X123" s="20">
        <v>70.2</v>
      </c>
      <c r="Y123" s="11" t="s">
        <v>62</v>
      </c>
      <c r="Z123" s="20">
        <v>0.57999999999999996</v>
      </c>
      <c r="AA123" s="20">
        <v>0.26900000000000002</v>
      </c>
      <c r="AB123" s="20">
        <v>0.13</v>
      </c>
      <c r="AC123" s="20">
        <v>0.16</v>
      </c>
      <c r="AD123" s="11" t="s">
        <v>62</v>
      </c>
      <c r="AE123" s="11">
        <v>92.5</v>
      </c>
      <c r="AF123" s="11" t="s">
        <v>62</v>
      </c>
      <c r="AG123" s="11" t="s">
        <v>62</v>
      </c>
      <c r="AH123" s="11">
        <v>14.1</v>
      </c>
      <c r="AI123" s="12">
        <v>1.5E-3</v>
      </c>
      <c r="AJ123" s="11">
        <v>2.69</v>
      </c>
      <c r="AK123" s="11">
        <v>59.9</v>
      </c>
      <c r="AL123" s="11">
        <v>5.5</v>
      </c>
      <c r="AM123" s="11">
        <v>0.28599999999999998</v>
      </c>
      <c r="AN123" s="11">
        <v>2.2999999999999998</v>
      </c>
      <c r="AO123" s="11">
        <v>0.41199999999999998</v>
      </c>
      <c r="AP123" s="11">
        <v>1.6400000000000001E-2</v>
      </c>
      <c r="AQ123" s="11">
        <v>12.3</v>
      </c>
    </row>
    <row r="124" spans="1:44" s="11" customFormat="1">
      <c r="B124" s="11" t="s">
        <v>9</v>
      </c>
      <c r="C124" s="14">
        <v>39534</v>
      </c>
      <c r="D124" s="15">
        <v>0.14583333333333334</v>
      </c>
      <c r="E124" s="16">
        <v>8.3000000000000007</v>
      </c>
      <c r="F124" s="16">
        <v>0.59699999999999998</v>
      </c>
      <c r="G124" s="16">
        <v>94.8</v>
      </c>
      <c r="H124" s="16">
        <v>11.13</v>
      </c>
      <c r="I124" s="16">
        <v>7.68</v>
      </c>
      <c r="J124" s="16">
        <v>220</v>
      </c>
      <c r="K124" s="16">
        <v>105.2</v>
      </c>
      <c r="L124" s="16">
        <v>5.3</v>
      </c>
      <c r="M124" s="11">
        <v>44.751379999999997</v>
      </c>
      <c r="N124" s="11">
        <v>190</v>
      </c>
      <c r="O124" s="11">
        <v>3.8</v>
      </c>
      <c r="Q124" s="20">
        <v>3.5</v>
      </c>
      <c r="R124" s="20"/>
      <c r="S124" s="111"/>
      <c r="T124" s="20">
        <v>103</v>
      </c>
      <c r="U124" s="20">
        <v>4.1000000000000002E-2</v>
      </c>
      <c r="V124" s="20">
        <v>2.54</v>
      </c>
      <c r="W124" s="20">
        <v>0.28000000000000003</v>
      </c>
      <c r="X124" s="20">
        <v>64.099999999999994</v>
      </c>
      <c r="Y124" s="11" t="s">
        <v>62</v>
      </c>
      <c r="Z124" s="20">
        <v>0.57999999999999996</v>
      </c>
      <c r="AA124" s="20">
        <v>0.438</v>
      </c>
      <c r="AB124" s="20">
        <v>0.12</v>
      </c>
      <c r="AC124" s="20">
        <v>0.25</v>
      </c>
      <c r="AD124" s="11" t="s">
        <v>62</v>
      </c>
      <c r="AE124" s="11">
        <v>85.2</v>
      </c>
      <c r="AF124" s="11">
        <v>1.5</v>
      </c>
      <c r="AG124" s="11">
        <v>1.9599999999999999E-2</v>
      </c>
      <c r="AH124" s="11">
        <v>12.9</v>
      </c>
      <c r="AI124" s="12">
        <v>2.7000000000000001E-3</v>
      </c>
      <c r="AJ124" s="11">
        <v>2.4900000000000002</v>
      </c>
      <c r="AK124" s="11">
        <v>59.5</v>
      </c>
      <c r="AL124" s="11">
        <v>5.6</v>
      </c>
      <c r="AM124" s="11">
        <v>0.98599999999999999</v>
      </c>
      <c r="AN124" s="11">
        <v>2.5</v>
      </c>
      <c r="AO124" s="11">
        <v>1.37</v>
      </c>
      <c r="AP124" s="11">
        <v>6.1600000000000002E-2</v>
      </c>
      <c r="AQ124" s="11">
        <v>12.6</v>
      </c>
    </row>
    <row r="125" spans="1:44" s="11" customFormat="1">
      <c r="B125" s="11" t="s">
        <v>9</v>
      </c>
      <c r="C125" s="14">
        <v>39534</v>
      </c>
      <c r="D125" s="15">
        <v>0.20833333333333334</v>
      </c>
      <c r="E125" s="16">
        <v>7.84</v>
      </c>
      <c r="F125" s="16">
        <v>0.45800000000000002</v>
      </c>
      <c r="G125" s="16">
        <v>97.1</v>
      </c>
      <c r="H125" s="16">
        <v>11.53</v>
      </c>
      <c r="I125" s="16">
        <v>7.5</v>
      </c>
      <c r="J125" s="16">
        <v>201</v>
      </c>
      <c r="K125" s="16">
        <v>328.6</v>
      </c>
      <c r="L125" s="16">
        <v>14</v>
      </c>
      <c r="M125" s="11">
        <v>147.7886</v>
      </c>
      <c r="N125" s="11">
        <v>140</v>
      </c>
      <c r="O125" s="11">
        <v>5.5</v>
      </c>
      <c r="Q125" s="20">
        <v>4.5999999999999996</v>
      </c>
      <c r="R125" s="20"/>
      <c r="S125" s="111"/>
      <c r="T125" s="20">
        <v>109</v>
      </c>
      <c r="U125" s="20">
        <v>3.1E-2</v>
      </c>
      <c r="V125" s="20">
        <v>2.7</v>
      </c>
      <c r="W125" s="20">
        <v>0.35</v>
      </c>
      <c r="X125" s="20">
        <v>48.5</v>
      </c>
      <c r="Y125" s="11" t="s">
        <v>62</v>
      </c>
      <c r="Z125" s="20">
        <v>0.63</v>
      </c>
      <c r="AA125" s="20">
        <v>0.72199999999999998</v>
      </c>
      <c r="AB125" s="20">
        <v>0.14000000000000001</v>
      </c>
      <c r="AC125" s="20">
        <v>0.61</v>
      </c>
      <c r="AD125" s="11" t="s">
        <v>62</v>
      </c>
      <c r="AE125" s="11">
        <v>61.9</v>
      </c>
      <c r="AF125" s="11" t="s">
        <v>62</v>
      </c>
      <c r="AG125" s="11">
        <v>3.44E-2</v>
      </c>
      <c r="AH125" s="11">
        <v>8.93</v>
      </c>
      <c r="AI125" s="12">
        <v>5.7000000000000002E-3</v>
      </c>
      <c r="AJ125" s="11">
        <v>2.5099999999999998</v>
      </c>
      <c r="AK125" s="11">
        <v>64.5</v>
      </c>
      <c r="AL125" s="11" t="s">
        <v>62</v>
      </c>
      <c r="AM125" s="11">
        <v>4.74</v>
      </c>
      <c r="AN125" s="11">
        <v>7.61</v>
      </c>
      <c r="AO125" s="11">
        <v>5.95</v>
      </c>
      <c r="AP125" s="11">
        <v>0.21</v>
      </c>
      <c r="AQ125" s="11">
        <v>33.200000000000003</v>
      </c>
    </row>
    <row r="126" spans="1:44" s="11" customFormat="1">
      <c r="B126" s="11" t="s">
        <v>9</v>
      </c>
      <c r="C126" s="14">
        <v>39534</v>
      </c>
      <c r="D126" s="15">
        <v>0.27083333333333331</v>
      </c>
      <c r="E126" s="16">
        <v>7.49</v>
      </c>
      <c r="F126" s="16">
        <v>0.34599999999999997</v>
      </c>
      <c r="G126" s="16">
        <v>96.6</v>
      </c>
      <c r="H126" s="16">
        <v>11.58</v>
      </c>
      <c r="I126" s="16">
        <v>7.37</v>
      </c>
      <c r="J126" s="16">
        <v>221</v>
      </c>
      <c r="K126" s="16">
        <v>149</v>
      </c>
      <c r="L126" s="16">
        <v>8.9</v>
      </c>
      <c r="M126" s="11">
        <v>259.13619999999997</v>
      </c>
      <c r="N126" s="11">
        <v>83</v>
      </c>
      <c r="O126" s="11">
        <v>8.3000000000000007</v>
      </c>
      <c r="Q126" s="20">
        <v>6.2</v>
      </c>
      <c r="R126" s="20"/>
      <c r="S126" s="111"/>
      <c r="T126" s="20">
        <v>43.9</v>
      </c>
      <c r="U126" s="20" t="s">
        <v>62</v>
      </c>
      <c r="V126" s="20">
        <v>2.61</v>
      </c>
      <c r="W126" s="20">
        <v>0.49</v>
      </c>
      <c r="X126" s="20">
        <v>22.9</v>
      </c>
      <c r="Y126" s="11">
        <v>7.0000000000000007E-2</v>
      </c>
      <c r="Z126" s="20">
        <v>0.62</v>
      </c>
      <c r="AA126" s="20">
        <v>0.95399999999999996</v>
      </c>
      <c r="AB126" s="20">
        <v>0.21</v>
      </c>
      <c r="AC126" s="20">
        <v>0.85</v>
      </c>
      <c r="AD126" s="11">
        <v>3.49E-2</v>
      </c>
      <c r="AE126" s="11">
        <v>35.700000000000003</v>
      </c>
      <c r="AF126" s="11" t="s">
        <v>62</v>
      </c>
      <c r="AG126" s="11">
        <v>0.104</v>
      </c>
      <c r="AH126" s="11">
        <v>4.92</v>
      </c>
      <c r="AI126" s="12">
        <v>9.4999999999999998E-3</v>
      </c>
      <c r="AJ126" s="11">
        <v>1.87</v>
      </c>
      <c r="AK126" s="11">
        <v>28.3</v>
      </c>
      <c r="AL126" s="11" t="s">
        <v>62</v>
      </c>
      <c r="AM126" s="11">
        <v>7.3</v>
      </c>
      <c r="AN126" s="11">
        <v>9.2899999999999991</v>
      </c>
      <c r="AO126" s="11">
        <v>9.89</v>
      </c>
      <c r="AP126" s="11">
        <v>0.28999999999999998</v>
      </c>
      <c r="AQ126" s="11">
        <v>40.4</v>
      </c>
    </row>
    <row r="127" spans="1:44" s="11" customFormat="1">
      <c r="B127" s="11" t="s">
        <v>9</v>
      </c>
      <c r="C127" s="14">
        <v>39534</v>
      </c>
      <c r="D127" s="15">
        <v>0.39583333333333331</v>
      </c>
      <c r="E127" s="16">
        <v>7.61</v>
      </c>
      <c r="F127" s="16">
        <v>0.27800000000000002</v>
      </c>
      <c r="G127" s="16">
        <v>96.4</v>
      </c>
      <c r="H127" s="16">
        <v>11.52</v>
      </c>
      <c r="I127" s="16">
        <v>7.44</v>
      </c>
      <c r="J127" s="16">
        <v>222</v>
      </c>
      <c r="K127" s="16">
        <v>67.3</v>
      </c>
      <c r="L127" s="16">
        <v>5.5</v>
      </c>
      <c r="M127" s="157"/>
      <c r="N127" s="11">
        <v>100</v>
      </c>
      <c r="O127" s="11">
        <v>7.8</v>
      </c>
      <c r="Q127" s="20">
        <v>6.1</v>
      </c>
      <c r="R127" s="20"/>
      <c r="S127" s="111"/>
      <c r="T127" s="20">
        <v>41.2</v>
      </c>
      <c r="U127" s="20" t="s">
        <v>62</v>
      </c>
      <c r="V127" s="20">
        <v>4.0599999999999996</v>
      </c>
      <c r="W127" s="20">
        <v>0.43</v>
      </c>
      <c r="X127" s="20">
        <v>25</v>
      </c>
      <c r="Y127" s="11">
        <v>0.06</v>
      </c>
      <c r="Z127" s="20">
        <v>0.95</v>
      </c>
      <c r="AA127" s="20">
        <v>0.74299999999999999</v>
      </c>
      <c r="AB127" s="20">
        <v>0.19</v>
      </c>
      <c r="AC127" s="20">
        <v>0.39</v>
      </c>
      <c r="AD127" s="11">
        <v>0.111</v>
      </c>
      <c r="AE127" s="11">
        <v>41.8</v>
      </c>
      <c r="AF127" s="11" t="s">
        <v>62</v>
      </c>
      <c r="AG127" s="11">
        <v>0.17</v>
      </c>
      <c r="AH127" s="11">
        <v>5.48</v>
      </c>
      <c r="AI127" s="12">
        <v>9.9000000000000008E-3</v>
      </c>
      <c r="AJ127" s="11">
        <v>1.85</v>
      </c>
      <c r="AK127" s="11">
        <v>25.9</v>
      </c>
      <c r="AL127" s="11" t="s">
        <v>62</v>
      </c>
      <c r="AM127" s="11">
        <v>2.91</v>
      </c>
      <c r="AN127" s="11">
        <v>3.54</v>
      </c>
      <c r="AO127" s="11">
        <v>3.53</v>
      </c>
      <c r="AP127" s="11">
        <v>8.1900000000000001E-2</v>
      </c>
      <c r="AQ127" s="11">
        <v>16.7</v>
      </c>
    </row>
    <row r="128" spans="1:44" s="11" customFormat="1">
      <c r="B128" s="11" t="s">
        <v>9</v>
      </c>
      <c r="C128" s="14">
        <v>39566</v>
      </c>
      <c r="D128" s="15">
        <v>0.77083333333333337</v>
      </c>
      <c r="E128" s="16">
        <v>13.25</v>
      </c>
      <c r="F128" s="16">
        <v>0.93</v>
      </c>
      <c r="G128" s="16">
        <v>83.8</v>
      </c>
      <c r="H128" s="16">
        <v>8.75</v>
      </c>
      <c r="I128" s="16">
        <v>8.14</v>
      </c>
      <c r="J128" s="16">
        <v>35</v>
      </c>
      <c r="K128" s="16">
        <v>14.1</v>
      </c>
      <c r="L128" s="16">
        <v>1.8</v>
      </c>
      <c r="M128" s="11">
        <v>16.483519999999999</v>
      </c>
      <c r="N128" s="11">
        <v>210</v>
      </c>
      <c r="O128" s="11">
        <v>5</v>
      </c>
      <c r="Q128" s="20">
        <v>5.6</v>
      </c>
      <c r="R128" s="20"/>
      <c r="S128" s="111"/>
      <c r="T128" s="20">
        <v>108</v>
      </c>
      <c r="U128" s="20">
        <v>5.5E-2</v>
      </c>
      <c r="V128" s="20">
        <v>1.95</v>
      </c>
      <c r="W128" s="20">
        <v>0.33</v>
      </c>
      <c r="X128" s="20">
        <v>82.5</v>
      </c>
      <c r="Y128" s="11">
        <v>0.14000000000000001</v>
      </c>
      <c r="Z128" s="20">
        <v>1.24</v>
      </c>
      <c r="AA128" s="20">
        <v>0.26900000000000002</v>
      </c>
      <c r="AB128" s="20">
        <v>0.13</v>
      </c>
      <c r="AC128" s="20">
        <v>0.2</v>
      </c>
      <c r="AD128" s="11" t="s">
        <v>62</v>
      </c>
      <c r="AE128" s="11">
        <v>102</v>
      </c>
      <c r="AF128" s="11">
        <v>1.9</v>
      </c>
      <c r="AG128" s="11" t="s">
        <v>62</v>
      </c>
      <c r="AH128" s="11">
        <v>17.7</v>
      </c>
      <c r="AI128" s="12">
        <v>3.0000000000000001E-3</v>
      </c>
      <c r="AJ128" s="11">
        <v>2.88</v>
      </c>
      <c r="AK128" s="11">
        <v>60.6</v>
      </c>
      <c r="AL128" s="11">
        <v>6.1</v>
      </c>
      <c r="AM128" s="11">
        <v>0.45200000000000001</v>
      </c>
      <c r="AN128" s="11">
        <v>1.84</v>
      </c>
      <c r="AO128" s="11">
        <v>0.66600000000000004</v>
      </c>
      <c r="AP128" s="11">
        <v>2.92E-2</v>
      </c>
      <c r="AQ128" s="11">
        <v>7.55</v>
      </c>
    </row>
    <row r="129" spans="2:43" s="11" customFormat="1">
      <c r="B129" s="11" t="s">
        <v>9</v>
      </c>
      <c r="C129" s="14">
        <v>39566</v>
      </c>
      <c r="D129" s="15">
        <v>0.83333333333333337</v>
      </c>
      <c r="E129" s="16">
        <v>12.71</v>
      </c>
      <c r="F129" s="16">
        <v>0.88500000000000001</v>
      </c>
      <c r="G129" s="16">
        <v>91.9</v>
      </c>
      <c r="H129" s="16">
        <v>9.7200000000000006</v>
      </c>
      <c r="I129" s="16">
        <v>8.19</v>
      </c>
      <c r="J129" s="16">
        <v>33</v>
      </c>
      <c r="K129" s="16">
        <v>74.400000000000006</v>
      </c>
      <c r="L129" s="16">
        <v>4.0999999999999996</v>
      </c>
      <c r="M129" s="11">
        <v>59.341949999999997</v>
      </c>
      <c r="N129" s="11">
        <v>210</v>
      </c>
      <c r="O129" s="11">
        <v>5.4</v>
      </c>
      <c r="Q129" s="20">
        <v>6.4</v>
      </c>
      <c r="R129" s="20"/>
      <c r="S129" s="111"/>
      <c r="T129" s="20">
        <v>108</v>
      </c>
      <c r="U129" s="20">
        <v>5.6000000000000001E-2</v>
      </c>
      <c r="V129" s="20">
        <v>1.96</v>
      </c>
      <c r="W129" s="20">
        <v>0.32</v>
      </c>
      <c r="X129" s="20">
        <v>78.599999999999994</v>
      </c>
      <c r="Y129" s="11">
        <v>0.15</v>
      </c>
      <c r="Z129" s="20">
        <v>0.51</v>
      </c>
      <c r="AA129" s="20">
        <v>0.41199999999999998</v>
      </c>
      <c r="AB129" s="20">
        <v>0.13</v>
      </c>
      <c r="AC129" s="20">
        <v>0.35</v>
      </c>
      <c r="AD129" s="11" t="s">
        <v>62</v>
      </c>
      <c r="AE129" s="11">
        <v>95.7</v>
      </c>
      <c r="AF129" s="11">
        <v>2</v>
      </c>
      <c r="AG129" s="11">
        <v>3.2399999999999998E-2</v>
      </c>
      <c r="AH129" s="11">
        <v>16.5</v>
      </c>
      <c r="AI129" s="12">
        <v>5.1000000000000004E-3</v>
      </c>
      <c r="AJ129" s="11">
        <v>2.81</v>
      </c>
      <c r="AK129" s="11">
        <v>58.8</v>
      </c>
      <c r="AL129" s="11">
        <v>5.7</v>
      </c>
      <c r="AM129" s="11">
        <v>1.26</v>
      </c>
      <c r="AN129" s="11">
        <v>4.54</v>
      </c>
      <c r="AO129" s="11">
        <v>1.92</v>
      </c>
      <c r="AP129" s="11">
        <v>9.6600000000000005E-2</v>
      </c>
      <c r="AQ129" s="11">
        <v>15.1</v>
      </c>
    </row>
    <row r="130" spans="2:43" s="11" customFormat="1">
      <c r="B130" s="11" t="s">
        <v>9</v>
      </c>
      <c r="C130" s="14">
        <v>39566</v>
      </c>
      <c r="D130" s="15">
        <v>0.89583333333333337</v>
      </c>
      <c r="E130" s="16">
        <v>12.03</v>
      </c>
      <c r="F130" s="16">
        <v>0.81899999999999995</v>
      </c>
      <c r="G130" s="16">
        <v>95.1</v>
      </c>
      <c r="H130" s="16">
        <v>10.210000000000001</v>
      </c>
      <c r="I130" s="16">
        <v>8.2100000000000009</v>
      </c>
      <c r="J130" s="16">
        <v>33</v>
      </c>
      <c r="K130" s="16">
        <v>46.5</v>
      </c>
      <c r="L130" s="16">
        <v>4.5999999999999996</v>
      </c>
      <c r="M130" s="11">
        <v>52.967140000000001</v>
      </c>
      <c r="N130" s="11">
        <v>200</v>
      </c>
      <c r="O130" s="11">
        <v>5.9</v>
      </c>
      <c r="Q130" s="20">
        <v>6.1</v>
      </c>
      <c r="R130" s="20"/>
      <c r="S130" s="111"/>
      <c r="T130" s="20">
        <v>88.7</v>
      </c>
      <c r="U130" s="20">
        <v>0.05</v>
      </c>
      <c r="V130" s="20">
        <v>3.24</v>
      </c>
      <c r="W130" s="20">
        <v>0.39</v>
      </c>
      <c r="X130" s="20">
        <v>70.8</v>
      </c>
      <c r="Y130" s="11">
        <v>0.15</v>
      </c>
      <c r="Z130" s="20">
        <v>0.75</v>
      </c>
      <c r="AA130" s="20">
        <v>0.93200000000000005</v>
      </c>
      <c r="AB130" s="20">
        <v>0.15</v>
      </c>
      <c r="AC130" s="20">
        <v>0.37</v>
      </c>
      <c r="AD130" s="11" t="s">
        <v>62</v>
      </c>
      <c r="AE130" s="11">
        <v>88.4</v>
      </c>
      <c r="AF130" s="11">
        <v>2.7</v>
      </c>
      <c r="AG130" s="11">
        <v>1.9400000000000001E-2</v>
      </c>
      <c r="AH130" s="11">
        <v>15.2</v>
      </c>
      <c r="AI130" s="12">
        <v>5.0000000000000001E-3</v>
      </c>
      <c r="AJ130" s="11">
        <v>2.91</v>
      </c>
      <c r="AK130" s="11">
        <v>47.7</v>
      </c>
      <c r="AL130" s="11">
        <v>5.0999999999999996</v>
      </c>
      <c r="AM130" s="11">
        <v>1.17</v>
      </c>
      <c r="AN130" s="11">
        <v>5.42</v>
      </c>
      <c r="AO130" s="11">
        <v>1.81</v>
      </c>
      <c r="AP130" s="11">
        <v>7.7600000000000002E-2</v>
      </c>
      <c r="AQ130" s="11">
        <v>13.7</v>
      </c>
    </row>
    <row r="131" spans="2:43" s="11" customFormat="1">
      <c r="B131" s="11" t="s">
        <v>9</v>
      </c>
      <c r="C131" s="14">
        <v>39566</v>
      </c>
      <c r="D131" s="15">
        <v>0.95833333333333337</v>
      </c>
      <c r="E131" s="16">
        <v>11.42</v>
      </c>
      <c r="F131" s="16">
        <v>0.79900000000000004</v>
      </c>
      <c r="G131" s="16">
        <v>93.7</v>
      </c>
      <c r="H131" s="16">
        <v>10.210000000000001</v>
      </c>
      <c r="I131" s="16">
        <v>8.18</v>
      </c>
      <c r="J131" s="16">
        <v>34</v>
      </c>
      <c r="K131" s="16">
        <v>30.8</v>
      </c>
      <c r="L131" s="16">
        <v>4.2</v>
      </c>
      <c r="M131" s="11">
        <v>34.12218</v>
      </c>
      <c r="N131" s="11">
        <v>190</v>
      </c>
      <c r="O131" s="11">
        <v>5.8</v>
      </c>
      <c r="Q131" s="20">
        <v>5.6</v>
      </c>
      <c r="R131" s="20"/>
      <c r="S131" s="111"/>
      <c r="T131" s="11">
        <v>96.1</v>
      </c>
      <c r="U131" s="11">
        <v>4.3999999999999997E-2</v>
      </c>
      <c r="V131" s="11">
        <v>3.27</v>
      </c>
      <c r="W131" s="11">
        <v>0.36</v>
      </c>
      <c r="X131" s="11">
        <v>67.7</v>
      </c>
      <c r="Y131" s="11">
        <v>0.08</v>
      </c>
      <c r="Z131" s="20">
        <v>0.68</v>
      </c>
      <c r="AA131" s="20">
        <v>0.28100000000000003</v>
      </c>
      <c r="AB131" s="20">
        <v>0.14000000000000001</v>
      </c>
      <c r="AC131" s="20">
        <v>0.27</v>
      </c>
      <c r="AD131" s="11" t="s">
        <v>62</v>
      </c>
      <c r="AE131" s="11">
        <v>85.8</v>
      </c>
      <c r="AF131" s="11">
        <v>2.9</v>
      </c>
      <c r="AG131" s="11">
        <v>1.9400000000000001E-2</v>
      </c>
      <c r="AH131" s="11">
        <v>14.6</v>
      </c>
      <c r="AI131" s="12">
        <v>3.7000000000000002E-3</v>
      </c>
      <c r="AJ131" s="11">
        <v>2.79</v>
      </c>
      <c r="AK131" s="11">
        <v>55.9</v>
      </c>
      <c r="AL131" s="11">
        <v>6.8</v>
      </c>
      <c r="AM131" s="11">
        <v>0.77800000000000002</v>
      </c>
      <c r="AN131" s="11">
        <v>3.7</v>
      </c>
      <c r="AO131" s="11">
        <v>1.17</v>
      </c>
      <c r="AP131" s="11">
        <v>4.7699999999999999E-2</v>
      </c>
      <c r="AQ131" s="11">
        <v>10.3</v>
      </c>
    </row>
    <row r="132" spans="2:43" s="11" customFormat="1">
      <c r="B132" s="11" t="s">
        <v>9</v>
      </c>
      <c r="C132" s="14">
        <v>39567</v>
      </c>
      <c r="D132" s="15">
        <v>0.20833333333333334</v>
      </c>
      <c r="E132" s="16">
        <v>9.8699999999999992</v>
      </c>
      <c r="F132" s="16">
        <v>0.90200000000000002</v>
      </c>
      <c r="G132" s="16">
        <v>91.9</v>
      </c>
      <c r="H132" s="16">
        <v>10.38</v>
      </c>
      <c r="I132" s="16">
        <v>8.14</v>
      </c>
      <c r="J132" s="16">
        <v>39</v>
      </c>
      <c r="K132" s="16">
        <v>12.5</v>
      </c>
      <c r="L132" s="16">
        <v>2.8</v>
      </c>
      <c r="M132" s="11">
        <v>11.214040000000001</v>
      </c>
      <c r="N132" s="11">
        <v>210</v>
      </c>
      <c r="O132" s="11">
        <v>5.0999999999999996</v>
      </c>
      <c r="Q132" s="20">
        <v>5.0999999999999996</v>
      </c>
      <c r="R132" s="20"/>
      <c r="S132" s="111"/>
      <c r="T132" s="20">
        <v>116</v>
      </c>
      <c r="U132" s="20">
        <v>6.2E-2</v>
      </c>
      <c r="V132" s="20">
        <v>2.72</v>
      </c>
      <c r="W132" s="20">
        <v>0.32</v>
      </c>
      <c r="X132" s="20">
        <v>73.400000000000006</v>
      </c>
      <c r="Y132" s="11">
        <v>0.09</v>
      </c>
      <c r="Z132" s="20">
        <v>0.61</v>
      </c>
      <c r="AA132" s="20" t="s">
        <v>62</v>
      </c>
      <c r="AB132" s="20">
        <v>0.15</v>
      </c>
      <c r="AC132" s="20">
        <v>0.17</v>
      </c>
      <c r="AD132" s="11" t="s">
        <v>62</v>
      </c>
      <c r="AE132" s="11">
        <v>93</v>
      </c>
      <c r="AF132" s="11" t="s">
        <v>62</v>
      </c>
      <c r="AG132" s="11">
        <v>1.77E-2</v>
      </c>
      <c r="AH132" s="11">
        <v>15.8</v>
      </c>
      <c r="AI132" s="12">
        <v>2.3999999999999998E-3</v>
      </c>
      <c r="AJ132" s="11">
        <v>2.64</v>
      </c>
      <c r="AK132" s="11">
        <v>63.7</v>
      </c>
      <c r="AL132" s="11">
        <v>5</v>
      </c>
      <c r="AM132" s="11">
        <v>0.373</v>
      </c>
      <c r="AN132" s="11">
        <v>1.97</v>
      </c>
      <c r="AO132" s="11">
        <v>0.60599999999999998</v>
      </c>
      <c r="AP132" s="11">
        <v>2.5000000000000001E-2</v>
      </c>
      <c r="AQ132" s="11">
        <v>7.96</v>
      </c>
    </row>
    <row r="133" spans="2:43" s="11" customFormat="1">
      <c r="B133" s="11" t="s">
        <v>9</v>
      </c>
      <c r="C133" s="14">
        <v>39637</v>
      </c>
      <c r="D133" s="15">
        <v>0.91666666666666663</v>
      </c>
      <c r="E133" s="16">
        <v>19.46</v>
      </c>
      <c r="F133" s="16">
        <v>0.60799999999999998</v>
      </c>
      <c r="G133" s="16">
        <v>66.099999999999994</v>
      </c>
      <c r="H133" s="16">
        <v>6.06</v>
      </c>
      <c r="I133" s="16">
        <v>7.53</v>
      </c>
      <c r="J133" s="11">
        <v>-104</v>
      </c>
      <c r="K133" s="16">
        <v>11.1</v>
      </c>
      <c r="L133" s="16">
        <v>13.8</v>
      </c>
      <c r="M133" s="11">
        <v>16.00413</v>
      </c>
      <c r="O133" s="11">
        <v>5.0999999999999996</v>
      </c>
      <c r="Q133" s="20">
        <v>4.4000000000000004</v>
      </c>
      <c r="R133" s="20"/>
      <c r="S133" s="111"/>
      <c r="T133" s="20">
        <v>109</v>
      </c>
      <c r="U133" s="20">
        <v>7.5999999999999998E-2</v>
      </c>
      <c r="V133" s="20">
        <v>1.44</v>
      </c>
      <c r="W133" s="20">
        <v>0.61</v>
      </c>
      <c r="X133" s="20">
        <v>55.7</v>
      </c>
      <c r="Y133" s="11" t="s">
        <v>62</v>
      </c>
      <c r="Z133" s="20">
        <v>0.28999999999999998</v>
      </c>
      <c r="AA133" s="20">
        <v>0.27600000000000002</v>
      </c>
      <c r="AB133" s="20">
        <v>0.2</v>
      </c>
      <c r="AC133" s="20">
        <v>0.24</v>
      </c>
      <c r="AD133" s="11" t="s">
        <v>62</v>
      </c>
      <c r="AE133" s="11">
        <v>85.9</v>
      </c>
      <c r="AF133" s="11">
        <v>3.4</v>
      </c>
      <c r="AG133" s="11">
        <v>0.184</v>
      </c>
      <c r="AH133" s="11">
        <v>13.9</v>
      </c>
      <c r="AI133" s="12">
        <v>5.4999999999999997E-3</v>
      </c>
      <c r="AJ133" s="11">
        <v>4.7</v>
      </c>
      <c r="AK133" s="11">
        <v>62.2</v>
      </c>
      <c r="AL133" s="11">
        <v>5.3</v>
      </c>
      <c r="AM133" s="11">
        <v>0.66200000000000003</v>
      </c>
      <c r="AN133" s="11">
        <v>4.16</v>
      </c>
      <c r="AO133" s="11">
        <v>0.70299999999999996</v>
      </c>
      <c r="AP133" s="11">
        <v>3.2399999999999998E-2</v>
      </c>
      <c r="AQ133" s="11">
        <v>7.85</v>
      </c>
    </row>
    <row r="134" spans="2:43" s="11" customFormat="1">
      <c r="B134" s="11" t="s">
        <v>9</v>
      </c>
      <c r="C134" s="14">
        <v>39638</v>
      </c>
      <c r="D134" s="15">
        <v>0.41666666666666669</v>
      </c>
      <c r="E134" s="16">
        <v>18.829999999999998</v>
      </c>
      <c r="F134" s="16">
        <v>0.77500000000000002</v>
      </c>
      <c r="G134" s="16">
        <v>71.3</v>
      </c>
      <c r="H134" s="16">
        <v>6.62</v>
      </c>
      <c r="I134" s="16">
        <v>7.52</v>
      </c>
      <c r="J134" s="11">
        <v>-99</v>
      </c>
      <c r="K134" s="16">
        <v>0.2</v>
      </c>
      <c r="L134" s="16">
        <v>1.4</v>
      </c>
      <c r="M134" s="11">
        <v>15.78192</v>
      </c>
      <c r="O134" s="11">
        <v>4.2</v>
      </c>
      <c r="Q134" s="20">
        <v>5</v>
      </c>
      <c r="R134" s="20"/>
      <c r="S134" s="111"/>
      <c r="T134" s="20">
        <v>95.5</v>
      </c>
      <c r="U134" s="20">
        <v>7.6999999999999999E-2</v>
      </c>
      <c r="V134" s="20">
        <v>1.41</v>
      </c>
      <c r="W134" s="20">
        <v>0.61</v>
      </c>
      <c r="X134" s="20">
        <v>54.8</v>
      </c>
      <c r="Y134" s="11" t="s">
        <v>62</v>
      </c>
      <c r="Z134" s="20">
        <v>0.32</v>
      </c>
      <c r="AA134" s="20">
        <v>0.19500000000000001</v>
      </c>
      <c r="AB134" s="20">
        <v>0.22</v>
      </c>
      <c r="AC134" s="20">
        <v>0.25</v>
      </c>
      <c r="AD134" s="11" t="s">
        <v>62</v>
      </c>
      <c r="AE134" s="11">
        <v>85.6</v>
      </c>
      <c r="AF134" s="11">
        <v>3</v>
      </c>
      <c r="AG134" s="11" t="s">
        <v>62</v>
      </c>
      <c r="AH134" s="11">
        <v>14.1</v>
      </c>
      <c r="AI134" s="12">
        <v>4.1000000000000003E-3</v>
      </c>
      <c r="AJ134" s="11">
        <v>4.5999999999999996</v>
      </c>
      <c r="AK134" s="11">
        <v>62.2</v>
      </c>
      <c r="AL134" s="11" t="s">
        <v>62</v>
      </c>
      <c r="AM134" s="11">
        <v>0.752</v>
      </c>
      <c r="AN134" s="11">
        <v>3.34</v>
      </c>
      <c r="AO134" s="11">
        <v>0.65200000000000002</v>
      </c>
      <c r="AP134" s="11">
        <v>2.7799999999999998E-2</v>
      </c>
      <c r="AQ134" s="11">
        <v>7.68</v>
      </c>
    </row>
    <row r="135" spans="2:43" s="11" customFormat="1">
      <c r="B135" s="11" t="s">
        <v>9</v>
      </c>
      <c r="C135" s="14">
        <v>39638</v>
      </c>
      <c r="D135" s="15">
        <v>0.47916666666666669</v>
      </c>
      <c r="E135" s="16">
        <v>21.23</v>
      </c>
      <c r="F135" s="16">
        <v>0.315</v>
      </c>
      <c r="G135" s="16">
        <v>88.7</v>
      </c>
      <c r="H135" s="16">
        <v>7.86</v>
      </c>
      <c r="I135" s="16">
        <v>7.73</v>
      </c>
      <c r="J135" s="11">
        <v>-95</v>
      </c>
      <c r="K135" s="16">
        <v>68.900000000000006</v>
      </c>
      <c r="L135" s="16">
        <v>12.7</v>
      </c>
      <c r="M135" s="11">
        <v>89.337180000000004</v>
      </c>
      <c r="O135" s="11">
        <v>4.8</v>
      </c>
      <c r="Q135" s="20">
        <v>7.2</v>
      </c>
      <c r="R135" s="20"/>
      <c r="S135" s="111"/>
      <c r="T135" s="20">
        <v>93.8</v>
      </c>
      <c r="U135" s="20">
        <v>7.3999999999999996E-2</v>
      </c>
      <c r="V135" s="20">
        <v>1.56</v>
      </c>
      <c r="W135" s="20">
        <v>0.63</v>
      </c>
      <c r="X135" s="20">
        <v>55.6</v>
      </c>
      <c r="Y135" s="11" t="s">
        <v>62</v>
      </c>
      <c r="Z135" s="20">
        <v>0.32</v>
      </c>
      <c r="AA135" s="20">
        <v>0.50800000000000001</v>
      </c>
      <c r="AB135" s="20">
        <v>0.22</v>
      </c>
      <c r="AC135" s="20">
        <v>0.41</v>
      </c>
      <c r="AD135" s="11" t="s">
        <v>62</v>
      </c>
      <c r="AE135" s="11">
        <v>81.400000000000006</v>
      </c>
      <c r="AF135" s="11">
        <v>2.9</v>
      </c>
      <c r="AG135" s="11">
        <v>6.7000000000000002E-3</v>
      </c>
      <c r="AH135" s="11">
        <v>13.4</v>
      </c>
      <c r="AI135" s="12">
        <v>1.1599999999999999E-2</v>
      </c>
      <c r="AJ135" s="11">
        <v>4.57</v>
      </c>
      <c r="AK135" s="11">
        <v>58.8</v>
      </c>
      <c r="AL135" s="11" t="s">
        <v>62</v>
      </c>
      <c r="AM135" s="11">
        <v>2.5499999999999998</v>
      </c>
      <c r="AN135" s="11">
        <v>5.64</v>
      </c>
      <c r="AO135" s="11">
        <v>2.89</v>
      </c>
      <c r="AP135" s="11">
        <v>0.11700000000000001</v>
      </c>
      <c r="AQ135" s="11">
        <v>15.9</v>
      </c>
    </row>
    <row r="136" spans="2:43" s="11" customFormat="1">
      <c r="B136" s="11" t="s">
        <v>9</v>
      </c>
      <c r="C136" s="14">
        <v>39638</v>
      </c>
      <c r="D136" s="15">
        <v>0.54166666666666663</v>
      </c>
      <c r="E136" s="16">
        <v>21.42</v>
      </c>
      <c r="F136" s="16">
        <v>0.314</v>
      </c>
      <c r="G136" s="16">
        <v>86.1</v>
      </c>
      <c r="H136" s="16">
        <v>7.6</v>
      </c>
      <c r="I136" s="16">
        <v>7.65</v>
      </c>
      <c r="J136" s="11">
        <v>-76</v>
      </c>
      <c r="K136" s="16">
        <v>28</v>
      </c>
      <c r="L136" s="16">
        <v>8.1</v>
      </c>
      <c r="M136" s="11">
        <v>36.72457</v>
      </c>
      <c r="O136" s="11">
        <v>5</v>
      </c>
      <c r="Q136" s="20">
        <v>5.6</v>
      </c>
      <c r="R136" s="20"/>
      <c r="S136" s="111"/>
      <c r="T136" s="20">
        <v>91.6</v>
      </c>
      <c r="U136" s="20">
        <v>7.0000000000000007E-2</v>
      </c>
      <c r="V136" s="20">
        <v>1.93</v>
      </c>
      <c r="W136" s="20">
        <v>0.62</v>
      </c>
      <c r="X136" s="20">
        <v>54</v>
      </c>
      <c r="Y136" s="11" t="s">
        <v>62</v>
      </c>
      <c r="Z136" s="20">
        <v>0.39</v>
      </c>
      <c r="AA136" s="20">
        <v>0.41699999999999998</v>
      </c>
      <c r="AB136" s="20">
        <v>0.22</v>
      </c>
      <c r="AC136" s="20">
        <v>0.3</v>
      </c>
      <c r="AD136" s="11" t="s">
        <v>62</v>
      </c>
      <c r="AE136" s="11">
        <v>79.400000000000006</v>
      </c>
      <c r="AF136" s="11">
        <v>3.3</v>
      </c>
      <c r="AG136" s="11">
        <v>6.4000000000000003E-3</v>
      </c>
      <c r="AH136" s="11">
        <v>12.9</v>
      </c>
      <c r="AI136" s="12">
        <v>3.0999999999999999E-3</v>
      </c>
      <c r="AJ136" s="11">
        <v>4.5599999999999996</v>
      </c>
      <c r="AK136" s="11">
        <v>59.5</v>
      </c>
      <c r="AL136" s="11" t="s">
        <v>62</v>
      </c>
      <c r="AM136" s="11">
        <v>1.21</v>
      </c>
      <c r="AN136" s="11">
        <v>4.3600000000000003</v>
      </c>
      <c r="AO136" s="11">
        <v>1.29</v>
      </c>
      <c r="AP136" s="11">
        <v>5.3100000000000001E-2</v>
      </c>
      <c r="AQ136" s="11">
        <v>9.0500000000000007</v>
      </c>
    </row>
    <row r="137" spans="2:43" s="11" customFormat="1">
      <c r="B137" s="11" t="s">
        <v>9</v>
      </c>
      <c r="C137" s="14">
        <v>39638</v>
      </c>
      <c r="D137" s="15">
        <v>0.60416666666666663</v>
      </c>
      <c r="E137" s="16">
        <v>20.74</v>
      </c>
      <c r="F137" s="16">
        <v>0.34</v>
      </c>
      <c r="G137" s="16">
        <v>81.900000000000006</v>
      </c>
      <c r="H137" s="16">
        <v>7.33</v>
      </c>
      <c r="I137" s="16">
        <v>7.57</v>
      </c>
      <c r="J137" s="11">
        <v>-82</v>
      </c>
      <c r="K137" s="16">
        <v>18.3</v>
      </c>
      <c r="L137" s="16">
        <v>8.1999999999999993</v>
      </c>
      <c r="M137" s="11">
        <v>45.918370000000003</v>
      </c>
      <c r="O137" s="11">
        <v>5</v>
      </c>
      <c r="Q137" s="20">
        <v>5.7</v>
      </c>
      <c r="R137" s="20"/>
      <c r="S137" s="111"/>
      <c r="T137" s="20">
        <v>93.4</v>
      </c>
      <c r="U137" s="20">
        <v>7.2999999999999995E-2</v>
      </c>
      <c r="V137" s="20">
        <v>1.94</v>
      </c>
      <c r="W137" s="20">
        <v>0.6</v>
      </c>
      <c r="X137" s="20">
        <v>55.9</v>
      </c>
      <c r="Y137" s="11" t="s">
        <v>62</v>
      </c>
      <c r="Z137" s="20">
        <v>0.4</v>
      </c>
      <c r="AA137" s="20">
        <v>0.46800000000000003</v>
      </c>
      <c r="AB137" s="20">
        <v>0.21</v>
      </c>
      <c r="AC137" s="20">
        <v>0.33</v>
      </c>
      <c r="AD137" s="11" t="s">
        <v>62</v>
      </c>
      <c r="AE137" s="11">
        <v>82.6</v>
      </c>
      <c r="AF137" s="11">
        <v>3.4</v>
      </c>
      <c r="AG137" s="11">
        <v>5.7999999999999996E-3</v>
      </c>
      <c r="AH137" s="11">
        <v>13.4</v>
      </c>
      <c r="AI137" s="12">
        <v>3.2000000000000002E-3</v>
      </c>
      <c r="AJ137" s="11">
        <v>4.74</v>
      </c>
      <c r="AK137" s="11">
        <v>63</v>
      </c>
      <c r="AL137" s="11" t="s">
        <v>62</v>
      </c>
      <c r="AM137" s="11">
        <v>1.23</v>
      </c>
      <c r="AN137" s="11">
        <v>4.6100000000000003</v>
      </c>
      <c r="AO137" s="11">
        <v>1.52</v>
      </c>
      <c r="AP137" s="11">
        <v>6.9500000000000006E-2</v>
      </c>
      <c r="AQ137" s="11">
        <v>10.4</v>
      </c>
    </row>
    <row r="138" spans="2:43" s="11" customFormat="1">
      <c r="B138" s="11" t="s">
        <v>9</v>
      </c>
      <c r="C138" s="14">
        <v>39764</v>
      </c>
      <c r="D138" s="15">
        <v>0.875</v>
      </c>
      <c r="E138" s="16">
        <v>7.55</v>
      </c>
      <c r="F138" s="16">
        <v>0.82399999999999995</v>
      </c>
      <c r="G138" s="16">
        <v>70.900000000000006</v>
      </c>
      <c r="H138" s="16">
        <v>8.4700000000000006</v>
      </c>
      <c r="I138" s="16">
        <v>7.4</v>
      </c>
      <c r="J138" s="11">
        <v>229</v>
      </c>
      <c r="K138" s="16">
        <v>5.6</v>
      </c>
      <c r="L138" s="172">
        <v>3.9</v>
      </c>
      <c r="M138" s="11">
        <v>3.4554299999999998</v>
      </c>
      <c r="N138" s="11">
        <v>180</v>
      </c>
      <c r="O138" s="11">
        <v>3.7</v>
      </c>
      <c r="Q138" s="20">
        <v>3.6</v>
      </c>
      <c r="R138" s="20"/>
      <c r="S138" s="111"/>
      <c r="T138" s="20">
        <v>103</v>
      </c>
      <c r="U138" s="20">
        <v>7.1999999999999995E-2</v>
      </c>
      <c r="V138" s="20">
        <v>0.63</v>
      </c>
      <c r="W138" s="20">
        <v>0.76</v>
      </c>
      <c r="X138" s="20">
        <v>80.900000000000006</v>
      </c>
      <c r="Y138" s="11">
        <v>0.05</v>
      </c>
      <c r="Z138" s="20">
        <v>0.12</v>
      </c>
      <c r="AA138" s="20" t="s">
        <v>62</v>
      </c>
      <c r="AB138" s="20">
        <v>0.23</v>
      </c>
      <c r="AC138" s="20">
        <v>0.25</v>
      </c>
      <c r="AD138" s="11" t="s">
        <v>62</v>
      </c>
      <c r="AE138" s="11">
        <v>76.2</v>
      </c>
      <c r="AF138" s="11">
        <v>2.9</v>
      </c>
      <c r="AG138" s="11">
        <v>8.5000000000000006E-3</v>
      </c>
      <c r="AH138" s="11">
        <v>14.1</v>
      </c>
      <c r="AI138" s="12">
        <v>7.4999999999999997E-3</v>
      </c>
      <c r="AJ138" s="11">
        <v>4.45</v>
      </c>
      <c r="AK138" s="11">
        <v>74.599999999999994</v>
      </c>
      <c r="AL138" s="11">
        <v>7</v>
      </c>
      <c r="AM138" s="11">
        <v>0.27200000000000002</v>
      </c>
      <c r="AN138" s="11">
        <v>3.61</v>
      </c>
      <c r="AO138" s="11">
        <v>0.246</v>
      </c>
      <c r="AP138" s="11">
        <v>1.41E-2</v>
      </c>
      <c r="AQ138" s="11">
        <v>8.0399999999999991</v>
      </c>
    </row>
    <row r="139" spans="2:43" s="11" customFormat="1">
      <c r="B139" s="11" t="s">
        <v>9</v>
      </c>
      <c r="C139" s="14">
        <v>39765</v>
      </c>
      <c r="D139" s="15">
        <v>6.25E-2</v>
      </c>
      <c r="E139" s="16">
        <v>7.71</v>
      </c>
      <c r="F139" s="16">
        <v>0.79200000000000004</v>
      </c>
      <c r="G139" s="16">
        <v>76.2</v>
      </c>
      <c r="H139" s="16">
        <v>9.06</v>
      </c>
      <c r="I139" s="16">
        <v>7.44</v>
      </c>
      <c r="J139" s="11">
        <v>212</v>
      </c>
      <c r="K139" s="16">
        <v>13.1</v>
      </c>
      <c r="L139" s="172">
        <v>4.5</v>
      </c>
      <c r="M139" s="11">
        <v>10.52632</v>
      </c>
      <c r="N139" s="11">
        <v>170</v>
      </c>
      <c r="O139" s="11">
        <v>5.7</v>
      </c>
      <c r="Q139" s="20">
        <v>5.0999999999999996</v>
      </c>
      <c r="R139" s="20"/>
      <c r="S139" s="111"/>
      <c r="T139" s="20">
        <v>98.8</v>
      </c>
      <c r="U139" s="20">
        <v>6.5000000000000002E-2</v>
      </c>
      <c r="V139" s="20">
        <v>1.1100000000000001</v>
      </c>
      <c r="W139" s="20">
        <v>1</v>
      </c>
      <c r="X139" s="20">
        <v>76.900000000000006</v>
      </c>
      <c r="Y139" s="11" t="s">
        <v>62</v>
      </c>
      <c r="Z139" s="20">
        <v>0.23</v>
      </c>
      <c r="AA139" s="20">
        <v>0.309</v>
      </c>
      <c r="AB139" s="20">
        <v>0.32</v>
      </c>
      <c r="AC139" s="20">
        <v>0.36</v>
      </c>
      <c r="AD139" s="11" t="s">
        <v>62</v>
      </c>
      <c r="AE139" s="11">
        <v>70.400000000000006</v>
      </c>
      <c r="AF139" s="11">
        <v>5.4999999999999997E-3</v>
      </c>
      <c r="AG139" s="11">
        <v>1.34E-2</v>
      </c>
      <c r="AH139" s="11">
        <v>13.2</v>
      </c>
      <c r="AI139" s="11">
        <v>1.21E-2</v>
      </c>
      <c r="AJ139" s="11">
        <v>4.71</v>
      </c>
      <c r="AK139" s="11">
        <v>69.2</v>
      </c>
      <c r="AL139" s="11">
        <v>8.4</v>
      </c>
      <c r="AM139" s="11">
        <v>0.67800000000000005</v>
      </c>
      <c r="AN139" s="11">
        <v>5.6</v>
      </c>
      <c r="AO139" s="11">
        <v>0.627</v>
      </c>
      <c r="AP139" s="11">
        <v>3.1099999999999999E-2</v>
      </c>
      <c r="AQ139" s="11">
        <v>10.7</v>
      </c>
    </row>
    <row r="140" spans="2:43" s="11" customFormat="1">
      <c r="B140" s="11" t="s">
        <v>9</v>
      </c>
      <c r="C140" s="14">
        <v>39765</v>
      </c>
      <c r="D140" s="15">
        <v>0.25</v>
      </c>
      <c r="E140" s="16">
        <v>8.32</v>
      </c>
      <c r="F140" s="16">
        <v>0.77200000000000002</v>
      </c>
      <c r="G140" s="16">
        <v>86.9</v>
      </c>
      <c r="H140" s="16">
        <v>10.19</v>
      </c>
      <c r="I140" s="16">
        <v>7.55</v>
      </c>
      <c r="J140" s="11">
        <v>234</v>
      </c>
      <c r="K140" s="16">
        <v>15.3</v>
      </c>
      <c r="L140" s="172">
        <v>6</v>
      </c>
      <c r="M140" s="11">
        <v>9.2843300000000006</v>
      </c>
      <c r="N140" s="11">
        <v>170</v>
      </c>
      <c r="O140" s="11">
        <v>5.4</v>
      </c>
      <c r="Q140" s="20">
        <v>5.4</v>
      </c>
      <c r="R140" s="20"/>
      <c r="S140" s="111"/>
      <c r="T140" s="20">
        <v>93.5</v>
      </c>
      <c r="U140" s="20">
        <v>6.7000000000000004E-2</v>
      </c>
      <c r="V140" s="20">
        <v>0.95</v>
      </c>
      <c r="W140" s="20">
        <v>0.9</v>
      </c>
      <c r="X140" s="20">
        <v>97.5</v>
      </c>
      <c r="Y140" s="11" t="s">
        <v>62</v>
      </c>
      <c r="Z140" s="20">
        <v>0.21</v>
      </c>
      <c r="AA140" s="20">
        <v>0.317</v>
      </c>
      <c r="AB140" s="20">
        <v>0.32</v>
      </c>
      <c r="AC140" s="20">
        <v>0.36</v>
      </c>
      <c r="AD140" s="11">
        <v>0.33300000000000002</v>
      </c>
      <c r="AE140" s="11">
        <v>71.400000000000006</v>
      </c>
      <c r="AF140" s="11">
        <v>11.9</v>
      </c>
      <c r="AG140" s="11">
        <v>0.38</v>
      </c>
      <c r="AH140" s="11">
        <v>13.9</v>
      </c>
      <c r="AI140" s="12">
        <v>2.86E-2</v>
      </c>
      <c r="AJ140" s="11">
        <v>6.63</v>
      </c>
      <c r="AK140" s="11">
        <v>67.5</v>
      </c>
      <c r="AL140" s="11">
        <v>8.1999999999999993</v>
      </c>
      <c r="AM140" s="11">
        <v>0.65</v>
      </c>
      <c r="AN140" s="11">
        <v>4.82</v>
      </c>
      <c r="AO140" s="11">
        <v>0.70799999999999996</v>
      </c>
      <c r="AP140" s="11">
        <v>4.1799999999999997E-2</v>
      </c>
      <c r="AQ140" s="11">
        <v>11.9</v>
      </c>
    </row>
    <row r="141" spans="2:43" s="11" customFormat="1">
      <c r="B141" s="11" t="s">
        <v>9</v>
      </c>
      <c r="C141" s="14">
        <v>39791</v>
      </c>
      <c r="D141" s="15">
        <v>0.60416666666666663</v>
      </c>
      <c r="E141" s="16">
        <v>2.76</v>
      </c>
      <c r="F141" s="16">
        <v>2.8740000000000001</v>
      </c>
      <c r="G141" s="16">
        <v>99.9</v>
      </c>
      <c r="H141" s="16">
        <v>13.4</v>
      </c>
      <c r="I141" s="16">
        <v>7.79</v>
      </c>
      <c r="J141" s="11">
        <v>218</v>
      </c>
      <c r="K141" s="11">
        <v>126.7</v>
      </c>
      <c r="L141" s="11">
        <v>11.7</v>
      </c>
      <c r="M141" s="11">
        <v>134.6899224806161</v>
      </c>
      <c r="N141" s="11">
        <v>120</v>
      </c>
      <c r="O141" s="11">
        <v>9.1</v>
      </c>
      <c r="P141" s="181">
        <v>6.35</v>
      </c>
      <c r="Q141" s="20">
        <v>14.1</v>
      </c>
      <c r="R141" s="181">
        <v>7.883</v>
      </c>
      <c r="S141" s="111"/>
      <c r="T141" s="20">
        <v>871</v>
      </c>
      <c r="U141" s="20">
        <v>0.11</v>
      </c>
      <c r="V141" s="20">
        <v>4.45</v>
      </c>
      <c r="W141" s="20">
        <v>0.63</v>
      </c>
      <c r="X141" s="20">
        <v>50.6</v>
      </c>
      <c r="Y141" s="11">
        <v>0.25</v>
      </c>
      <c r="Z141" s="20">
        <v>0.85</v>
      </c>
      <c r="AA141" s="20">
        <v>1.35</v>
      </c>
      <c r="AB141" s="20">
        <v>0.24</v>
      </c>
      <c r="AC141" s="20">
        <v>0.68</v>
      </c>
      <c r="AD141" s="11">
        <v>4.4900000000000002E-2</v>
      </c>
      <c r="AE141" s="11">
        <v>115</v>
      </c>
      <c r="AF141" s="25">
        <v>109</v>
      </c>
      <c r="AG141" s="11">
        <v>4.5600000000000002E-2</v>
      </c>
      <c r="AH141" s="11">
        <v>19.7</v>
      </c>
      <c r="AI141" s="12">
        <v>6.7799999999999999E-2</v>
      </c>
      <c r="AJ141" s="11">
        <v>7.82</v>
      </c>
      <c r="AK141" s="11">
        <v>417</v>
      </c>
      <c r="AL141" s="11">
        <v>55.2</v>
      </c>
      <c r="AM141" s="11">
        <v>3.34</v>
      </c>
      <c r="AN141" s="11">
        <v>12.9</v>
      </c>
      <c r="AO141" s="11">
        <v>4.1100000000000003</v>
      </c>
      <c r="AP141" s="11">
        <v>0.25600000000000001</v>
      </c>
      <c r="AQ141" s="11">
        <v>58.2</v>
      </c>
    </row>
    <row r="142" spans="2:43" s="11" customFormat="1">
      <c r="B142" s="11" t="s">
        <v>9</v>
      </c>
      <c r="C142" s="14">
        <v>39791</v>
      </c>
      <c r="D142" s="15">
        <v>0.72916666666666663</v>
      </c>
      <c r="E142" s="16">
        <v>4.29</v>
      </c>
      <c r="F142" s="16">
        <v>1.321</v>
      </c>
      <c r="G142" s="16">
        <v>97.6</v>
      </c>
      <c r="H142" s="16">
        <v>12.65</v>
      </c>
      <c r="I142" s="16">
        <v>7.84</v>
      </c>
      <c r="J142" s="11">
        <v>227</v>
      </c>
      <c r="K142" s="11">
        <v>28.5</v>
      </c>
      <c r="L142" s="11">
        <v>9.6</v>
      </c>
      <c r="M142" s="11">
        <v>15.927189988626735</v>
      </c>
      <c r="N142" s="11">
        <v>100</v>
      </c>
      <c r="O142" s="11">
        <v>8.3000000000000007</v>
      </c>
      <c r="P142" s="181">
        <v>5.9989999999999997</v>
      </c>
      <c r="Q142" s="20">
        <v>7.2</v>
      </c>
      <c r="R142" s="181">
        <v>7.0430000000000001</v>
      </c>
      <c r="S142" s="111"/>
      <c r="T142" s="20">
        <v>341</v>
      </c>
      <c r="U142" s="20">
        <v>6.5000000000000002E-2</v>
      </c>
      <c r="V142" s="20">
        <v>4.1900000000000004</v>
      </c>
      <c r="W142" s="20">
        <v>0.6</v>
      </c>
      <c r="X142" s="20">
        <v>50.2</v>
      </c>
      <c r="Y142" s="11">
        <v>0.4</v>
      </c>
      <c r="Z142" s="20">
        <v>0.89</v>
      </c>
      <c r="AA142" s="20">
        <v>0.97799999999999998</v>
      </c>
      <c r="AB142" s="20">
        <v>0.22</v>
      </c>
      <c r="AC142" s="20">
        <v>0.35</v>
      </c>
      <c r="AD142" s="11" t="s">
        <v>62</v>
      </c>
      <c r="AE142" s="11">
        <v>66.400000000000006</v>
      </c>
      <c r="AF142" s="11">
        <v>10</v>
      </c>
      <c r="AG142" s="11">
        <v>5.4399999999999997E-2</v>
      </c>
      <c r="AH142" s="11">
        <v>12.5</v>
      </c>
      <c r="AI142" s="12">
        <v>2.3099999999999999E-2</v>
      </c>
      <c r="AJ142" s="11">
        <v>5.42</v>
      </c>
      <c r="AK142" s="11">
        <v>170</v>
      </c>
      <c r="AL142" s="11">
        <v>8.9</v>
      </c>
      <c r="AM142" s="11">
        <v>1.18</v>
      </c>
      <c r="AN142" s="11">
        <v>6.57</v>
      </c>
      <c r="AO142" s="11">
        <v>1.1399999999999999</v>
      </c>
      <c r="AP142" s="11">
        <v>6.8000000000000005E-2</v>
      </c>
      <c r="AQ142" s="11">
        <v>18.600000000000001</v>
      </c>
    </row>
    <row r="143" spans="2:43" s="11" customFormat="1">
      <c r="B143" s="11" t="s">
        <v>9</v>
      </c>
      <c r="C143" s="14">
        <v>39791</v>
      </c>
      <c r="D143" s="15">
        <v>0.85416666666666663</v>
      </c>
      <c r="E143" s="16">
        <v>5.0999999999999996</v>
      </c>
      <c r="F143" s="16">
        <v>1.3979999999999999</v>
      </c>
      <c r="G143" s="16">
        <v>95.5</v>
      </c>
      <c r="H143" s="16">
        <v>12.11</v>
      </c>
      <c r="I143" s="16">
        <v>7.79</v>
      </c>
      <c r="J143" s="11">
        <v>230</v>
      </c>
      <c r="K143" s="11">
        <v>17.8</v>
      </c>
      <c r="L143" s="11">
        <v>8.5</v>
      </c>
      <c r="M143" s="11">
        <v>15.557939914164949</v>
      </c>
      <c r="N143" s="11">
        <v>100</v>
      </c>
      <c r="O143" s="11">
        <v>7.6</v>
      </c>
      <c r="P143" s="181">
        <v>5.77</v>
      </c>
      <c r="Q143" s="20">
        <v>8.1999999999999993</v>
      </c>
      <c r="R143" s="181">
        <v>6.8159999999999998</v>
      </c>
      <c r="S143" s="111"/>
      <c r="T143" s="20">
        <v>357</v>
      </c>
      <c r="U143" s="11">
        <v>5.7000000000000002E-2</v>
      </c>
      <c r="V143" s="20">
        <v>4.37</v>
      </c>
      <c r="W143" s="20">
        <v>0.54</v>
      </c>
      <c r="X143" s="20">
        <v>49.2</v>
      </c>
      <c r="Y143" s="11">
        <v>0.3</v>
      </c>
      <c r="Z143" s="11">
        <v>0.96</v>
      </c>
      <c r="AA143" s="11">
        <v>0.74099999999999999</v>
      </c>
      <c r="AB143" s="20">
        <v>0.21</v>
      </c>
      <c r="AC143" s="20">
        <v>0.28999999999999998</v>
      </c>
      <c r="AD143" s="11" t="s">
        <v>62</v>
      </c>
      <c r="AE143" s="11">
        <v>69.599999999999994</v>
      </c>
      <c r="AF143" s="11">
        <v>4.4000000000000004</v>
      </c>
      <c r="AG143" s="11">
        <v>5.3100000000000001E-2</v>
      </c>
      <c r="AH143" s="11">
        <v>12.9</v>
      </c>
      <c r="AI143" s="12">
        <v>1.7299999999999999E-2</v>
      </c>
      <c r="AJ143" s="11">
        <v>5.26</v>
      </c>
      <c r="AK143" s="11">
        <v>177</v>
      </c>
      <c r="AL143" s="11">
        <v>19.8</v>
      </c>
      <c r="AM143" s="11">
        <v>0.745</v>
      </c>
      <c r="AN143" s="11">
        <v>4.46</v>
      </c>
      <c r="AO143" s="11">
        <v>0.73699999999999999</v>
      </c>
      <c r="AP143" s="11">
        <v>4.1599999999999998E-2</v>
      </c>
      <c r="AQ143" s="11">
        <v>13</v>
      </c>
    </row>
    <row r="144" spans="2:43" s="11" customFormat="1">
      <c r="B144" s="11" t="s">
        <v>9</v>
      </c>
      <c r="C144" s="14">
        <v>39792</v>
      </c>
      <c r="D144" s="15">
        <v>0.16666666666666666</v>
      </c>
      <c r="E144" s="16">
        <v>5.7</v>
      </c>
      <c r="F144" s="16">
        <v>1.2989999999999999</v>
      </c>
      <c r="G144" s="16">
        <v>91.6</v>
      </c>
      <c r="H144" s="16">
        <v>11.44</v>
      </c>
      <c r="I144" s="16">
        <v>7.77</v>
      </c>
      <c r="J144" s="11">
        <v>241</v>
      </c>
      <c r="K144" s="16">
        <v>10.6</v>
      </c>
      <c r="L144" s="16">
        <v>6.2</v>
      </c>
      <c r="M144" s="11">
        <v>9.283135636922939</v>
      </c>
      <c r="N144" s="11">
        <v>120</v>
      </c>
      <c r="O144" s="11">
        <v>6.9</v>
      </c>
      <c r="P144" s="181">
        <v>5.6360000000000001</v>
      </c>
      <c r="Q144" s="20">
        <v>6.5</v>
      </c>
      <c r="R144" s="181">
        <v>6.2789999999999999</v>
      </c>
      <c r="S144" s="111"/>
      <c r="T144" s="11">
        <v>307</v>
      </c>
      <c r="U144" s="11">
        <v>5.0999999999999997E-2</v>
      </c>
      <c r="V144" s="11">
        <v>4.22</v>
      </c>
      <c r="W144" s="11">
        <v>0.51</v>
      </c>
      <c r="X144" s="11">
        <v>58.1</v>
      </c>
      <c r="Y144" s="11">
        <v>0.19</v>
      </c>
      <c r="Z144" s="11">
        <v>1</v>
      </c>
      <c r="AA144" s="11">
        <v>0.52300000000000002</v>
      </c>
      <c r="AB144" s="20">
        <v>0.2</v>
      </c>
      <c r="AC144" s="20">
        <v>0.24</v>
      </c>
      <c r="AD144" s="11" t="s">
        <v>62</v>
      </c>
      <c r="AE144" s="11">
        <v>77.8</v>
      </c>
      <c r="AF144" s="11">
        <v>4</v>
      </c>
      <c r="AG144" s="11">
        <v>2.8899999999999999E-2</v>
      </c>
      <c r="AH144" s="11">
        <v>14.1</v>
      </c>
      <c r="AI144" s="11">
        <v>6.1000000000000004E-3</v>
      </c>
      <c r="AJ144" s="11">
        <v>4.83</v>
      </c>
      <c r="AK144" s="11">
        <v>152</v>
      </c>
      <c r="AL144" s="11">
        <v>9.6999999999999993</v>
      </c>
      <c r="AM144" s="11">
        <v>0.437</v>
      </c>
      <c r="AN144" s="11">
        <v>6.02</v>
      </c>
      <c r="AO144" s="11">
        <v>2.8899999999999999E-2</v>
      </c>
      <c r="AP144" s="11">
        <v>6.1000000000000004E-3</v>
      </c>
      <c r="AQ144" s="11">
        <v>9.6999999999999993</v>
      </c>
    </row>
    <row r="145" spans="2:43" s="11" customFormat="1">
      <c r="B145" s="11" t="s">
        <v>9</v>
      </c>
      <c r="C145" s="14">
        <v>39855</v>
      </c>
      <c r="D145" s="15">
        <v>0.29166666666666669</v>
      </c>
      <c r="E145" s="16">
        <v>6.28</v>
      </c>
      <c r="F145" s="16">
        <v>1.0389999999999999</v>
      </c>
      <c r="G145" s="16">
        <v>102.1</v>
      </c>
      <c r="H145" s="16">
        <v>12.58</v>
      </c>
      <c r="I145" s="16">
        <v>7.94</v>
      </c>
      <c r="J145" s="16">
        <v>207</v>
      </c>
      <c r="K145" s="16">
        <v>129.19999999999999</v>
      </c>
      <c r="L145" s="16">
        <v>12.5</v>
      </c>
      <c r="M145" s="11">
        <v>89.512358049437182</v>
      </c>
      <c r="N145" s="11">
        <v>110</v>
      </c>
      <c r="O145" s="11">
        <v>7.3</v>
      </c>
      <c r="P145" s="182">
        <v>6.3810000000000002</v>
      </c>
      <c r="Q145" s="20">
        <v>11.9</v>
      </c>
      <c r="R145" s="183">
        <v>6.577</v>
      </c>
      <c r="S145" s="111"/>
      <c r="T145" s="20">
        <v>226</v>
      </c>
      <c r="U145" s="11">
        <v>4.3999999999999997E-2</v>
      </c>
      <c r="V145" s="20">
        <v>5.9</v>
      </c>
      <c r="W145" s="20">
        <v>0.42</v>
      </c>
      <c r="X145" s="20">
        <v>37.5</v>
      </c>
      <c r="Y145" s="11" t="s">
        <v>62</v>
      </c>
      <c r="Z145" s="11">
        <v>1.39</v>
      </c>
      <c r="AA145" s="20">
        <v>1.22</v>
      </c>
      <c r="AB145" s="20">
        <v>0.15</v>
      </c>
      <c r="AC145" s="20">
        <v>0.54</v>
      </c>
      <c r="AD145" s="11">
        <v>6.0100000000000001E-2</v>
      </c>
      <c r="AE145" s="11">
        <v>57.6</v>
      </c>
      <c r="AF145" s="11" t="s">
        <v>62</v>
      </c>
      <c r="AG145" s="11">
        <v>7.9500000000000001E-2</v>
      </c>
      <c r="AH145" s="11">
        <v>7.73</v>
      </c>
      <c r="AI145" s="12">
        <v>8.3999999999999995E-3</v>
      </c>
      <c r="AJ145" s="11">
        <v>2.91</v>
      </c>
      <c r="AK145" s="11">
        <v>132</v>
      </c>
      <c r="AL145" s="11">
        <v>13.4</v>
      </c>
      <c r="AM145" s="11">
        <v>4.97</v>
      </c>
      <c r="AN145" s="11">
        <v>4.66</v>
      </c>
      <c r="AO145" s="11">
        <v>4.3600000000000003</v>
      </c>
      <c r="AP145" s="11">
        <v>0.127</v>
      </c>
      <c r="AQ145" s="11">
        <v>37.799999999999997</v>
      </c>
    </row>
    <row r="146" spans="2:43" s="11" customFormat="1">
      <c r="B146" s="11" t="s">
        <v>9</v>
      </c>
      <c r="C146" s="14">
        <v>39855</v>
      </c>
      <c r="D146" s="15">
        <v>0.54166666666666663</v>
      </c>
      <c r="E146" s="16">
        <v>7.6</v>
      </c>
      <c r="F146" s="16">
        <v>0.98899999999999999</v>
      </c>
      <c r="G146" s="16">
        <v>103.6</v>
      </c>
      <c r="H146" s="16">
        <v>12.35</v>
      </c>
      <c r="I146" s="16">
        <v>8.0299999999999994</v>
      </c>
      <c r="J146" s="16">
        <v>202</v>
      </c>
      <c r="K146" s="16">
        <v>24.7</v>
      </c>
      <c r="L146" s="16">
        <v>7.1</v>
      </c>
      <c r="M146" s="11">
        <v>8.9086859688186184</v>
      </c>
      <c r="N146" s="11">
        <v>120</v>
      </c>
      <c r="O146" s="11">
        <v>7.8</v>
      </c>
      <c r="P146" s="182">
        <v>6.7720000000000002</v>
      </c>
      <c r="Q146" s="20">
        <v>7.8</v>
      </c>
      <c r="R146" s="183">
        <v>6.71</v>
      </c>
      <c r="S146" s="111"/>
      <c r="T146" s="20">
        <v>197</v>
      </c>
      <c r="U146" s="11">
        <v>4.2000000000000003E-2</v>
      </c>
      <c r="V146" s="20">
        <v>8.6</v>
      </c>
      <c r="W146" s="20">
        <v>0.38</v>
      </c>
      <c r="X146" s="20">
        <v>42</v>
      </c>
      <c r="Y146" s="11" t="s">
        <v>62</v>
      </c>
      <c r="Z146" s="11">
        <v>2</v>
      </c>
      <c r="AA146" s="20">
        <v>0.69299999999999995</v>
      </c>
      <c r="AB146" s="20">
        <v>0.13</v>
      </c>
      <c r="AC146" s="20">
        <v>0.23</v>
      </c>
      <c r="AD146" s="11">
        <v>6.4500000000000002E-2</v>
      </c>
      <c r="AE146" s="11">
        <v>61.7</v>
      </c>
      <c r="AF146" s="11">
        <v>2.9</v>
      </c>
      <c r="AG146" s="11">
        <v>9.2100000000000001E-2</v>
      </c>
      <c r="AH146" s="11">
        <v>8.23</v>
      </c>
      <c r="AI146" s="12">
        <v>6.4000000000000003E-3</v>
      </c>
      <c r="AJ146" s="11">
        <v>2.66</v>
      </c>
      <c r="AK146" s="11">
        <v>111</v>
      </c>
      <c r="AL146" s="11">
        <v>11.8</v>
      </c>
      <c r="AM146" s="11">
        <v>1.03</v>
      </c>
      <c r="AN146" s="11" t="s">
        <v>62</v>
      </c>
      <c r="AO146" s="11">
        <v>0.91900000000000004</v>
      </c>
      <c r="AP146" s="11">
        <v>2.2599999999999999E-2</v>
      </c>
      <c r="AQ146" s="11">
        <v>15.2</v>
      </c>
    </row>
    <row r="147" spans="2:43" s="11" customFormat="1">
      <c r="B147" s="11" t="s">
        <v>9</v>
      </c>
      <c r="C147" s="14">
        <v>39855</v>
      </c>
      <c r="D147" s="15">
        <v>0.72916666666666663</v>
      </c>
      <c r="E147" s="16">
        <v>7.41</v>
      </c>
      <c r="F147" s="16">
        <v>0.90400000000000003</v>
      </c>
      <c r="G147" s="16">
        <v>101.5</v>
      </c>
      <c r="H147" s="16">
        <v>12.16</v>
      </c>
      <c r="I147" s="16">
        <v>7.95</v>
      </c>
      <c r="J147" s="16">
        <v>201</v>
      </c>
      <c r="K147" s="16">
        <v>57.4</v>
      </c>
      <c r="L147" s="16">
        <v>8.8000000000000007</v>
      </c>
      <c r="M147" s="11">
        <v>48.41498559078812</v>
      </c>
      <c r="N147" s="11">
        <v>110</v>
      </c>
      <c r="O147" s="11">
        <v>8.6</v>
      </c>
      <c r="P147" s="182">
        <v>7.2130000000000001</v>
      </c>
      <c r="Q147" s="20">
        <v>11.2</v>
      </c>
      <c r="R147" s="183">
        <v>7.1689999999999996</v>
      </c>
      <c r="S147" s="111"/>
      <c r="T147" s="20">
        <v>176</v>
      </c>
      <c r="U147" s="11">
        <v>3.5999999999999997E-2</v>
      </c>
      <c r="V147" s="20">
        <v>6.92</v>
      </c>
      <c r="W147" s="20">
        <v>0.42</v>
      </c>
      <c r="X147" s="20">
        <v>36</v>
      </c>
      <c r="Y147" s="11" t="s">
        <v>62</v>
      </c>
      <c r="Z147" s="11">
        <v>1.62</v>
      </c>
      <c r="AA147" s="20">
        <v>0.88600000000000001</v>
      </c>
      <c r="AB147" s="20">
        <v>0.15</v>
      </c>
      <c r="AC147" s="20">
        <v>0.36</v>
      </c>
      <c r="AD147" s="11">
        <v>7.4399999999999994E-2</v>
      </c>
      <c r="AE147" s="11">
        <v>52.9</v>
      </c>
      <c r="AF147" s="11">
        <v>1.7</v>
      </c>
      <c r="AG147" s="11">
        <v>8.8499999999999995E-2</v>
      </c>
      <c r="AH147" s="11">
        <v>6.95</v>
      </c>
      <c r="AI147" s="12">
        <v>1.01E-2</v>
      </c>
      <c r="AJ147" s="11">
        <v>2.5099999999999998</v>
      </c>
      <c r="AK147" s="11">
        <v>101</v>
      </c>
      <c r="AL147" s="11">
        <v>12.3</v>
      </c>
      <c r="AM147" s="11">
        <v>2.84</v>
      </c>
      <c r="AN147" s="11">
        <v>2.6</v>
      </c>
      <c r="AO147" s="11">
        <v>0.157</v>
      </c>
      <c r="AP147" s="11">
        <v>1.12E-2</v>
      </c>
      <c r="AQ147" s="11">
        <v>11.9</v>
      </c>
    </row>
    <row r="148" spans="2:43" s="11" customFormat="1">
      <c r="B148" s="11" t="s">
        <v>9</v>
      </c>
      <c r="C148" s="14">
        <v>39855</v>
      </c>
      <c r="D148" s="15">
        <v>0.79166666666666663</v>
      </c>
      <c r="E148" s="16">
        <v>6.9</v>
      </c>
      <c r="F148" s="16">
        <v>0.83899999999999997</v>
      </c>
      <c r="G148" s="16">
        <v>102.1</v>
      </c>
      <c r="H148" s="16">
        <v>12.39</v>
      </c>
      <c r="I148" s="16">
        <v>7.92</v>
      </c>
      <c r="J148" s="16">
        <v>208</v>
      </c>
      <c r="K148" s="16">
        <v>63.8</v>
      </c>
      <c r="L148" s="16">
        <v>7</v>
      </c>
      <c r="M148" s="11">
        <v>37.16028840822046</v>
      </c>
      <c r="N148" s="11">
        <v>100</v>
      </c>
      <c r="O148" s="11">
        <v>9.8000000000000007</v>
      </c>
      <c r="P148" s="182">
        <v>9.9359999999999999</v>
      </c>
      <c r="Q148" s="20">
        <v>10.4</v>
      </c>
      <c r="R148" s="183">
        <v>7.5469999999999997</v>
      </c>
      <c r="S148" s="111"/>
      <c r="T148" s="20">
        <v>160</v>
      </c>
      <c r="U148" s="11">
        <v>0.03</v>
      </c>
      <c r="V148" s="20">
        <v>7.23</v>
      </c>
      <c r="W148" s="20">
        <v>0.42</v>
      </c>
      <c r="X148" s="20">
        <v>34</v>
      </c>
      <c r="Y148" s="11" t="s">
        <v>62</v>
      </c>
      <c r="Z148" s="11">
        <v>1.61</v>
      </c>
      <c r="AA148" s="20">
        <v>0.91300000000000003</v>
      </c>
      <c r="AB148" s="20">
        <v>0.23</v>
      </c>
      <c r="AC148" s="20">
        <v>0.35</v>
      </c>
      <c r="AD148" s="11">
        <v>0.10299999999999999</v>
      </c>
      <c r="AE148" s="11">
        <v>52.3</v>
      </c>
      <c r="AF148" s="11">
        <v>2.6</v>
      </c>
      <c r="AG148" s="11">
        <v>0.157</v>
      </c>
      <c r="AH148" s="11">
        <v>6.77</v>
      </c>
      <c r="AI148" s="12">
        <v>1.12E-2</v>
      </c>
      <c r="AJ148" s="11">
        <v>2.5099999999999998</v>
      </c>
      <c r="AK148" s="11">
        <v>94.6</v>
      </c>
      <c r="AL148" s="11">
        <v>11.9</v>
      </c>
      <c r="AM148" s="11">
        <v>2.9</v>
      </c>
      <c r="AN148" s="11">
        <v>4.07</v>
      </c>
      <c r="AO148" s="11">
        <v>2.48</v>
      </c>
      <c r="AP148" s="11">
        <v>6.2300000000000001E-2</v>
      </c>
      <c r="AQ148" s="11">
        <v>24.4</v>
      </c>
    </row>
    <row r="149" spans="2:43" s="11" customFormat="1">
      <c r="B149" s="11" t="s">
        <v>9</v>
      </c>
      <c r="C149" s="14">
        <v>39855</v>
      </c>
      <c r="D149" s="15">
        <v>0.91666666666666663</v>
      </c>
      <c r="E149" s="16">
        <v>6.54</v>
      </c>
      <c r="F149" s="16">
        <v>0.81899999999999995</v>
      </c>
      <c r="G149" s="16">
        <v>102.4</v>
      </c>
      <c r="H149" s="16">
        <v>12.54</v>
      </c>
      <c r="I149" s="16">
        <v>7.93</v>
      </c>
      <c r="J149" s="16">
        <v>217</v>
      </c>
      <c r="K149" s="16">
        <v>39.700000000000003</v>
      </c>
      <c r="L149" s="16">
        <v>7.8</v>
      </c>
      <c r="M149" s="11">
        <v>13.363028953237817</v>
      </c>
      <c r="N149" s="11">
        <v>100</v>
      </c>
      <c r="O149" s="11">
        <v>9.5</v>
      </c>
      <c r="P149" s="182">
        <v>7.82</v>
      </c>
      <c r="Q149" s="20">
        <v>8.6999999999999993</v>
      </c>
      <c r="R149" s="183">
        <v>7.2</v>
      </c>
      <c r="S149" s="111"/>
      <c r="T149" s="20">
        <v>150</v>
      </c>
      <c r="U149" s="11">
        <v>3.3000000000000002E-2</v>
      </c>
      <c r="V149" s="20">
        <v>8.7100000000000009</v>
      </c>
      <c r="W149" s="20">
        <v>0.43</v>
      </c>
      <c r="X149" s="20">
        <v>37</v>
      </c>
      <c r="Y149" s="11" t="s">
        <v>62</v>
      </c>
      <c r="Z149" s="11">
        <v>1.98</v>
      </c>
      <c r="AA149" s="20">
        <v>0.77500000000000002</v>
      </c>
      <c r="AB149" s="20">
        <v>0.15</v>
      </c>
      <c r="AC149" s="20">
        <v>0.27</v>
      </c>
      <c r="AD149" s="11">
        <v>9.0200000000000002E-2</v>
      </c>
      <c r="AE149" s="11">
        <v>54.9</v>
      </c>
      <c r="AF149" s="11">
        <v>2</v>
      </c>
      <c r="AG149" s="11">
        <v>0.13600000000000001</v>
      </c>
      <c r="AH149" s="11">
        <v>7.11</v>
      </c>
      <c r="AI149" s="12">
        <v>8.2000000000000007E-3</v>
      </c>
      <c r="AJ149" s="11">
        <v>2.5099999999999998</v>
      </c>
      <c r="AK149" s="11">
        <v>85</v>
      </c>
      <c r="AL149" s="11">
        <v>12.7</v>
      </c>
      <c r="AM149" s="11">
        <v>1.98</v>
      </c>
      <c r="AN149" s="11">
        <v>1.69</v>
      </c>
      <c r="AO149" s="11">
        <v>1.56</v>
      </c>
      <c r="AP149" s="11">
        <v>3.5999999999999997E-2</v>
      </c>
      <c r="AQ149" s="11">
        <v>18</v>
      </c>
    </row>
    <row r="150" spans="2:43" s="11" customFormat="1">
      <c r="B150" s="11" t="s">
        <v>9</v>
      </c>
      <c r="C150" s="14">
        <v>39890</v>
      </c>
      <c r="D150" s="15">
        <v>0.875</v>
      </c>
      <c r="E150" s="11">
        <v>12.64</v>
      </c>
      <c r="F150" s="11">
        <v>1.2529999999999999</v>
      </c>
      <c r="G150" s="11">
        <v>9.44</v>
      </c>
      <c r="H150" s="11">
        <v>8.8999999999999996E-2</v>
      </c>
      <c r="I150" s="11">
        <v>8.0500000000000007</v>
      </c>
      <c r="J150" s="11">
        <v>216</v>
      </c>
      <c r="K150" s="11">
        <v>3.2</v>
      </c>
      <c r="L150" s="11">
        <v>2.5</v>
      </c>
      <c r="M150" s="11">
        <v>4.1194644696093485</v>
      </c>
      <c r="N150" s="11">
        <v>240</v>
      </c>
      <c r="P150" s="11">
        <v>4.702</v>
      </c>
      <c r="Q150" s="20"/>
      <c r="R150" s="20">
        <v>4.22</v>
      </c>
      <c r="S150" s="111"/>
      <c r="Y150" s="11" t="s">
        <v>62</v>
      </c>
      <c r="Z150" s="20">
        <v>64.5</v>
      </c>
      <c r="AA150" s="20">
        <v>0.83799999999999997</v>
      </c>
      <c r="AB150" s="20">
        <v>0.06</v>
      </c>
      <c r="AC150" s="20">
        <v>0.23</v>
      </c>
      <c r="AD150" s="11">
        <v>4.87E-2</v>
      </c>
      <c r="AE150" s="11">
        <v>94.1</v>
      </c>
      <c r="AF150" s="11" t="s">
        <v>62</v>
      </c>
      <c r="AG150" s="11">
        <v>8.0999999999999996E-3</v>
      </c>
      <c r="AH150" s="11">
        <v>18</v>
      </c>
      <c r="AI150" s="12">
        <v>3.0999999999999999E-3</v>
      </c>
      <c r="AJ150" s="11">
        <v>3.83</v>
      </c>
      <c r="AK150" s="11">
        <v>118</v>
      </c>
      <c r="AL150" s="11">
        <v>17.2</v>
      </c>
      <c r="AM150" s="11">
        <v>0.16400000000000001</v>
      </c>
      <c r="AN150" s="11" t="s">
        <v>62</v>
      </c>
      <c r="AO150" s="11">
        <v>0.159</v>
      </c>
      <c r="AP150" s="11">
        <v>1.0200000000000001E-2</v>
      </c>
      <c r="AQ150" s="11">
        <v>18.600000000000001</v>
      </c>
    </row>
    <row r="151" spans="2:43" s="11" customFormat="1">
      <c r="B151" s="11" t="s">
        <v>9</v>
      </c>
      <c r="C151" s="14">
        <v>39890</v>
      </c>
      <c r="D151" s="15">
        <v>0.9375</v>
      </c>
      <c r="E151" s="11">
        <v>12.44</v>
      </c>
      <c r="F151" s="11">
        <v>1.2549999999999999</v>
      </c>
      <c r="G151" s="11">
        <v>9.4600000000000009</v>
      </c>
      <c r="H151" s="11">
        <v>8.8999999999999996E-2</v>
      </c>
      <c r="I151" s="11">
        <v>8.02</v>
      </c>
      <c r="J151" s="11">
        <v>220</v>
      </c>
      <c r="K151" s="11">
        <v>3</v>
      </c>
      <c r="L151" s="11">
        <v>2</v>
      </c>
      <c r="M151" s="11">
        <v>155.3254437869881</v>
      </c>
      <c r="N151" s="11">
        <v>210</v>
      </c>
      <c r="P151" s="11">
        <v>5.3689999999999998</v>
      </c>
      <c r="Q151" s="20"/>
      <c r="R151" s="20">
        <v>4.6189999999999998</v>
      </c>
      <c r="S151" s="111"/>
      <c r="T151" s="20">
        <v>184</v>
      </c>
      <c r="U151" s="11">
        <v>7.4999999999999997E-2</v>
      </c>
      <c r="V151" s="20">
        <v>1.2</v>
      </c>
      <c r="W151" s="20">
        <v>0.28000000000000003</v>
      </c>
      <c r="X151" s="20">
        <v>83.4</v>
      </c>
      <c r="Y151" s="11" t="s">
        <v>62</v>
      </c>
      <c r="Z151" s="20">
        <v>29.6</v>
      </c>
      <c r="AA151" s="20">
        <v>1.76</v>
      </c>
      <c r="AB151" s="20">
        <v>0.09</v>
      </c>
      <c r="AC151" s="20">
        <v>0.61</v>
      </c>
      <c r="AD151" s="11">
        <v>4.4999999999999998E-2</v>
      </c>
      <c r="AE151" s="11">
        <v>80.599999999999994</v>
      </c>
      <c r="AF151" s="11">
        <v>2</v>
      </c>
      <c r="AG151" s="11">
        <v>2.0299999999999999E-2</v>
      </c>
      <c r="AH151" s="11">
        <v>15.2</v>
      </c>
      <c r="AI151" s="12">
        <v>1.7100000000000001E-2</v>
      </c>
      <c r="AJ151" s="11">
        <v>3.33</v>
      </c>
      <c r="AK151" s="11">
        <v>103</v>
      </c>
      <c r="AL151" s="11">
        <v>15.4</v>
      </c>
      <c r="AM151" s="11">
        <v>4.13</v>
      </c>
      <c r="AN151" s="11">
        <v>5.83</v>
      </c>
      <c r="AO151" s="11">
        <v>4.68</v>
      </c>
      <c r="AP151" s="11">
        <v>0.26400000000000001</v>
      </c>
      <c r="AQ151" s="11">
        <v>40.299999999999997</v>
      </c>
    </row>
    <row r="152" spans="2:43" s="11" customFormat="1">
      <c r="B152" s="11" t="s">
        <v>9</v>
      </c>
      <c r="C152" s="14">
        <v>39891</v>
      </c>
      <c r="D152" s="15">
        <v>0</v>
      </c>
      <c r="E152" s="11">
        <v>12.18</v>
      </c>
      <c r="F152" s="11">
        <v>1.155</v>
      </c>
      <c r="G152" s="11">
        <v>10.02</v>
      </c>
      <c r="H152" s="11">
        <v>0.108</v>
      </c>
      <c r="I152" s="11">
        <v>8.01</v>
      </c>
      <c r="J152" s="11">
        <v>195</v>
      </c>
      <c r="K152" s="11">
        <v>19.7</v>
      </c>
      <c r="L152" s="11">
        <v>5.4</v>
      </c>
      <c r="M152" s="11">
        <v>85.168869309848674</v>
      </c>
      <c r="N152" s="11">
        <v>160</v>
      </c>
      <c r="P152" s="11">
        <v>7.25</v>
      </c>
      <c r="Q152" s="20"/>
      <c r="R152" s="20">
        <v>5.6020000000000003</v>
      </c>
      <c r="S152" s="111"/>
      <c r="T152" s="20">
        <v>140</v>
      </c>
      <c r="U152" s="11">
        <v>5.5E-2</v>
      </c>
      <c r="V152" s="20">
        <v>2.09</v>
      </c>
      <c r="W152" s="20">
        <v>0.28000000000000003</v>
      </c>
      <c r="X152" s="20">
        <v>56</v>
      </c>
      <c r="Y152" s="11" t="s">
        <v>62</v>
      </c>
      <c r="Z152" s="20">
        <v>29.4</v>
      </c>
      <c r="AA152" s="20">
        <v>1.52</v>
      </c>
      <c r="AB152" s="20">
        <v>7.0000000000000007E-2</v>
      </c>
      <c r="AC152" s="20">
        <v>0.34</v>
      </c>
      <c r="AD152" s="11">
        <v>4.7600000000000003E-2</v>
      </c>
      <c r="AE152" s="11">
        <v>54.5</v>
      </c>
      <c r="AF152" s="11">
        <v>1.8</v>
      </c>
      <c r="AG152" s="11">
        <v>3.7699999999999997E-2</v>
      </c>
      <c r="AH152" s="11">
        <v>11.2</v>
      </c>
      <c r="AI152" s="12">
        <v>1.9300000000000001E-2</v>
      </c>
      <c r="AJ152" s="11">
        <v>3.25</v>
      </c>
      <c r="AK152" s="11">
        <v>83.6</v>
      </c>
      <c r="AL152" s="11">
        <v>12.6</v>
      </c>
      <c r="AM152" s="11">
        <v>3.74</v>
      </c>
      <c r="AN152" s="11">
        <v>3.44</v>
      </c>
      <c r="AO152" s="11">
        <v>3.2</v>
      </c>
      <c r="AP152" s="11">
        <v>0.128</v>
      </c>
      <c r="AQ152" s="11">
        <v>27.1</v>
      </c>
    </row>
    <row r="153" spans="2:43" s="11" customFormat="1">
      <c r="B153" s="11" t="s">
        <v>9</v>
      </c>
      <c r="C153" s="14">
        <v>39891</v>
      </c>
      <c r="D153" s="15">
        <v>6.25E-2</v>
      </c>
      <c r="E153" s="11">
        <v>11.44</v>
      </c>
      <c r="F153" s="11">
        <v>0.82199999999999995</v>
      </c>
      <c r="G153" s="11">
        <v>11.99</v>
      </c>
      <c r="H153" s="11">
        <v>0.188</v>
      </c>
      <c r="I153" s="11">
        <v>8.06</v>
      </c>
      <c r="J153" s="11">
        <v>157</v>
      </c>
      <c r="K153" s="11">
        <v>100.8</v>
      </c>
      <c r="L153" s="11">
        <v>13.7</v>
      </c>
      <c r="M153" s="11">
        <v>42.816901408450995</v>
      </c>
      <c r="N153" s="11">
        <v>170</v>
      </c>
      <c r="P153" s="11">
        <v>7.0990000000000002</v>
      </c>
      <c r="Q153" s="20"/>
      <c r="R153" s="20">
        <v>5.48</v>
      </c>
      <c r="S153" s="111"/>
      <c r="T153" s="20">
        <v>162</v>
      </c>
      <c r="U153" s="11">
        <v>5.8999999999999997E-2</v>
      </c>
      <c r="V153" s="20">
        <v>2.31</v>
      </c>
      <c r="W153" s="20">
        <v>0.28999999999999998</v>
      </c>
      <c r="X153" s="20">
        <v>57.7</v>
      </c>
      <c r="Y153" s="11" t="s">
        <v>62</v>
      </c>
      <c r="Z153" s="20">
        <v>28</v>
      </c>
      <c r="AA153" s="20">
        <v>1.18</v>
      </c>
      <c r="AB153" s="20">
        <v>0.09</v>
      </c>
      <c r="AC153" s="20">
        <v>0.27</v>
      </c>
      <c r="AD153" s="11">
        <v>3.8800000000000001E-2</v>
      </c>
      <c r="AE153" s="11">
        <v>59.7</v>
      </c>
      <c r="AF153" s="11">
        <v>1.6</v>
      </c>
      <c r="AG153" s="11">
        <v>3.5799999999999998E-2</v>
      </c>
      <c r="AH153" s="11">
        <v>11.9</v>
      </c>
      <c r="AI153" s="12">
        <v>1.14E-2</v>
      </c>
      <c r="AJ153" s="11">
        <v>3.53</v>
      </c>
      <c r="AK153" s="11">
        <v>94.5</v>
      </c>
      <c r="AL153" s="11">
        <v>13.8</v>
      </c>
      <c r="AM153" s="11">
        <v>2.21</v>
      </c>
      <c r="AN153" s="11">
        <v>2.86</v>
      </c>
      <c r="AO153" s="11">
        <v>1.83</v>
      </c>
      <c r="AP153" s="11">
        <v>7.2900000000000006E-2</v>
      </c>
      <c r="AQ153" s="11">
        <v>23.7</v>
      </c>
    </row>
    <row r="154" spans="2:43" s="11" customFormat="1">
      <c r="B154" s="11" t="s">
        <v>9</v>
      </c>
      <c r="C154" s="14">
        <v>39891</v>
      </c>
      <c r="D154" s="15">
        <v>0.3125</v>
      </c>
      <c r="E154" s="11">
        <v>10.32</v>
      </c>
      <c r="F154" s="11">
        <v>1.0069999999999999</v>
      </c>
      <c r="G154" s="11">
        <v>11.66</v>
      </c>
      <c r="H154" s="11">
        <v>0.125</v>
      </c>
      <c r="I154" s="11">
        <v>7.95</v>
      </c>
      <c r="J154" s="11">
        <v>215</v>
      </c>
      <c r="K154" s="11">
        <v>22.4</v>
      </c>
      <c r="L154" s="11">
        <v>6</v>
      </c>
      <c r="M154" s="11">
        <v>8.4745762711881962</v>
      </c>
      <c r="N154" s="11">
        <v>200</v>
      </c>
      <c r="P154" s="11">
        <v>6.0389999999999997</v>
      </c>
      <c r="Q154" s="20"/>
      <c r="R154" s="20">
        <v>5.3440000000000003</v>
      </c>
      <c r="S154" s="111"/>
      <c r="T154" s="20">
        <v>172</v>
      </c>
      <c r="U154" s="11">
        <v>6.3E-2</v>
      </c>
      <c r="V154" s="20">
        <v>2.2799999999999998</v>
      </c>
      <c r="W154" s="20">
        <v>0.28000000000000003</v>
      </c>
      <c r="X154" s="20">
        <v>61.4</v>
      </c>
      <c r="Y154" s="11" t="s">
        <v>62</v>
      </c>
      <c r="Z154" s="20">
        <v>29</v>
      </c>
      <c r="AA154" s="20">
        <v>0.92800000000000005</v>
      </c>
      <c r="AB154" s="20">
        <v>0.05</v>
      </c>
      <c r="AC154" s="20">
        <v>0.27</v>
      </c>
      <c r="AD154" s="11">
        <v>4.6600000000000003E-2</v>
      </c>
      <c r="AE154" s="11">
        <v>74</v>
      </c>
      <c r="AF154" s="11" t="s">
        <v>62</v>
      </c>
      <c r="AG154" s="11">
        <v>2.9000000000000001E-2</v>
      </c>
      <c r="AH154" s="11">
        <v>13.8</v>
      </c>
      <c r="AI154" s="12">
        <v>6.6E-3</v>
      </c>
      <c r="AJ154" s="11">
        <v>3.05</v>
      </c>
      <c r="AK154" s="11">
        <v>98.5</v>
      </c>
      <c r="AL154" s="11">
        <v>14.9</v>
      </c>
      <c r="AM154" s="11">
        <v>0.73099999999999998</v>
      </c>
      <c r="AN154" s="11" t="s">
        <v>62</v>
      </c>
      <c r="AO154" s="11">
        <v>0.57399999999999995</v>
      </c>
      <c r="AP154" s="11">
        <v>2.1899999999999999E-2</v>
      </c>
      <c r="AQ154" s="11">
        <v>15.9</v>
      </c>
    </row>
    <row r="155" spans="2:43" s="11" customFormat="1">
      <c r="B155" s="11" t="s">
        <v>9</v>
      </c>
      <c r="C155" s="14">
        <v>39931</v>
      </c>
      <c r="D155" s="15">
        <v>0.52083333333333337</v>
      </c>
      <c r="E155" s="11">
        <v>17.37</v>
      </c>
      <c r="F155" s="11">
        <v>0.98199999999999998</v>
      </c>
      <c r="G155" s="11">
        <v>103.3</v>
      </c>
      <c r="H155" s="11">
        <v>9.8800000000000008</v>
      </c>
      <c r="I155" s="172">
        <v>8.64</v>
      </c>
      <c r="J155" s="11">
        <v>218</v>
      </c>
      <c r="K155" s="11">
        <v>10.8</v>
      </c>
      <c r="L155" s="11">
        <v>2.6</v>
      </c>
      <c r="M155" s="11">
        <v>14.302059496574824</v>
      </c>
      <c r="N155" s="11">
        <v>230</v>
      </c>
      <c r="O155" s="11">
        <v>3.7</v>
      </c>
      <c r="P155" s="20">
        <v>3.6840000000000002</v>
      </c>
      <c r="Q155" s="20">
        <v>3.4</v>
      </c>
      <c r="R155" s="20">
        <v>3.73</v>
      </c>
      <c r="S155" s="111"/>
      <c r="T155" s="20">
        <v>123</v>
      </c>
      <c r="U155" s="11">
        <v>6.8000000000000005E-2</v>
      </c>
      <c r="V155" s="20">
        <v>3.15</v>
      </c>
      <c r="W155" s="20">
        <v>0.43</v>
      </c>
      <c r="X155" s="20">
        <v>84.1</v>
      </c>
      <c r="Y155" s="11" t="s">
        <v>62</v>
      </c>
      <c r="Z155" s="20">
        <v>0.6</v>
      </c>
      <c r="AA155" s="20">
        <v>0.71099999999999997</v>
      </c>
      <c r="AB155" s="20">
        <v>0.15</v>
      </c>
      <c r="AC155" s="20">
        <v>0.15</v>
      </c>
      <c r="AD155" s="11">
        <v>3.5799999999999998E-2</v>
      </c>
      <c r="AE155" s="11">
        <v>103</v>
      </c>
      <c r="AF155" s="11">
        <v>1.6</v>
      </c>
      <c r="AG155" s="11">
        <v>8.6E-3</v>
      </c>
      <c r="AH155" s="11">
        <v>18.600000000000001</v>
      </c>
      <c r="AI155" s="11">
        <v>3.2000000000000002E-3</v>
      </c>
      <c r="AJ155" s="11">
        <v>3.52</v>
      </c>
      <c r="AK155" s="11">
        <v>75.3</v>
      </c>
      <c r="AL155" s="11">
        <v>22.7</v>
      </c>
      <c r="AM155" s="11">
        <v>0.41399999999999998</v>
      </c>
      <c r="AN155" s="11" t="s">
        <v>62</v>
      </c>
      <c r="AO155" s="11">
        <v>0.42799999999999999</v>
      </c>
      <c r="AP155" s="11">
        <v>2.4899999999999999E-2</v>
      </c>
      <c r="AQ155" s="11">
        <v>23.6</v>
      </c>
    </row>
    <row r="156" spans="2:43" s="11" customFormat="1">
      <c r="B156" s="11" t="s">
        <v>9</v>
      </c>
      <c r="C156" s="14">
        <v>39931</v>
      </c>
      <c r="D156" s="15">
        <v>0.58333333333333337</v>
      </c>
      <c r="E156" s="11">
        <v>17.489999999999998</v>
      </c>
      <c r="F156" s="11">
        <v>0.97799999999999998</v>
      </c>
      <c r="G156" s="11">
        <v>101.6</v>
      </c>
      <c r="H156" s="11">
        <v>9.69</v>
      </c>
      <c r="I156" s="172">
        <v>8.69</v>
      </c>
      <c r="J156" s="11">
        <v>216</v>
      </c>
      <c r="K156" s="11">
        <v>13.2</v>
      </c>
      <c r="L156" s="11">
        <v>2.8</v>
      </c>
      <c r="M156" s="11">
        <v>17.73455377574302</v>
      </c>
      <c r="N156" s="11">
        <v>230</v>
      </c>
      <c r="O156" s="11">
        <v>4.0999999999999996</v>
      </c>
      <c r="P156" s="20">
        <v>3.6709999999999998</v>
      </c>
      <c r="Q156" s="20">
        <v>3.2</v>
      </c>
      <c r="R156" s="20">
        <v>3.7650000000000001</v>
      </c>
      <c r="S156" s="111"/>
      <c r="T156" s="20">
        <v>123</v>
      </c>
      <c r="U156" s="11">
        <v>6.8000000000000005E-2</v>
      </c>
      <c r="V156" s="20">
        <v>3.13</v>
      </c>
      <c r="W156" s="20">
        <v>0.46</v>
      </c>
      <c r="X156" s="20">
        <v>79.8</v>
      </c>
      <c r="Y156" s="11" t="s">
        <v>62</v>
      </c>
      <c r="Z156" s="20">
        <v>0.61</v>
      </c>
      <c r="AA156" s="20">
        <v>0.57399999999999995</v>
      </c>
      <c r="AB156" s="20">
        <v>0.14000000000000001</v>
      </c>
      <c r="AC156" s="20">
        <v>0.16</v>
      </c>
      <c r="AD156" s="11">
        <v>4.3400000000000001E-2</v>
      </c>
      <c r="AE156" s="11">
        <v>104</v>
      </c>
      <c r="AF156" s="11">
        <v>2</v>
      </c>
      <c r="AG156" s="11">
        <v>1.1599999999999999E-2</v>
      </c>
      <c r="AH156" s="11">
        <v>18.7</v>
      </c>
      <c r="AI156" s="12">
        <v>3.7000000000000002E-3</v>
      </c>
      <c r="AJ156" s="11">
        <v>3.59</v>
      </c>
      <c r="AK156" s="11">
        <v>75.3</v>
      </c>
      <c r="AL156" s="11">
        <v>21.8</v>
      </c>
      <c r="AM156" s="11">
        <v>0.44400000000000001</v>
      </c>
      <c r="AN156" s="11">
        <v>2.12</v>
      </c>
      <c r="AO156" s="11">
        <v>0.52400000000000002</v>
      </c>
      <c r="AP156" s="11">
        <v>3.1800000000000002E-2</v>
      </c>
      <c r="AQ156" s="11">
        <v>22.9</v>
      </c>
    </row>
    <row r="157" spans="2:43" s="11" customFormat="1">
      <c r="B157" s="11" t="s">
        <v>9</v>
      </c>
      <c r="C157" s="14">
        <v>39931</v>
      </c>
      <c r="D157" s="15">
        <v>0.70833333333333337</v>
      </c>
      <c r="E157" s="11">
        <v>17.559999999999999</v>
      </c>
      <c r="F157" s="11">
        <v>0.95599999999999996</v>
      </c>
      <c r="G157" s="11">
        <v>98.6</v>
      </c>
      <c r="H157" s="11">
        <v>9.4</v>
      </c>
      <c r="I157" s="172">
        <v>8.7100000000000009</v>
      </c>
      <c r="J157" s="11">
        <v>216</v>
      </c>
      <c r="K157" s="11">
        <v>12</v>
      </c>
      <c r="L157" s="11">
        <v>2.7</v>
      </c>
      <c r="M157" s="11">
        <v>17.006802721089077</v>
      </c>
      <c r="N157" s="11">
        <v>230</v>
      </c>
      <c r="O157" s="11">
        <v>4.4000000000000004</v>
      </c>
      <c r="P157" s="20">
        <v>3.7240000000000002</v>
      </c>
      <c r="Q157" s="20">
        <v>3.2</v>
      </c>
      <c r="R157" s="20">
        <v>3.5870000000000002</v>
      </c>
      <c r="S157" s="111"/>
      <c r="T157" s="20">
        <v>117</v>
      </c>
      <c r="U157" s="11">
        <v>7.0999999999999994E-2</v>
      </c>
      <c r="V157" s="20">
        <v>3.11</v>
      </c>
      <c r="W157" s="20">
        <v>0.44</v>
      </c>
      <c r="X157" s="20">
        <v>80</v>
      </c>
      <c r="Y157" s="11" t="s">
        <v>62</v>
      </c>
      <c r="Z157" s="20">
        <v>0.61</v>
      </c>
      <c r="AA157" s="20">
        <v>0.63</v>
      </c>
      <c r="AB157" s="20">
        <v>0.15</v>
      </c>
      <c r="AC157" s="20">
        <v>0.17</v>
      </c>
      <c r="AD157" s="11">
        <v>5.0200000000000002E-2</v>
      </c>
      <c r="AE157" s="11">
        <v>105</v>
      </c>
      <c r="AF157" s="11">
        <v>2.1</v>
      </c>
      <c r="AG157" s="11">
        <v>1.2500000000000001E-2</v>
      </c>
      <c r="AH157" s="11">
        <v>19</v>
      </c>
      <c r="AI157" s="12">
        <v>3.6</v>
      </c>
      <c r="AJ157" s="11">
        <v>3.6</v>
      </c>
      <c r="AK157" s="11">
        <v>73.400000000000006</v>
      </c>
      <c r="AL157" s="11">
        <v>22</v>
      </c>
      <c r="AM157" s="11">
        <v>0.41299999999999998</v>
      </c>
      <c r="AN157" s="11">
        <v>3.03</v>
      </c>
      <c r="AO157" s="11">
        <v>0.52</v>
      </c>
      <c r="AP157" s="11">
        <v>2.8400000000000002E-2</v>
      </c>
      <c r="AQ157" s="11">
        <v>23.6</v>
      </c>
    </row>
    <row r="158" spans="2:43" s="11" customFormat="1">
      <c r="B158" s="11" t="s">
        <v>9</v>
      </c>
      <c r="C158" s="14">
        <v>39931</v>
      </c>
      <c r="D158" s="15">
        <v>0.77083333333333337</v>
      </c>
      <c r="E158" s="11">
        <v>17.690000000000001</v>
      </c>
      <c r="F158" s="11">
        <v>0.94799999999999995</v>
      </c>
      <c r="G158" s="11">
        <v>98</v>
      </c>
      <c r="H158" s="11">
        <v>9.31</v>
      </c>
      <c r="I158" s="172">
        <v>8.73</v>
      </c>
      <c r="J158" s="11">
        <v>217</v>
      </c>
      <c r="K158" s="11">
        <v>11.7</v>
      </c>
      <c r="L158" s="11">
        <v>2.7</v>
      </c>
      <c r="M158" s="11">
        <v>15.837104072401468</v>
      </c>
      <c r="N158" s="11">
        <v>230</v>
      </c>
      <c r="O158" s="11">
        <v>4.8</v>
      </c>
      <c r="P158" s="20">
        <v>4.1689999999999996</v>
      </c>
      <c r="Q158" s="20">
        <v>3.4</v>
      </c>
      <c r="R158" s="20">
        <v>3.8450000000000002</v>
      </c>
      <c r="S158" s="111"/>
      <c r="T158" s="20">
        <v>111</v>
      </c>
      <c r="U158" s="11">
        <v>7.0000000000000007E-2</v>
      </c>
      <c r="V158" s="20">
        <v>2.99</v>
      </c>
      <c r="W158" s="20">
        <v>0.45</v>
      </c>
      <c r="X158" s="20">
        <v>80.099999999999994</v>
      </c>
      <c r="Y158" s="11" t="s">
        <v>62</v>
      </c>
      <c r="Z158" s="20">
        <v>0.57999999999999996</v>
      </c>
      <c r="AA158" s="20">
        <v>0.56699999999999995</v>
      </c>
      <c r="AB158" s="20">
        <v>0.15</v>
      </c>
      <c r="AC158" s="20">
        <v>0.15</v>
      </c>
      <c r="AD158" s="11">
        <v>4.4499999999999998E-2</v>
      </c>
      <c r="AE158" s="11">
        <v>101</v>
      </c>
      <c r="AF158" s="11" t="s">
        <v>62</v>
      </c>
      <c r="AG158" s="11">
        <v>8.5000000000000006E-3</v>
      </c>
      <c r="AH158" s="11">
        <v>18.3</v>
      </c>
      <c r="AI158" s="11">
        <v>3.5999999999999999E-3</v>
      </c>
      <c r="AJ158" s="12">
        <v>3.51</v>
      </c>
      <c r="AK158" s="11">
        <v>69.400000000000006</v>
      </c>
      <c r="AL158" s="11">
        <v>22.4</v>
      </c>
      <c r="AM158" s="11">
        <v>0.35799999999999998</v>
      </c>
      <c r="AN158" s="11">
        <v>2.25</v>
      </c>
      <c r="AO158" s="11">
        <v>0.45300000000000001</v>
      </c>
      <c r="AP158" s="11">
        <v>2.64E-2</v>
      </c>
      <c r="AQ158" s="11">
        <v>26.1</v>
      </c>
    </row>
    <row r="159" spans="2:43" s="11" customFormat="1">
      <c r="B159" s="11" t="s">
        <v>9</v>
      </c>
      <c r="C159" s="14">
        <v>39931</v>
      </c>
      <c r="D159" s="15">
        <v>0.89583333333333337</v>
      </c>
      <c r="E159" s="11">
        <v>17.190000000000001</v>
      </c>
      <c r="F159" s="11">
        <v>0.95799999999999996</v>
      </c>
      <c r="G159" s="11">
        <v>88.1</v>
      </c>
      <c r="H159" s="11">
        <v>8.4600000000000009</v>
      </c>
      <c r="I159" s="172">
        <v>8.65</v>
      </c>
      <c r="J159" s="11">
        <v>220</v>
      </c>
      <c r="K159" s="11">
        <v>13.3</v>
      </c>
      <c r="L159" s="11">
        <v>2.4</v>
      </c>
      <c r="M159" s="11">
        <v>17.012227538541449</v>
      </c>
      <c r="N159" s="11">
        <v>230</v>
      </c>
      <c r="O159" s="11">
        <v>4.3</v>
      </c>
      <c r="P159" s="20">
        <v>3.7869999999999999</v>
      </c>
      <c r="Q159" s="20">
        <v>3.4</v>
      </c>
      <c r="R159" s="20">
        <v>3.883</v>
      </c>
      <c r="S159" s="111"/>
      <c r="T159" s="20">
        <v>110</v>
      </c>
      <c r="U159" s="11">
        <v>6.9000000000000006E-2</v>
      </c>
      <c r="V159" s="20">
        <v>3.08</v>
      </c>
      <c r="W159" s="20">
        <v>0.44</v>
      </c>
      <c r="X159" s="20">
        <v>79.599999999999994</v>
      </c>
      <c r="Y159" s="11" t="s">
        <v>62</v>
      </c>
      <c r="Z159" s="20">
        <v>0.59</v>
      </c>
      <c r="AA159" s="20">
        <v>0.53900000000000003</v>
      </c>
      <c r="AB159" s="20">
        <v>0.14000000000000001</v>
      </c>
      <c r="AC159" s="20">
        <v>0.15</v>
      </c>
      <c r="AD159" s="11">
        <v>4.58E-2</v>
      </c>
      <c r="AE159" s="11">
        <v>102</v>
      </c>
      <c r="AF159" s="11" t="s">
        <v>62</v>
      </c>
      <c r="AG159" s="11">
        <v>8.6E-3</v>
      </c>
      <c r="AH159" s="11">
        <v>18.3</v>
      </c>
      <c r="AI159" s="12">
        <v>3.7000000000000002E-3</v>
      </c>
      <c r="AJ159" s="11">
        <v>3.55</v>
      </c>
      <c r="AK159" s="11">
        <v>72.099999999999994</v>
      </c>
      <c r="AL159" s="11">
        <v>22.2</v>
      </c>
      <c r="AM159" s="11">
        <v>0.51100000000000001</v>
      </c>
      <c r="AN159" s="11">
        <v>3.43</v>
      </c>
      <c r="AO159" s="11">
        <v>0.55600000000000005</v>
      </c>
      <c r="AP159" s="11">
        <v>3.04E-2</v>
      </c>
      <c r="AQ159" s="11">
        <v>28.1</v>
      </c>
    </row>
    <row r="160" spans="2:43" s="11" customFormat="1">
      <c r="B160" s="11" t="s">
        <v>9</v>
      </c>
      <c r="C160" s="14">
        <v>39959</v>
      </c>
      <c r="D160" s="15">
        <v>0.66666666666666663</v>
      </c>
      <c r="E160" s="11">
        <v>20.11</v>
      </c>
      <c r="F160" s="171">
        <v>1.175</v>
      </c>
      <c r="G160" s="171">
        <v>80.099999999999994</v>
      </c>
      <c r="H160" s="171">
        <v>7.24</v>
      </c>
      <c r="I160" s="11">
        <v>8.27</v>
      </c>
      <c r="J160" s="11">
        <v>117</v>
      </c>
      <c r="K160" s="11">
        <v>18.3</v>
      </c>
      <c r="L160" s="11">
        <v>4.5999999999999996</v>
      </c>
      <c r="M160" s="11">
        <v>18.091079226452567</v>
      </c>
      <c r="N160" s="11">
        <v>220</v>
      </c>
      <c r="O160" s="11">
        <v>5.5</v>
      </c>
      <c r="P160" s="171">
        <v>4.6079999999999997</v>
      </c>
      <c r="Q160" s="20">
        <v>4.4000000000000004</v>
      </c>
      <c r="R160" s="184">
        <v>4.0259999999999998</v>
      </c>
      <c r="S160" s="111"/>
      <c r="T160" s="20">
        <v>126</v>
      </c>
      <c r="U160" s="11">
        <v>8.5000000000000006E-2</v>
      </c>
      <c r="V160" s="20">
        <v>1.9</v>
      </c>
      <c r="W160" s="20">
        <v>0.62</v>
      </c>
      <c r="X160" s="20">
        <v>70.400000000000006</v>
      </c>
      <c r="Y160" s="11" t="s">
        <v>62</v>
      </c>
      <c r="Z160" s="20">
        <v>0.38</v>
      </c>
      <c r="AA160" s="20">
        <v>0.63300000000000001</v>
      </c>
      <c r="AB160" s="20">
        <v>0.19</v>
      </c>
      <c r="AC160" s="20">
        <v>0.24</v>
      </c>
      <c r="AD160" s="11">
        <v>5.8700000000000002E-2</v>
      </c>
      <c r="AE160" s="11">
        <v>97.6</v>
      </c>
      <c r="AF160" s="11">
        <v>2.8</v>
      </c>
      <c r="AG160" s="11">
        <v>6.0000000000000001E-3</v>
      </c>
      <c r="AH160" s="11">
        <v>17.8</v>
      </c>
      <c r="AI160" s="12">
        <v>2.2000000000000001E-3</v>
      </c>
      <c r="AJ160" s="11">
        <v>3.84</v>
      </c>
      <c r="AK160" s="11">
        <v>70.099999999999994</v>
      </c>
      <c r="AL160" s="11">
        <v>22.4</v>
      </c>
      <c r="AM160" s="11">
        <v>0.749</v>
      </c>
      <c r="AN160" s="11">
        <v>2.78</v>
      </c>
      <c r="AO160" s="11">
        <v>0.66300000000000003</v>
      </c>
      <c r="AP160" s="11">
        <v>3.4299999999999997E-2</v>
      </c>
      <c r="AQ160" s="11">
        <v>26.5</v>
      </c>
    </row>
    <row r="161" spans="2:43" s="11" customFormat="1">
      <c r="B161" s="11" t="s">
        <v>9</v>
      </c>
      <c r="C161" s="14">
        <v>39959</v>
      </c>
      <c r="D161" s="15">
        <v>0.85416666666666663</v>
      </c>
      <c r="E161" s="11">
        <v>20.36</v>
      </c>
      <c r="F161" s="171">
        <v>1.143</v>
      </c>
      <c r="G161" s="171">
        <v>82.5</v>
      </c>
      <c r="H161" s="171">
        <v>7.43</v>
      </c>
      <c r="I161" s="11">
        <v>7.6999999999999999E-2</v>
      </c>
      <c r="J161" s="11">
        <v>8.39</v>
      </c>
      <c r="K161" s="11">
        <v>26.9</v>
      </c>
      <c r="L161" s="11">
        <v>5.3</v>
      </c>
      <c r="M161" s="11">
        <v>34.364261168386179</v>
      </c>
      <c r="N161" s="11">
        <v>210</v>
      </c>
      <c r="O161" s="11">
        <v>5.8</v>
      </c>
      <c r="P161" s="171">
        <v>4.7560000000000002</v>
      </c>
      <c r="Q161" s="20">
        <v>4.9000000000000004</v>
      </c>
      <c r="R161" s="184">
        <v>4.3879999999999999</v>
      </c>
      <c r="S161" s="111"/>
      <c r="T161" s="20">
        <v>125</v>
      </c>
      <c r="U161" s="11">
        <v>8.3000000000000004E-2</v>
      </c>
      <c r="V161" s="20">
        <v>1.8</v>
      </c>
      <c r="W161" s="20">
        <v>0.6</v>
      </c>
      <c r="X161" s="20">
        <v>69.3</v>
      </c>
      <c r="Y161" s="11" t="s">
        <v>62</v>
      </c>
      <c r="Z161" s="20">
        <v>0.37</v>
      </c>
      <c r="AA161" s="20">
        <v>0.76700000000000002</v>
      </c>
      <c r="AB161" s="20">
        <v>0.27</v>
      </c>
      <c r="AC161" s="20">
        <v>0.27</v>
      </c>
      <c r="AD161" s="11">
        <v>7.0000000000000007E-2</v>
      </c>
      <c r="AE161" s="11">
        <v>97</v>
      </c>
      <c r="AF161" s="11">
        <v>2.4</v>
      </c>
      <c r="AG161" s="11">
        <v>1.17E-2</v>
      </c>
      <c r="AH161" s="11">
        <v>17.7</v>
      </c>
      <c r="AI161" s="12">
        <v>2.3999999999999998E-3</v>
      </c>
      <c r="AJ161" s="11">
        <v>3.97</v>
      </c>
      <c r="AK161" s="11">
        <v>71</v>
      </c>
      <c r="AL161" s="11">
        <v>23.1</v>
      </c>
      <c r="AM161" s="11">
        <v>1.1599999999999999</v>
      </c>
      <c r="AN161" s="11">
        <v>3.42</v>
      </c>
      <c r="AO161" s="11">
        <v>1.0900000000000001</v>
      </c>
      <c r="AP161" s="11">
        <v>5.2999999999999999E-2</v>
      </c>
      <c r="AQ161" s="11">
        <v>27</v>
      </c>
    </row>
    <row r="162" spans="2:43" s="11" customFormat="1">
      <c r="B162" s="11" t="s">
        <v>9</v>
      </c>
      <c r="C162" s="14">
        <v>39959</v>
      </c>
      <c r="D162" s="15">
        <v>0.9375</v>
      </c>
      <c r="E162" s="11">
        <v>20.55</v>
      </c>
      <c r="F162" s="171">
        <v>1.1499999999999999</v>
      </c>
      <c r="G162" s="171">
        <v>88.3</v>
      </c>
      <c r="H162" s="171">
        <v>7.92</v>
      </c>
      <c r="I162" s="11">
        <v>8.44</v>
      </c>
      <c r="J162" s="11">
        <v>100</v>
      </c>
      <c r="K162" s="11">
        <v>48.4</v>
      </c>
      <c r="L162" s="11">
        <v>6.8</v>
      </c>
      <c r="M162" s="11">
        <v>80.179282868533662</v>
      </c>
      <c r="N162" s="11">
        <v>220</v>
      </c>
      <c r="O162" s="11">
        <v>6.1</v>
      </c>
      <c r="P162" s="171">
        <v>4.8890000000000002</v>
      </c>
      <c r="Q162" s="20">
        <v>5.8</v>
      </c>
      <c r="R162" s="184">
        <v>4.6109999999999998</v>
      </c>
      <c r="S162" s="111"/>
      <c r="T162" s="20">
        <v>118</v>
      </c>
      <c r="U162" s="11">
        <v>8.2000000000000003E-2</v>
      </c>
      <c r="V162" s="20">
        <v>2.04</v>
      </c>
      <c r="W162" s="20">
        <v>0.57999999999999996</v>
      </c>
      <c r="X162" s="20">
        <v>68.2</v>
      </c>
      <c r="Y162" s="11" t="s">
        <v>62</v>
      </c>
      <c r="Z162" s="20">
        <v>0.4</v>
      </c>
      <c r="AA162" s="20">
        <v>0.93799999999999994</v>
      </c>
      <c r="AB162" s="20">
        <v>0.17</v>
      </c>
      <c r="AC162" s="20">
        <v>0.44</v>
      </c>
      <c r="AD162" s="11">
        <v>5.5599999999999997E-2</v>
      </c>
      <c r="AE162" s="11">
        <v>94.1</v>
      </c>
      <c r="AF162" s="11">
        <v>2.2999999999999998</v>
      </c>
      <c r="AG162" s="11">
        <v>1.24E-2</v>
      </c>
      <c r="AH162" s="11">
        <v>17.2</v>
      </c>
      <c r="AI162" s="12">
        <v>2.7000000000000001E-3</v>
      </c>
      <c r="AJ162" s="11">
        <v>3.99</v>
      </c>
      <c r="AK162" s="11">
        <v>65.8</v>
      </c>
      <c r="AL162" s="11">
        <v>20.2</v>
      </c>
      <c r="AM162" s="11">
        <v>2.4300000000000002</v>
      </c>
      <c r="AN162" s="11">
        <v>4.71</v>
      </c>
      <c r="AO162" s="11">
        <v>2.5499999999999998</v>
      </c>
      <c r="AP162" s="11">
        <v>0.14399999999999999</v>
      </c>
      <c r="AQ162" s="11">
        <v>33</v>
      </c>
    </row>
    <row r="163" spans="2:43" s="11" customFormat="1">
      <c r="B163" s="11" t="s">
        <v>9</v>
      </c>
      <c r="C163" s="14">
        <v>39960</v>
      </c>
      <c r="D163" s="15">
        <v>0.16666666666666666</v>
      </c>
      <c r="E163" s="11">
        <v>19.21</v>
      </c>
      <c r="F163" s="171">
        <v>1.1499999999999999</v>
      </c>
      <c r="G163" s="171">
        <v>85</v>
      </c>
      <c r="H163" s="171">
        <v>7.82</v>
      </c>
      <c r="I163" s="11">
        <v>8.5</v>
      </c>
      <c r="J163" s="11">
        <v>111</v>
      </c>
      <c r="K163" s="11">
        <v>25.3</v>
      </c>
      <c r="L163" s="11">
        <v>4.9000000000000004</v>
      </c>
      <c r="M163" s="11">
        <v>28.948704926345219</v>
      </c>
      <c r="N163" s="11">
        <v>210</v>
      </c>
      <c r="O163" s="11">
        <v>5.7</v>
      </c>
      <c r="P163" s="171">
        <v>5.59</v>
      </c>
      <c r="Q163" s="20">
        <v>4.8</v>
      </c>
      <c r="R163" s="184">
        <v>4.6959999999999997</v>
      </c>
      <c r="S163" s="111"/>
      <c r="T163" s="20">
        <v>137</v>
      </c>
      <c r="U163" s="11">
        <v>7.8E-2</v>
      </c>
      <c r="V163" s="20">
        <v>1.97</v>
      </c>
      <c r="W163" s="20">
        <v>0.59</v>
      </c>
      <c r="X163" s="20">
        <v>64.099999999999994</v>
      </c>
      <c r="Y163" s="11" t="s">
        <v>62</v>
      </c>
      <c r="Z163" s="20">
        <v>0.4</v>
      </c>
      <c r="AA163" s="20">
        <v>0.76600000000000001</v>
      </c>
      <c r="AB163" s="20">
        <v>0.17</v>
      </c>
      <c r="AC163" s="20">
        <v>0.24</v>
      </c>
      <c r="AD163" s="11">
        <v>6.0400000000000002E-2</v>
      </c>
      <c r="AE163" s="11">
        <v>93.9</v>
      </c>
      <c r="AF163" s="11">
        <v>1.9</v>
      </c>
      <c r="AG163" s="11">
        <v>1.0200000000000001E-2</v>
      </c>
      <c r="AH163" s="11">
        <v>17.100000000000001</v>
      </c>
      <c r="AI163" s="12">
        <v>2.2000000000000001E-3</v>
      </c>
      <c r="AJ163" s="11">
        <v>3.69</v>
      </c>
      <c r="AK163" s="11">
        <v>70.2</v>
      </c>
      <c r="AL163" s="11">
        <v>20.399999999999999</v>
      </c>
      <c r="AM163" s="11">
        <v>1.02</v>
      </c>
      <c r="AN163" s="11">
        <v>3.22</v>
      </c>
      <c r="AO163" s="11">
        <v>0.94399999999999995</v>
      </c>
      <c r="AP163" s="11">
        <v>4.2900000000000001E-2</v>
      </c>
      <c r="AQ163" s="11">
        <v>25.2</v>
      </c>
    </row>
    <row r="164" spans="2:43" s="11" customFormat="1">
      <c r="B164" s="11" t="s">
        <v>9</v>
      </c>
      <c r="C164" s="14">
        <v>39974</v>
      </c>
      <c r="D164" s="15">
        <v>0.39583333333333331</v>
      </c>
      <c r="E164" s="11">
        <v>19.309999999999999</v>
      </c>
      <c r="F164" s="171">
        <v>0.96399999999999997</v>
      </c>
      <c r="G164" s="11">
        <v>67.599999999999994</v>
      </c>
      <c r="H164" s="11">
        <v>6.23</v>
      </c>
      <c r="I164" s="11">
        <v>7.95</v>
      </c>
      <c r="J164" s="11">
        <v>153</v>
      </c>
      <c r="K164" s="11">
        <v>46.1</v>
      </c>
      <c r="L164" s="11">
        <v>4.8</v>
      </c>
      <c r="M164" s="11">
        <v>63.608562691135361</v>
      </c>
      <c r="N164" s="11">
        <v>210</v>
      </c>
      <c r="O164" s="11">
        <v>4.4000000000000004</v>
      </c>
      <c r="P164" s="11">
        <v>4.2530000000000001</v>
      </c>
      <c r="Q164" s="20">
        <v>6.1</v>
      </c>
      <c r="R164" s="20">
        <v>7.0759999999999996</v>
      </c>
      <c r="S164" s="111"/>
      <c r="T164" s="20">
        <v>115</v>
      </c>
      <c r="U164" s="11">
        <v>8.3000000000000004E-2</v>
      </c>
      <c r="V164" s="20">
        <v>2</v>
      </c>
      <c r="W164" s="20">
        <v>0.64</v>
      </c>
      <c r="X164" s="20">
        <v>57.5</v>
      </c>
      <c r="Y164" s="11" t="s">
        <v>62</v>
      </c>
      <c r="Z164" s="20">
        <v>0.42</v>
      </c>
      <c r="AA164" s="20">
        <v>0.92800000000000005</v>
      </c>
      <c r="AB164" s="20">
        <v>0.19</v>
      </c>
      <c r="AC164" s="20">
        <v>0.34</v>
      </c>
      <c r="AD164" s="11">
        <v>5.5300000000000002E-2</v>
      </c>
      <c r="AE164" s="11">
        <v>84.5</v>
      </c>
      <c r="AF164" s="11">
        <v>2.2000000000000002</v>
      </c>
      <c r="AG164" s="11">
        <v>9.1000000000000004E-3</v>
      </c>
      <c r="AH164" s="11">
        <v>15.4</v>
      </c>
      <c r="AI164" s="12">
        <v>1.6000000000000001E-3</v>
      </c>
      <c r="AJ164" s="11">
        <v>3.74</v>
      </c>
      <c r="AK164" s="11">
        <v>68</v>
      </c>
      <c r="AL164" s="11">
        <v>21.6</v>
      </c>
      <c r="AM164" s="11">
        <v>2.11</v>
      </c>
      <c r="AN164" s="11">
        <v>3.53</v>
      </c>
      <c r="AO164" s="11">
        <v>2.0699999999999998</v>
      </c>
      <c r="AP164" s="11">
        <v>0.10100000000000001</v>
      </c>
      <c r="AQ164" s="11">
        <v>30.5</v>
      </c>
    </row>
    <row r="165" spans="2:43" s="11" customFormat="1">
      <c r="B165" s="11" t="s">
        <v>9</v>
      </c>
      <c r="C165" s="14">
        <v>39974</v>
      </c>
      <c r="D165" s="15">
        <v>0.45833333333333331</v>
      </c>
      <c r="E165" s="11">
        <v>19.329999999999998</v>
      </c>
      <c r="F165" s="171">
        <v>0.79400000000000004</v>
      </c>
      <c r="G165" s="11">
        <v>86.2</v>
      </c>
      <c r="H165" s="11">
        <v>7.93</v>
      </c>
      <c r="I165" s="11">
        <v>8.11</v>
      </c>
      <c r="J165" s="11">
        <v>150</v>
      </c>
      <c r="K165" s="11">
        <v>190.9</v>
      </c>
      <c r="L165" s="11">
        <v>11.6</v>
      </c>
      <c r="M165" s="11">
        <v>276.95167286246846</v>
      </c>
      <c r="N165" s="11">
        <v>180</v>
      </c>
      <c r="O165" s="11">
        <v>8.1999999999999993</v>
      </c>
      <c r="P165" s="11">
        <v>8.26</v>
      </c>
      <c r="Q165" s="20">
        <v>10.9</v>
      </c>
      <c r="R165" s="20">
        <v>7.08</v>
      </c>
      <c r="S165" s="111"/>
      <c r="T165" s="20">
        <v>65.5</v>
      </c>
      <c r="U165" s="11">
        <v>0.06</v>
      </c>
      <c r="V165" s="20">
        <v>4.0199999999999996</v>
      </c>
      <c r="W165" s="20">
        <v>0.64</v>
      </c>
      <c r="X165" s="20">
        <v>50.8</v>
      </c>
      <c r="Y165" s="11" t="s">
        <v>62</v>
      </c>
      <c r="Z165" s="11">
        <v>0.85</v>
      </c>
      <c r="AA165" s="20">
        <v>2.0099999999999998</v>
      </c>
      <c r="AB165" s="20">
        <v>0.2</v>
      </c>
      <c r="AC165" s="20">
        <v>0.94</v>
      </c>
      <c r="AD165" s="11">
        <v>7.7399999999999997E-2</v>
      </c>
      <c r="AE165" s="11">
        <v>69.599999999999994</v>
      </c>
      <c r="AF165" s="11">
        <v>3.9</v>
      </c>
      <c r="AG165" s="11">
        <v>5.0099999999999999E-2</v>
      </c>
      <c r="AH165" s="11">
        <v>12.7</v>
      </c>
      <c r="AI165" s="12">
        <v>2.3E-3</v>
      </c>
      <c r="AJ165" s="11">
        <v>4.4800000000000004</v>
      </c>
      <c r="AK165" s="11">
        <v>41.1</v>
      </c>
      <c r="AL165" s="11">
        <v>18.399999999999999</v>
      </c>
      <c r="AM165" s="11">
        <v>8.8000000000000007</v>
      </c>
      <c r="AN165" s="11">
        <v>12.4</v>
      </c>
      <c r="AO165" s="11">
        <v>9.4499999999999993</v>
      </c>
      <c r="AP165" s="11">
        <v>0.53600000000000003</v>
      </c>
      <c r="AQ165" s="11">
        <v>62.5</v>
      </c>
    </row>
    <row r="166" spans="2:43" s="11" customFormat="1">
      <c r="B166" s="11" t="s">
        <v>9</v>
      </c>
      <c r="C166" s="14">
        <v>39974</v>
      </c>
      <c r="D166" s="15">
        <v>0.58333333333333337</v>
      </c>
      <c r="E166" s="11">
        <v>19.37</v>
      </c>
      <c r="F166" s="171">
        <v>0.63100000000000001</v>
      </c>
      <c r="G166" s="11">
        <v>84</v>
      </c>
      <c r="H166" s="11">
        <v>7.72</v>
      </c>
      <c r="I166" s="11">
        <v>8.06</v>
      </c>
      <c r="J166" s="11">
        <v>165</v>
      </c>
      <c r="K166" s="11">
        <v>98.8</v>
      </c>
      <c r="L166" s="11">
        <v>21.9</v>
      </c>
      <c r="M166" s="11">
        <v>81.650570676028465</v>
      </c>
      <c r="N166" s="11">
        <v>130</v>
      </c>
      <c r="O166" s="11">
        <v>6.4</v>
      </c>
      <c r="P166" s="11">
        <v>6.4059999999999997</v>
      </c>
      <c r="Q166" s="20">
        <v>10</v>
      </c>
      <c r="R166" s="20">
        <v>5.726</v>
      </c>
      <c r="S166" s="111"/>
      <c r="T166" s="20">
        <v>78.400000000000006</v>
      </c>
      <c r="U166" s="11">
        <v>4.2999999999999997E-2</v>
      </c>
      <c r="V166" s="20">
        <v>2.56</v>
      </c>
      <c r="W166" s="20">
        <v>0.59</v>
      </c>
      <c r="X166" s="20">
        <v>37.799999999999997</v>
      </c>
      <c r="Y166" s="11" t="s">
        <v>62</v>
      </c>
      <c r="Z166" s="20">
        <v>0.54</v>
      </c>
      <c r="AA166" s="20">
        <v>1.1399999999999999</v>
      </c>
      <c r="AB166" s="20">
        <v>0.17</v>
      </c>
      <c r="AC166" s="20">
        <v>0.43</v>
      </c>
      <c r="AD166" s="11">
        <v>7.0699999999999999E-2</v>
      </c>
      <c r="AE166" s="11">
        <v>51.9</v>
      </c>
      <c r="AF166" s="11">
        <v>2.5</v>
      </c>
      <c r="AG166" s="11">
        <v>5.3100000000000001E-2</v>
      </c>
      <c r="AH166" s="11">
        <v>9.5399999999999991</v>
      </c>
      <c r="AI166" s="12">
        <v>2.5999999999999999E-3</v>
      </c>
      <c r="AJ166" s="11">
        <v>3.25</v>
      </c>
      <c r="AK166" s="11">
        <v>47.8</v>
      </c>
      <c r="AL166" s="11">
        <v>16.5</v>
      </c>
      <c r="AM166" s="11">
        <v>3.02</v>
      </c>
      <c r="AN166" s="11">
        <v>4.54</v>
      </c>
      <c r="AO166" s="11">
        <v>2.99</v>
      </c>
      <c r="AP166" s="11">
        <v>0.158</v>
      </c>
      <c r="AQ166" s="11">
        <v>30.8</v>
      </c>
    </row>
    <row r="167" spans="2:43" s="11" customFormat="1">
      <c r="B167" s="11" t="s">
        <v>9</v>
      </c>
      <c r="C167" s="14">
        <v>39974</v>
      </c>
      <c r="D167" s="15">
        <v>0.77083333333333337</v>
      </c>
      <c r="E167" s="11">
        <v>20.010000000000002</v>
      </c>
      <c r="F167" s="171">
        <v>0.66</v>
      </c>
      <c r="G167" s="11">
        <v>82.3</v>
      </c>
      <c r="H167" s="11">
        <v>7.47</v>
      </c>
      <c r="I167" s="11">
        <v>8.1</v>
      </c>
      <c r="J167" s="11">
        <v>171</v>
      </c>
      <c r="K167" s="11">
        <v>63.2</v>
      </c>
      <c r="L167" s="11">
        <v>16</v>
      </c>
      <c r="M167" s="11">
        <v>55.094786729855691</v>
      </c>
      <c r="N167" s="11">
        <v>150</v>
      </c>
      <c r="O167" s="11">
        <v>6.5</v>
      </c>
      <c r="P167" s="11">
        <v>6.181</v>
      </c>
      <c r="Q167" s="20">
        <v>9.3000000000000007</v>
      </c>
      <c r="R167" s="20">
        <v>5.7750000000000004</v>
      </c>
      <c r="S167" s="111"/>
      <c r="T167" s="20">
        <v>83.3</v>
      </c>
      <c r="U167" s="11">
        <v>4.2999999999999997E-2</v>
      </c>
      <c r="V167" s="20">
        <v>2.11</v>
      </c>
      <c r="W167" s="20">
        <v>0.56999999999999995</v>
      </c>
      <c r="X167" s="20">
        <v>38.4</v>
      </c>
      <c r="Y167" s="11" t="s">
        <v>62</v>
      </c>
      <c r="Z167" s="20">
        <v>0.43</v>
      </c>
      <c r="AA167" s="20">
        <v>0.878</v>
      </c>
      <c r="AB167" s="20">
        <v>0.17</v>
      </c>
      <c r="AC167" s="20">
        <v>0.33</v>
      </c>
      <c r="AD167" s="11">
        <v>6.7900000000000002E-2</v>
      </c>
      <c r="AE167" s="11">
        <v>55.8</v>
      </c>
      <c r="AF167" s="11">
        <v>2.5</v>
      </c>
      <c r="AG167" s="11">
        <v>4.2599999999999999E-2</v>
      </c>
      <c r="AH167" s="11">
        <v>9.98</v>
      </c>
      <c r="AI167" s="12">
        <v>2.2000000000000001E-3</v>
      </c>
      <c r="AJ167" s="11">
        <v>3.39</v>
      </c>
      <c r="AK167" s="11">
        <v>50.7</v>
      </c>
      <c r="AL167" s="11">
        <v>19.2</v>
      </c>
      <c r="AM167" s="11">
        <v>1.63</v>
      </c>
      <c r="AN167" s="11">
        <v>3.03</v>
      </c>
      <c r="AO167" s="11">
        <v>1.71</v>
      </c>
      <c r="AP167" s="11">
        <v>9.2499999999999999E-2</v>
      </c>
      <c r="AQ167" s="11">
        <v>25.3</v>
      </c>
    </row>
    <row r="168" spans="2:43" s="11" customFormat="1">
      <c r="B168" s="11" t="s">
        <v>9</v>
      </c>
      <c r="C168" s="14">
        <v>39974</v>
      </c>
      <c r="D168" s="15">
        <v>0.95833333333333337</v>
      </c>
      <c r="E168" s="11">
        <v>19.59</v>
      </c>
      <c r="F168" s="171">
        <v>0.80900000000000005</v>
      </c>
      <c r="G168" s="11">
        <v>79.099999999999994</v>
      </c>
      <c r="H168" s="11">
        <v>7.24</v>
      </c>
      <c r="I168" s="11">
        <v>8.06</v>
      </c>
      <c r="J168" s="11">
        <v>180</v>
      </c>
      <c r="K168" s="11">
        <v>36</v>
      </c>
      <c r="L168" s="11">
        <v>7.2</v>
      </c>
      <c r="M168" s="11">
        <v>29.197080291967584</v>
      </c>
      <c r="N168" s="11">
        <v>170</v>
      </c>
      <c r="O168" s="11">
        <v>5.7</v>
      </c>
      <c r="P168" s="11">
        <v>5.6</v>
      </c>
      <c r="Q168" s="20">
        <v>5.2</v>
      </c>
      <c r="R168" s="20">
        <v>5.16</v>
      </c>
      <c r="S168" s="111"/>
      <c r="T168" s="20">
        <v>112</v>
      </c>
      <c r="U168" s="11">
        <v>5.2999999999999999E-2</v>
      </c>
      <c r="V168" s="20">
        <v>2.2599999999999998</v>
      </c>
      <c r="W168" s="20">
        <v>0.6</v>
      </c>
      <c r="X168" s="20">
        <v>44.3</v>
      </c>
      <c r="Y168" s="11" t="s">
        <v>62</v>
      </c>
      <c r="Z168" s="20">
        <v>29.2</v>
      </c>
      <c r="AA168" s="20">
        <v>1.04</v>
      </c>
      <c r="AB168" s="20">
        <v>0.2</v>
      </c>
      <c r="AC168" s="20">
        <v>0.28999999999999998</v>
      </c>
      <c r="AD168" s="11">
        <v>6.7799999999999999E-2</v>
      </c>
      <c r="AE168" s="11">
        <v>71.900000000000006</v>
      </c>
      <c r="AF168" s="11">
        <v>3.5</v>
      </c>
      <c r="AG168" s="11">
        <v>1.7399999999999999E-2</v>
      </c>
      <c r="AH168" s="11">
        <v>13.2</v>
      </c>
      <c r="AI168" s="12">
        <v>1.1999999999999999E-3</v>
      </c>
      <c r="AJ168" s="11">
        <v>3.48</v>
      </c>
      <c r="AK168" s="11">
        <v>61.3</v>
      </c>
      <c r="AL168" s="11">
        <v>23.6</v>
      </c>
      <c r="AM168" s="11">
        <v>1.27</v>
      </c>
      <c r="AN168" s="11">
        <v>3.12</v>
      </c>
      <c r="AO168" s="11">
        <v>1.17</v>
      </c>
      <c r="AP168" s="11">
        <v>5.4300000000000001E-2</v>
      </c>
      <c r="AQ168" s="11">
        <v>24</v>
      </c>
    </row>
    <row r="169" spans="2:43" s="11" customFormat="1">
      <c r="B169" s="11" t="s">
        <v>9</v>
      </c>
      <c r="C169" s="14">
        <v>40023</v>
      </c>
      <c r="D169" s="15">
        <v>0.45833333333333331</v>
      </c>
      <c r="E169" s="11">
        <v>19.96</v>
      </c>
      <c r="F169" s="11">
        <v>0.63100000000000001</v>
      </c>
      <c r="G169" s="11">
        <v>96.3</v>
      </c>
      <c r="H169" s="11">
        <v>8.75</v>
      </c>
      <c r="I169" s="11">
        <v>8.08</v>
      </c>
      <c r="J169" s="11">
        <v>44</v>
      </c>
      <c r="K169" s="11">
        <v>205.8</v>
      </c>
      <c r="L169" s="11">
        <v>14.6</v>
      </c>
      <c r="M169" s="11">
        <v>202.05920205918832</v>
      </c>
      <c r="N169" s="11">
        <v>160</v>
      </c>
      <c r="O169" s="11">
        <v>6.1</v>
      </c>
      <c r="P169" s="11">
        <v>6.016</v>
      </c>
      <c r="Q169" s="20">
        <v>9</v>
      </c>
      <c r="R169" s="20">
        <v>5.5359999999999996</v>
      </c>
      <c r="S169" s="111"/>
      <c r="T169" s="20">
        <v>76</v>
      </c>
      <c r="U169" s="11" t="s">
        <v>62</v>
      </c>
      <c r="V169" s="20">
        <v>1.99</v>
      </c>
      <c r="W169" s="20">
        <v>0.39</v>
      </c>
      <c r="X169" s="20">
        <v>33.9</v>
      </c>
      <c r="Y169" s="11">
        <v>0.05</v>
      </c>
      <c r="Z169" s="20">
        <v>0.5</v>
      </c>
      <c r="AA169" s="20">
        <v>1.43</v>
      </c>
      <c r="AB169" s="20">
        <v>0.12</v>
      </c>
      <c r="AC169" s="20">
        <v>0.76</v>
      </c>
      <c r="AD169" s="11">
        <v>3.5299999999999998E-2</v>
      </c>
      <c r="AE169" s="11">
        <v>58.2</v>
      </c>
      <c r="AF169" s="11">
        <v>2.8</v>
      </c>
      <c r="AG169" s="11">
        <v>4.3900000000000002E-2</v>
      </c>
      <c r="AH169" s="11">
        <v>9.5</v>
      </c>
      <c r="AI169" s="12">
        <v>2.2000000000000001E-3</v>
      </c>
      <c r="AJ169" s="11">
        <v>4.3600000000000003</v>
      </c>
      <c r="AK169" s="11">
        <v>53.9</v>
      </c>
      <c r="AL169" s="11" t="s">
        <v>62</v>
      </c>
      <c r="AM169" s="11">
        <v>8.9700000000000006</v>
      </c>
      <c r="AN169" s="11">
        <v>13.5</v>
      </c>
      <c r="AO169" s="11">
        <v>8.8000000000000007</v>
      </c>
      <c r="AP169" s="11">
        <v>0.34200000000000003</v>
      </c>
      <c r="AQ169" s="11">
        <v>43.3</v>
      </c>
    </row>
    <row r="170" spans="2:43" s="11" customFormat="1">
      <c r="B170" s="11" t="s">
        <v>9</v>
      </c>
      <c r="C170" s="14">
        <v>40023</v>
      </c>
      <c r="D170" s="15">
        <v>0.64583333333333337</v>
      </c>
      <c r="E170" s="11">
        <v>20.91</v>
      </c>
      <c r="F170" s="11">
        <v>0.70699999999999996</v>
      </c>
      <c r="G170" s="11">
        <v>92.6</v>
      </c>
      <c r="H170" s="11">
        <v>8.25</v>
      </c>
      <c r="I170" s="11">
        <v>8.07</v>
      </c>
      <c r="J170" s="11">
        <v>99</v>
      </c>
      <c r="K170" s="11">
        <v>92.5</v>
      </c>
      <c r="L170" s="11">
        <v>9.6</v>
      </c>
      <c r="M170" s="11">
        <v>379.54939341418878</v>
      </c>
      <c r="N170" s="11">
        <v>130</v>
      </c>
      <c r="O170" s="11">
        <v>4.8</v>
      </c>
      <c r="P170" s="11">
        <v>4.9459999999999997</v>
      </c>
      <c r="Q170" s="20">
        <v>4.5999999999999996</v>
      </c>
      <c r="R170" s="20">
        <v>4.3890000000000002</v>
      </c>
      <c r="S170" s="111"/>
      <c r="T170" s="20">
        <v>65.3</v>
      </c>
      <c r="U170" s="11" t="s">
        <v>62</v>
      </c>
      <c r="V170" s="20">
        <v>1.37</v>
      </c>
      <c r="W170" s="20">
        <v>0.38</v>
      </c>
      <c r="X170" s="20">
        <v>27.9</v>
      </c>
      <c r="Y170" s="11" t="s">
        <v>62</v>
      </c>
      <c r="Z170" s="20">
        <v>0.33</v>
      </c>
      <c r="AA170" s="20">
        <v>1.84</v>
      </c>
      <c r="AB170" s="20">
        <v>0.1</v>
      </c>
      <c r="AC170" s="20">
        <v>1.05</v>
      </c>
      <c r="AD170" s="11">
        <v>3.4500000000000003E-2</v>
      </c>
      <c r="AE170" s="11">
        <v>47.9</v>
      </c>
      <c r="AF170" s="11">
        <v>7.8</v>
      </c>
      <c r="AG170" s="11">
        <v>1.5699999999999999E-2</v>
      </c>
      <c r="AH170" s="11">
        <v>7.85</v>
      </c>
      <c r="AI170" s="11" t="s">
        <v>62</v>
      </c>
      <c r="AJ170" s="11">
        <v>3.13</v>
      </c>
      <c r="AK170" s="11">
        <v>45</v>
      </c>
      <c r="AL170" s="11">
        <v>9.4</v>
      </c>
      <c r="AM170" s="11">
        <v>9.5500000000000007</v>
      </c>
      <c r="AN170" s="11">
        <v>17.899999999999999</v>
      </c>
      <c r="AO170" s="11">
        <v>12.6</v>
      </c>
      <c r="AP170" s="11">
        <v>0.5</v>
      </c>
      <c r="AQ170" s="11">
        <v>56.7</v>
      </c>
    </row>
    <row r="171" spans="2:43" s="11" customFormat="1">
      <c r="B171" s="11" t="s">
        <v>9</v>
      </c>
      <c r="C171" s="14">
        <v>40023</v>
      </c>
      <c r="D171" s="15">
        <v>0.70833333333333337</v>
      </c>
      <c r="E171" s="11">
        <v>21.32</v>
      </c>
      <c r="F171" s="11">
        <v>0.36199999999999999</v>
      </c>
      <c r="G171" s="11">
        <v>101</v>
      </c>
      <c r="H171" s="11">
        <v>8.94</v>
      </c>
      <c r="I171" s="11">
        <v>8</v>
      </c>
      <c r="J171" s="11">
        <v>24</v>
      </c>
      <c r="K171" s="11">
        <v>880.4</v>
      </c>
      <c r="L171" s="11">
        <v>53.3</v>
      </c>
      <c r="M171" s="11">
        <v>898.55072463764645</v>
      </c>
      <c r="N171" s="11">
        <v>100</v>
      </c>
      <c r="O171" s="11">
        <v>8.8000000000000007</v>
      </c>
      <c r="P171" s="11">
        <v>8.3140000000000001</v>
      </c>
      <c r="Q171" s="20">
        <v>6.8</v>
      </c>
      <c r="R171" s="20">
        <v>6.8609999999999998</v>
      </c>
      <c r="S171" s="111"/>
      <c r="T171" s="20">
        <v>41.3</v>
      </c>
      <c r="U171" s="11" t="s">
        <v>62</v>
      </c>
      <c r="V171" s="20">
        <v>2.02</v>
      </c>
      <c r="W171" s="20">
        <v>0.56999999999999995</v>
      </c>
      <c r="X171" s="20">
        <v>19.5</v>
      </c>
      <c r="Y171" s="11" t="s">
        <v>62</v>
      </c>
      <c r="Z171" s="20">
        <v>0.6</v>
      </c>
      <c r="AA171" s="20">
        <v>3.71</v>
      </c>
      <c r="AB171" s="20">
        <v>0.19</v>
      </c>
      <c r="AC171" s="20">
        <v>2.58</v>
      </c>
      <c r="AD171" s="11">
        <v>0.25</v>
      </c>
      <c r="AE171" s="11">
        <v>35.9</v>
      </c>
      <c r="AF171" s="11">
        <v>3.4</v>
      </c>
      <c r="AG171" s="11">
        <v>0.30399999999999999</v>
      </c>
      <c r="AH171" s="11">
        <v>5.32</v>
      </c>
      <c r="AI171" s="12">
        <v>1.2500000000000001E-2</v>
      </c>
      <c r="AJ171" s="11">
        <v>3.68</v>
      </c>
      <c r="AK171" s="11">
        <v>31.2</v>
      </c>
      <c r="AL171" s="11" t="s">
        <v>62</v>
      </c>
      <c r="AM171" s="11">
        <v>23.5</v>
      </c>
      <c r="AN171" s="11">
        <v>32.5</v>
      </c>
      <c r="AO171" s="11">
        <v>31.5</v>
      </c>
      <c r="AP171" s="11">
        <v>1.32</v>
      </c>
      <c r="AQ171" s="11">
        <v>122</v>
      </c>
    </row>
    <row r="172" spans="2:43" s="11" customFormat="1">
      <c r="B172" s="11" t="s">
        <v>9</v>
      </c>
      <c r="C172" s="14">
        <v>40023</v>
      </c>
      <c r="D172" s="15">
        <v>0.83333333333333337</v>
      </c>
      <c r="E172" s="11">
        <v>21.09</v>
      </c>
      <c r="F172" s="11">
        <v>0.50600000000000001</v>
      </c>
      <c r="G172" s="11">
        <v>95.9</v>
      </c>
      <c r="H172" s="11">
        <v>8.52</v>
      </c>
      <c r="I172" s="11">
        <v>8.02</v>
      </c>
      <c r="J172" s="11">
        <v>86</v>
      </c>
      <c r="K172" s="11">
        <v>179.9</v>
      </c>
      <c r="L172" s="11">
        <v>15.7</v>
      </c>
      <c r="M172" s="11">
        <v>167.55319148934916</v>
      </c>
      <c r="N172" s="11">
        <v>130</v>
      </c>
      <c r="O172" s="11">
        <v>8.3000000000000007</v>
      </c>
      <c r="P172" s="11">
        <v>7.6449999999999996</v>
      </c>
      <c r="Q172" s="20">
        <v>6.2</v>
      </c>
      <c r="R172" s="20">
        <v>6.5819999999999999</v>
      </c>
      <c r="S172" s="111"/>
      <c r="T172" s="20">
        <v>58.9</v>
      </c>
      <c r="U172" s="11" t="s">
        <v>62</v>
      </c>
      <c r="V172" s="20">
        <v>2.46</v>
      </c>
      <c r="W172" s="20">
        <v>0.38</v>
      </c>
      <c r="X172" s="20">
        <v>24.6</v>
      </c>
      <c r="Y172" s="11" t="s">
        <v>62</v>
      </c>
      <c r="Z172" s="20">
        <v>0.61</v>
      </c>
      <c r="AA172" s="20">
        <v>1.4</v>
      </c>
      <c r="AB172" s="20">
        <v>0.16</v>
      </c>
      <c r="AC172" s="20">
        <v>0.65</v>
      </c>
      <c r="AD172" s="11" t="s">
        <v>62</v>
      </c>
      <c r="AE172" s="11">
        <v>51.1</v>
      </c>
      <c r="AF172" s="11">
        <v>5</v>
      </c>
      <c r="AG172" s="11">
        <v>3.9699999999999999E-2</v>
      </c>
      <c r="AH172" s="11">
        <v>7.72</v>
      </c>
      <c r="AI172" s="12">
        <v>1.1000000000000001E-3</v>
      </c>
      <c r="AJ172" s="11">
        <v>3.9</v>
      </c>
      <c r="AK172" s="11">
        <v>41.1</v>
      </c>
      <c r="AL172" s="11">
        <v>6.5</v>
      </c>
      <c r="AM172" s="11">
        <v>7.82</v>
      </c>
      <c r="AN172" s="11">
        <v>11.3</v>
      </c>
      <c r="AO172" s="11">
        <v>6.98</v>
      </c>
      <c r="AP172" s="11">
        <v>0.23899999999999999</v>
      </c>
      <c r="AQ172" s="11">
        <v>34.9</v>
      </c>
    </row>
    <row r="173" spans="2:43" s="11" customFormat="1">
      <c r="B173" s="11" t="s">
        <v>9</v>
      </c>
      <c r="C173" s="14">
        <v>40024</v>
      </c>
      <c r="D173" s="15">
        <v>0.14583333333333334</v>
      </c>
      <c r="E173" s="11">
        <v>20.05</v>
      </c>
      <c r="F173" s="11">
        <v>0.70599999999999996</v>
      </c>
      <c r="G173" s="11">
        <v>92</v>
      </c>
      <c r="H173" s="11">
        <v>8.34</v>
      </c>
      <c r="I173" s="11">
        <v>8.02</v>
      </c>
      <c r="J173" s="11">
        <v>200</v>
      </c>
      <c r="K173" s="11">
        <v>37.9</v>
      </c>
      <c r="L173" s="11">
        <v>7.9</v>
      </c>
      <c r="M173" s="11">
        <v>43.098427489810824</v>
      </c>
      <c r="N173" s="11">
        <v>180</v>
      </c>
      <c r="O173" s="11">
        <v>6.9</v>
      </c>
      <c r="P173" s="11">
        <v>6.4189999999999996</v>
      </c>
      <c r="Q173" s="20">
        <v>5.5</v>
      </c>
      <c r="R173" s="20">
        <v>5.73</v>
      </c>
      <c r="S173" s="111"/>
      <c r="T173" s="20">
        <v>90.8</v>
      </c>
      <c r="U173" s="11" t="s">
        <v>62</v>
      </c>
      <c r="V173" s="20">
        <v>2.14</v>
      </c>
      <c r="W173" s="20">
        <v>0.41</v>
      </c>
      <c r="X173" s="20">
        <v>35.200000000000003</v>
      </c>
      <c r="Y173" s="11" t="s">
        <v>62</v>
      </c>
      <c r="Z173" s="20">
        <v>0.52</v>
      </c>
      <c r="AA173" s="20">
        <v>0.82699999999999996</v>
      </c>
      <c r="AB173" s="20">
        <v>0.17</v>
      </c>
      <c r="AC173" s="20">
        <v>0.26</v>
      </c>
      <c r="AD173" s="11" t="s">
        <v>62</v>
      </c>
      <c r="AE173" s="11">
        <v>73.900000000000006</v>
      </c>
      <c r="AF173" s="11">
        <v>4.3</v>
      </c>
      <c r="AG173" s="11">
        <v>1.9E-2</v>
      </c>
      <c r="AH173" s="11">
        <v>12.6</v>
      </c>
      <c r="AI173" s="12">
        <v>3.5999999999999999E-3</v>
      </c>
      <c r="AJ173" s="11">
        <v>4.3099999999999996</v>
      </c>
      <c r="AK173" s="11">
        <v>59.3</v>
      </c>
      <c r="AL173" s="11">
        <v>6.8</v>
      </c>
      <c r="AM173" s="11">
        <v>1.51</v>
      </c>
      <c r="AN173" s="11">
        <v>5.91</v>
      </c>
      <c r="AO173" s="11">
        <v>1.54</v>
      </c>
      <c r="AP173" s="11">
        <v>7.0800000000000002E-2</v>
      </c>
      <c r="AQ173" s="11">
        <v>14.7</v>
      </c>
    </row>
    <row r="174" spans="2:43" s="11" customFormat="1">
      <c r="B174" s="11" t="s">
        <v>9</v>
      </c>
      <c r="C174" s="14">
        <v>40094</v>
      </c>
      <c r="D174" s="15">
        <v>0.45833333333333331</v>
      </c>
      <c r="E174" s="157"/>
      <c r="F174" s="157"/>
      <c r="G174" s="157"/>
      <c r="H174" s="157"/>
      <c r="I174" s="157"/>
      <c r="J174" s="157"/>
      <c r="K174" s="157"/>
      <c r="L174" s="157"/>
      <c r="M174" s="11">
        <v>689.92248062019939</v>
      </c>
      <c r="N174" s="11">
        <v>120</v>
      </c>
      <c r="O174" s="11">
        <v>7.3</v>
      </c>
      <c r="P174" s="11">
        <v>7.9390000000000001</v>
      </c>
      <c r="Q174" s="20">
        <v>51</v>
      </c>
      <c r="R174" s="20">
        <v>6.4130000000000003</v>
      </c>
      <c r="S174" s="111"/>
      <c r="T174" s="20">
        <v>33.799999999999997</v>
      </c>
      <c r="U174" s="11" t="s">
        <v>62</v>
      </c>
      <c r="V174" s="20">
        <v>1.53</v>
      </c>
      <c r="W174" s="20">
        <v>1.06</v>
      </c>
      <c r="X174" s="20">
        <v>25.7</v>
      </c>
      <c r="Y174" s="11" t="s">
        <v>62</v>
      </c>
      <c r="Z174" s="20">
        <v>0.41</v>
      </c>
      <c r="AA174" s="20">
        <v>3.16</v>
      </c>
      <c r="AB174" s="20">
        <v>0.42</v>
      </c>
      <c r="AC174" s="20">
        <v>2.5299999999999998</v>
      </c>
      <c r="AD174" s="11">
        <v>5.33E-2</v>
      </c>
      <c r="AE174" s="11">
        <v>39.4</v>
      </c>
      <c r="AF174" s="11">
        <v>4.5999999999999996</v>
      </c>
      <c r="AG174" s="11">
        <v>9.1499999999999998E-2</v>
      </c>
      <c r="AH174" s="11">
        <v>6.31</v>
      </c>
      <c r="AI174" s="12">
        <v>3.0999999999999999E-3</v>
      </c>
      <c r="AJ174" s="11">
        <v>5.15</v>
      </c>
      <c r="AK174" s="11">
        <v>26.2</v>
      </c>
      <c r="AL174" s="11">
        <v>7.1</v>
      </c>
      <c r="AM174" s="11">
        <v>12.4</v>
      </c>
      <c r="AN174" s="11">
        <v>25.2</v>
      </c>
      <c r="AO174" s="11">
        <v>21.4</v>
      </c>
      <c r="AP174" s="11">
        <v>1.1499999999999999</v>
      </c>
      <c r="AQ174" s="11">
        <v>99.5</v>
      </c>
    </row>
    <row r="175" spans="2:43" s="11" customFormat="1">
      <c r="B175" s="11" t="s">
        <v>9</v>
      </c>
      <c r="C175" s="14">
        <v>40094</v>
      </c>
      <c r="D175" s="15">
        <v>0.79166666666666663</v>
      </c>
      <c r="E175" s="11">
        <v>13.11</v>
      </c>
      <c r="F175" s="11">
        <v>0.29899999999999999</v>
      </c>
      <c r="G175" s="11">
        <v>100.4</v>
      </c>
      <c r="H175" s="11">
        <v>10.54</v>
      </c>
      <c r="I175" s="11">
        <v>7.95</v>
      </c>
      <c r="J175" s="11">
        <v>180</v>
      </c>
      <c r="K175" s="11">
        <v>610.5</v>
      </c>
      <c r="L175" s="11">
        <v>43.1</v>
      </c>
      <c r="M175" s="11">
        <v>106.22009569377033</v>
      </c>
      <c r="N175" s="11">
        <v>140</v>
      </c>
      <c r="O175" s="11">
        <v>7.4</v>
      </c>
      <c r="P175" s="11">
        <v>7.9530000000000003</v>
      </c>
      <c r="Q175" s="20">
        <v>11.8</v>
      </c>
      <c r="R175" s="20">
        <v>7.4139999999999997</v>
      </c>
      <c r="S175" s="111"/>
      <c r="T175" s="20">
        <v>42.8</v>
      </c>
      <c r="U175" s="11" t="s">
        <v>62</v>
      </c>
      <c r="V175" s="20">
        <v>3.69</v>
      </c>
      <c r="W175" s="20">
        <v>0.8</v>
      </c>
      <c r="X175" s="20">
        <v>28.4</v>
      </c>
      <c r="Y175" s="11" t="s">
        <v>62</v>
      </c>
      <c r="Z175" s="20">
        <v>0.84</v>
      </c>
      <c r="AA175" s="20">
        <v>1.29</v>
      </c>
      <c r="AB175" s="20">
        <v>0.3</v>
      </c>
      <c r="AC175" s="20">
        <v>0.71</v>
      </c>
      <c r="AD175" s="11">
        <v>6.5100000000000005E-2</v>
      </c>
      <c r="AE175" s="11">
        <v>53.1</v>
      </c>
      <c r="AF175" s="11">
        <v>4.8</v>
      </c>
      <c r="AG175" s="11">
        <v>0.10100000000000001</v>
      </c>
      <c r="AH175" s="11">
        <v>7.69</v>
      </c>
      <c r="AI175" s="12">
        <v>5.0000000000000001E-3</v>
      </c>
      <c r="AJ175" s="11">
        <v>4.58</v>
      </c>
      <c r="AK175" s="11">
        <v>28.7</v>
      </c>
      <c r="AL175" s="11">
        <v>6.9</v>
      </c>
      <c r="AM175" s="11">
        <v>2.41</v>
      </c>
      <c r="AN175" s="11">
        <v>8</v>
      </c>
      <c r="AO175" s="11">
        <v>3.34</v>
      </c>
      <c r="AP175" s="11">
        <v>0.156</v>
      </c>
      <c r="AQ175" s="11">
        <v>21</v>
      </c>
    </row>
    <row r="176" spans="2:43" s="11" customFormat="1">
      <c r="B176" s="11" t="s">
        <v>9</v>
      </c>
      <c r="C176" s="14">
        <v>40095</v>
      </c>
      <c r="D176" s="15">
        <v>0.125</v>
      </c>
      <c r="E176" s="11">
        <v>13.62</v>
      </c>
      <c r="F176" s="11">
        <v>0.246</v>
      </c>
      <c r="G176" s="11">
        <v>99.4</v>
      </c>
      <c r="H176" s="11">
        <v>10.32</v>
      </c>
      <c r="I176" s="11">
        <v>7.93</v>
      </c>
      <c r="J176" s="11">
        <v>174</v>
      </c>
      <c r="K176" s="11">
        <v>337.8</v>
      </c>
      <c r="L176" s="11">
        <v>29.4</v>
      </c>
      <c r="M176" s="11">
        <v>1006.6964285714618</v>
      </c>
      <c r="N176" s="11">
        <v>74</v>
      </c>
      <c r="O176" s="11">
        <v>8.1</v>
      </c>
      <c r="P176" s="11">
        <v>10.06</v>
      </c>
      <c r="Q176" s="20">
        <v>41.3</v>
      </c>
      <c r="R176" s="20">
        <v>8.6280000000000001</v>
      </c>
      <c r="S176" s="111"/>
      <c r="T176" s="20">
        <v>13.6</v>
      </c>
      <c r="U176" s="11" t="s">
        <v>62</v>
      </c>
      <c r="V176" s="20">
        <v>3.16</v>
      </c>
      <c r="W176" s="20">
        <v>0.98</v>
      </c>
      <c r="X176" s="20">
        <v>11.9</v>
      </c>
      <c r="Y176" s="11">
        <v>0.05</v>
      </c>
      <c r="Z176" s="20">
        <v>0.65</v>
      </c>
      <c r="AA176" s="20">
        <v>3.99</v>
      </c>
      <c r="AB176" s="20">
        <v>0.34</v>
      </c>
      <c r="AC176" s="20">
        <v>3.24</v>
      </c>
      <c r="AD176" s="11">
        <v>0.18099999999999999</v>
      </c>
      <c r="AE176" s="11">
        <v>25.1</v>
      </c>
      <c r="AF176" s="11">
        <v>3.1</v>
      </c>
      <c r="AG176" s="11">
        <v>0.252</v>
      </c>
      <c r="AH176" s="11">
        <v>3.23</v>
      </c>
      <c r="AI176" s="12">
        <v>5.0000000000000001E-3</v>
      </c>
      <c r="AJ176" s="11">
        <v>3.73</v>
      </c>
      <c r="AK176" s="11">
        <v>9.4</v>
      </c>
      <c r="AL176" s="11" t="s">
        <v>62</v>
      </c>
      <c r="AM176" s="11">
        <v>17.899999999999999</v>
      </c>
      <c r="AN176" s="11">
        <v>29.6</v>
      </c>
      <c r="AO176" s="11">
        <v>27.7</v>
      </c>
      <c r="AP176" s="11">
        <v>1.21</v>
      </c>
      <c r="AQ176" s="11">
        <v>109</v>
      </c>
    </row>
    <row r="177" spans="1:43" s="11" customFormat="1">
      <c r="B177" s="11" t="s">
        <v>9</v>
      </c>
      <c r="C177" s="14">
        <v>40095</v>
      </c>
      <c r="D177" s="15">
        <v>0.375</v>
      </c>
      <c r="E177" s="11">
        <v>14.23</v>
      </c>
      <c r="F177" s="11">
        <v>0.42599999999999999</v>
      </c>
      <c r="G177" s="11">
        <v>98.4</v>
      </c>
      <c r="H177" s="11">
        <v>10.08</v>
      </c>
      <c r="I177" s="11">
        <v>8.0399999999999991</v>
      </c>
      <c r="J177" s="11">
        <v>194</v>
      </c>
      <c r="K177" s="11">
        <v>113.5</v>
      </c>
      <c r="L177" s="11">
        <v>14.9</v>
      </c>
      <c r="M177" s="11">
        <v>312.94452347086803</v>
      </c>
      <c r="N177" s="11">
        <v>90</v>
      </c>
      <c r="O177" s="11">
        <v>8.6999999999999993</v>
      </c>
      <c r="P177" s="11">
        <v>9.0540000000000003</v>
      </c>
      <c r="Q177" s="20">
        <v>25.2</v>
      </c>
      <c r="R177" s="20">
        <v>9.0389999999999997</v>
      </c>
      <c r="S177" s="111"/>
      <c r="T177" s="20">
        <v>17.3</v>
      </c>
      <c r="U177" s="11" t="s">
        <v>62</v>
      </c>
      <c r="V177" s="20">
        <v>3.75</v>
      </c>
      <c r="W177" s="20">
        <v>0.99</v>
      </c>
      <c r="X177" s="20">
        <v>15.2</v>
      </c>
      <c r="Y177" s="11">
        <v>5.2999999999999999E-2</v>
      </c>
      <c r="Z177" s="20">
        <v>0.83</v>
      </c>
      <c r="AA177" s="20">
        <v>1.82</v>
      </c>
      <c r="AB177" s="20">
        <v>0.38</v>
      </c>
      <c r="AC177" s="20">
        <v>1.38</v>
      </c>
      <c r="AD177" s="11">
        <v>0.156</v>
      </c>
      <c r="AE177" s="11">
        <v>34.1</v>
      </c>
      <c r="AF177" s="11">
        <v>4.2</v>
      </c>
      <c r="AG177" s="11">
        <v>0.21299999999999999</v>
      </c>
      <c r="AH177" s="11">
        <v>4.28</v>
      </c>
      <c r="AI177" s="12">
        <v>1.34E-2</v>
      </c>
      <c r="AJ177" s="11">
        <v>4.04</v>
      </c>
      <c r="AK177" s="11">
        <v>12.3</v>
      </c>
      <c r="AL177" s="11" t="s">
        <v>62</v>
      </c>
      <c r="AM177" s="11">
        <v>7.41</v>
      </c>
      <c r="AN177" s="11">
        <v>11.7</v>
      </c>
      <c r="AO177" s="11">
        <v>10.9</v>
      </c>
      <c r="AP177" s="11">
        <v>6.11</v>
      </c>
      <c r="AQ177" s="11">
        <v>43.4</v>
      </c>
    </row>
    <row r="178" spans="1:43" s="11" customFormat="1">
      <c r="B178" s="11" t="s">
        <v>9</v>
      </c>
      <c r="C178" s="14">
        <v>40155</v>
      </c>
      <c r="D178" s="15">
        <v>0.45833333333333331</v>
      </c>
      <c r="E178" s="110"/>
      <c r="F178" s="110"/>
      <c r="G178" s="110"/>
      <c r="H178" s="110"/>
      <c r="I178" s="110"/>
      <c r="J178" s="110"/>
      <c r="K178" s="110"/>
      <c r="L178" s="110"/>
      <c r="M178" s="11">
        <v>0</v>
      </c>
      <c r="N178" s="11">
        <v>240</v>
      </c>
      <c r="P178" s="11">
        <v>3.7440000000000002</v>
      </c>
      <c r="R178" s="11">
        <v>3.6579999999999999</v>
      </c>
      <c r="S178" s="20">
        <v>0.28000000000000003</v>
      </c>
      <c r="T178" s="20">
        <v>171</v>
      </c>
      <c r="U178" s="11" t="s">
        <v>62</v>
      </c>
      <c r="V178" s="20">
        <v>0.99</v>
      </c>
      <c r="W178" s="20" t="s">
        <v>86</v>
      </c>
      <c r="X178" s="20">
        <v>84.5</v>
      </c>
      <c r="Y178" s="11" t="s">
        <v>62</v>
      </c>
      <c r="Z178" s="20">
        <v>0.25</v>
      </c>
      <c r="AA178" s="20">
        <v>1.76</v>
      </c>
      <c r="AB178" s="20">
        <v>0.14000000000000001</v>
      </c>
      <c r="AC178" s="20">
        <v>0.15</v>
      </c>
      <c r="AD178" s="11">
        <v>6.5600000000000006E-2</v>
      </c>
      <c r="AE178" s="11">
        <v>129</v>
      </c>
      <c r="AF178" s="11">
        <v>2.4</v>
      </c>
      <c r="AG178" s="11">
        <v>8.2000000000000007E-3</v>
      </c>
      <c r="AH178" s="11">
        <v>23.9</v>
      </c>
      <c r="AI178" s="12">
        <v>3.3E-3</v>
      </c>
      <c r="AJ178" s="11">
        <v>4.01</v>
      </c>
      <c r="AK178" s="11">
        <v>86.6</v>
      </c>
      <c r="AL178" s="11">
        <v>24.6</v>
      </c>
      <c r="AM178" s="11">
        <v>0.13500000000000001</v>
      </c>
      <c r="AN178" s="11" t="s">
        <v>62</v>
      </c>
      <c r="AO178" s="11">
        <v>8.1199999999999994E-2</v>
      </c>
      <c r="AP178" s="11">
        <v>6.7200000000000003E-3</v>
      </c>
      <c r="AQ178" s="11" t="s">
        <v>62</v>
      </c>
    </row>
    <row r="179" spans="1:43" s="11" customFormat="1">
      <c r="B179" s="11" t="s">
        <v>9</v>
      </c>
      <c r="C179" s="14">
        <v>40155</v>
      </c>
      <c r="D179" s="15">
        <v>0.79166666666666663</v>
      </c>
      <c r="E179" s="11">
        <v>3.45</v>
      </c>
      <c r="F179" s="11">
        <v>1.1319999999999999</v>
      </c>
      <c r="G179" s="11">
        <v>95.7</v>
      </c>
      <c r="H179" s="11">
        <v>12.69</v>
      </c>
      <c r="I179" s="11">
        <v>8.1300000000000008</v>
      </c>
      <c r="J179" s="11">
        <v>97</v>
      </c>
      <c r="K179" s="11">
        <v>351</v>
      </c>
      <c r="L179" s="11">
        <v>25</v>
      </c>
      <c r="M179" s="11">
        <v>477.94117999999997</v>
      </c>
      <c r="N179" s="11">
        <v>130</v>
      </c>
      <c r="P179" s="11">
        <v>9.02</v>
      </c>
      <c r="R179" s="11">
        <v>7.8529999999999998</v>
      </c>
      <c r="S179" s="20">
        <v>0.21</v>
      </c>
      <c r="T179" s="20">
        <v>173</v>
      </c>
      <c r="U179" s="11" t="s">
        <v>62</v>
      </c>
      <c r="V179" s="20">
        <v>1.65</v>
      </c>
      <c r="W179" s="20">
        <v>1.05</v>
      </c>
      <c r="X179" s="20">
        <v>34.1</v>
      </c>
      <c r="Y179" s="11" t="s">
        <v>62</v>
      </c>
      <c r="Z179" s="20">
        <v>0.47</v>
      </c>
      <c r="AA179" s="20" t="s">
        <v>62</v>
      </c>
      <c r="AB179" s="20">
        <v>0.15</v>
      </c>
      <c r="AC179" s="20">
        <v>1.99</v>
      </c>
      <c r="AD179" s="11">
        <v>0.09</v>
      </c>
      <c r="AE179" s="11">
        <v>58.9</v>
      </c>
      <c r="AF179" s="11">
        <v>2.8</v>
      </c>
      <c r="AG179" s="11">
        <v>0.112</v>
      </c>
      <c r="AH179" s="11">
        <v>9.02</v>
      </c>
      <c r="AI179" s="11">
        <v>1.6199999999999999E-2</v>
      </c>
      <c r="AJ179" s="11">
        <v>4.95</v>
      </c>
      <c r="AK179" s="11">
        <v>90</v>
      </c>
      <c r="AL179" s="11">
        <v>22.6</v>
      </c>
      <c r="AM179" s="11">
        <v>9.6199999999999992</v>
      </c>
      <c r="AN179" s="11">
        <v>16.600000000000001</v>
      </c>
      <c r="AO179" s="11">
        <v>13.9</v>
      </c>
      <c r="AP179" s="11">
        <v>0.76100000000000001</v>
      </c>
      <c r="AQ179" s="11">
        <v>77</v>
      </c>
    </row>
    <row r="180" spans="1:43" s="11" customFormat="1">
      <c r="B180" s="11" t="s">
        <v>9</v>
      </c>
      <c r="C180" s="14">
        <v>40156</v>
      </c>
      <c r="D180" s="15">
        <v>0.125</v>
      </c>
      <c r="E180" s="11">
        <v>6.19</v>
      </c>
      <c r="F180" s="11">
        <v>0.435</v>
      </c>
      <c r="G180" s="11">
        <v>93.7</v>
      </c>
      <c r="H180" s="11">
        <v>11.59</v>
      </c>
      <c r="I180" s="11">
        <v>8</v>
      </c>
      <c r="J180" s="11">
        <v>113</v>
      </c>
      <c r="K180" s="11">
        <v>72.8</v>
      </c>
      <c r="L180" s="11">
        <v>9.6999999999999993</v>
      </c>
      <c r="M180" s="11">
        <v>53.731340000000003</v>
      </c>
      <c r="N180" s="11">
        <v>130</v>
      </c>
      <c r="P180" s="11">
        <v>9.6</v>
      </c>
      <c r="R180" s="11">
        <v>9.1180000000000003</v>
      </c>
      <c r="S180" s="20">
        <v>0.25</v>
      </c>
      <c r="T180" s="20">
        <v>47.6</v>
      </c>
      <c r="U180" s="11" t="s">
        <v>62</v>
      </c>
      <c r="V180" s="20">
        <v>4.92</v>
      </c>
      <c r="W180" s="20">
        <v>0.9</v>
      </c>
      <c r="X180" s="20">
        <v>33.1</v>
      </c>
      <c r="Y180" s="11" t="s">
        <v>62</v>
      </c>
      <c r="Z180" s="20">
        <v>1.21</v>
      </c>
      <c r="AA180" s="20" t="s">
        <v>62</v>
      </c>
      <c r="AB180" s="20">
        <v>0.1</v>
      </c>
      <c r="AC180" s="20" t="s">
        <v>62</v>
      </c>
      <c r="AD180" s="11">
        <v>0.14699999999999999</v>
      </c>
      <c r="AE180" s="11">
        <v>63.5</v>
      </c>
      <c r="AF180" s="11">
        <v>3.1</v>
      </c>
      <c r="AG180" s="11">
        <v>0.19800000000000001</v>
      </c>
      <c r="AH180" s="11">
        <v>8.64</v>
      </c>
      <c r="AI180" s="12">
        <v>2.5899999999999999E-2</v>
      </c>
      <c r="AJ180" s="11">
        <v>3.51</v>
      </c>
      <c r="AK180" s="11">
        <v>25.9</v>
      </c>
      <c r="AL180" s="11">
        <v>17.399999999999999</v>
      </c>
      <c r="AM180" s="11">
        <v>3.03</v>
      </c>
      <c r="AN180" s="11" t="s">
        <v>62</v>
      </c>
      <c r="AO180" s="11">
        <v>2.92</v>
      </c>
      <c r="AP180" s="11">
        <v>0.158</v>
      </c>
      <c r="AQ180" s="11" t="s">
        <v>62</v>
      </c>
    </row>
    <row r="181" spans="1:43" s="11" customFormat="1">
      <c r="B181" s="11" t="s">
        <v>9</v>
      </c>
      <c r="C181" s="14">
        <v>40156</v>
      </c>
      <c r="D181" s="15">
        <v>0.375</v>
      </c>
      <c r="E181" s="11">
        <v>6.85</v>
      </c>
      <c r="F181" s="11">
        <v>0.45500000000000002</v>
      </c>
      <c r="G181" s="11">
        <v>93.3</v>
      </c>
      <c r="H181" s="11">
        <v>11.35</v>
      </c>
      <c r="I181" s="11">
        <v>8.08</v>
      </c>
      <c r="J181" s="11">
        <v>144</v>
      </c>
      <c r="K181" s="11">
        <v>76.8</v>
      </c>
      <c r="L181" s="11">
        <v>9.4</v>
      </c>
      <c r="M181" s="11">
        <v>41.103299999999997</v>
      </c>
      <c r="N181" s="11">
        <v>150</v>
      </c>
      <c r="P181" s="11">
        <v>11.75</v>
      </c>
      <c r="R181" s="11">
        <v>9.0350000000000001</v>
      </c>
      <c r="S181" s="20">
        <v>0.26</v>
      </c>
      <c r="T181" s="20">
        <v>47.7</v>
      </c>
      <c r="U181" s="11" t="s">
        <v>62</v>
      </c>
      <c r="V181" s="20">
        <v>4.6900000000000004</v>
      </c>
      <c r="W181" s="20">
        <v>0.85</v>
      </c>
      <c r="X181" s="20">
        <v>36.4</v>
      </c>
      <c r="Y181" s="11" t="s">
        <v>62</v>
      </c>
      <c r="Z181" s="20">
        <v>1.1200000000000001</v>
      </c>
      <c r="AA181" s="20">
        <v>1.19</v>
      </c>
      <c r="AB181" s="20">
        <v>0.1</v>
      </c>
      <c r="AC181" s="20">
        <v>0.52</v>
      </c>
      <c r="AD181" s="11">
        <v>0.23100000000000001</v>
      </c>
      <c r="AE181" s="11">
        <v>65.7</v>
      </c>
      <c r="AF181" s="11">
        <v>3.8</v>
      </c>
      <c r="AG181" s="11">
        <v>0.25900000000000001</v>
      </c>
      <c r="AH181" s="11">
        <v>8.92</v>
      </c>
      <c r="AI181" s="12">
        <v>2.1999999999999999E-2</v>
      </c>
      <c r="AJ181" s="11">
        <v>3.61</v>
      </c>
      <c r="AK181" s="11">
        <v>25.4</v>
      </c>
      <c r="AL181" s="11">
        <v>18.600000000000001</v>
      </c>
      <c r="AM181" s="11">
        <v>2.9</v>
      </c>
      <c r="AN181" s="11">
        <v>5.95</v>
      </c>
      <c r="AO181" s="11">
        <v>2.5</v>
      </c>
      <c r="AP181" s="11">
        <v>8.2600000000000007E-2</v>
      </c>
      <c r="AQ181" s="11" t="s">
        <v>62</v>
      </c>
    </row>
    <row r="182" spans="1:43" s="11" customFormat="1">
      <c r="B182" s="11" t="s">
        <v>9</v>
      </c>
      <c r="C182" s="14">
        <v>40276</v>
      </c>
      <c r="D182" s="15">
        <v>0.75</v>
      </c>
      <c r="E182" s="11">
        <v>18</v>
      </c>
      <c r="F182" s="11">
        <v>1.05</v>
      </c>
      <c r="G182" s="11">
        <v>82.4</v>
      </c>
      <c r="H182" s="11">
        <v>8.73</v>
      </c>
      <c r="I182" s="11">
        <v>8.33</v>
      </c>
      <c r="J182" s="11">
        <v>-16</v>
      </c>
      <c r="K182" s="11">
        <v>6.1</v>
      </c>
      <c r="L182" s="11">
        <v>2.4</v>
      </c>
      <c r="M182" s="164">
        <v>-15.142337976991394</v>
      </c>
      <c r="N182" s="11">
        <v>280</v>
      </c>
      <c r="P182" s="11">
        <v>3.855</v>
      </c>
      <c r="Q182" s="20"/>
      <c r="R182" s="20">
        <v>4.0519999999999996</v>
      </c>
      <c r="S182" s="111"/>
      <c r="T182" s="20">
        <v>156</v>
      </c>
      <c r="U182" s="11" t="s">
        <v>62</v>
      </c>
      <c r="V182" s="20">
        <v>0.49</v>
      </c>
      <c r="W182" s="20" t="s">
        <v>86</v>
      </c>
      <c r="X182" s="20">
        <v>89.5</v>
      </c>
      <c r="Y182" s="11" t="s">
        <v>62</v>
      </c>
      <c r="Z182" s="20">
        <v>0.1</v>
      </c>
      <c r="AA182" s="20">
        <v>0.61599999999999999</v>
      </c>
      <c r="AB182" s="20">
        <v>0.23</v>
      </c>
      <c r="AC182" s="20">
        <v>0.11</v>
      </c>
      <c r="AD182" s="11">
        <v>7.5399999999999995E-2</v>
      </c>
      <c r="AE182" s="11">
        <v>120</v>
      </c>
      <c r="AF182" s="11">
        <v>1.6</v>
      </c>
      <c r="AG182" s="11">
        <v>6.8999999999999999E-3</v>
      </c>
      <c r="AH182" s="11">
        <v>21.6</v>
      </c>
      <c r="AI182" s="12">
        <v>4.1999999999999997E-3</v>
      </c>
      <c r="AJ182" s="11">
        <v>3.23</v>
      </c>
      <c r="AK182" s="11">
        <v>84</v>
      </c>
      <c r="AL182" s="11">
        <v>1.7</v>
      </c>
      <c r="AM182" s="11">
        <v>0.23100000000000001</v>
      </c>
      <c r="AN182" s="11">
        <v>1.67</v>
      </c>
      <c r="AO182" s="11">
        <v>0.23</v>
      </c>
      <c r="AP182" s="11">
        <v>1.8599999999999998E-2</v>
      </c>
      <c r="AQ182" s="11">
        <v>15.6</v>
      </c>
    </row>
    <row r="183" spans="1:43" s="11" customFormat="1">
      <c r="B183" s="11" t="s">
        <v>9</v>
      </c>
      <c r="C183" s="14">
        <v>40277</v>
      </c>
      <c r="D183" s="15">
        <v>6.25E-2</v>
      </c>
      <c r="E183" s="11">
        <v>15.65</v>
      </c>
      <c r="F183" s="11">
        <v>1.0509999999999999</v>
      </c>
      <c r="G183" s="11">
        <v>83.8</v>
      </c>
      <c r="H183" s="11">
        <v>8.31</v>
      </c>
      <c r="I183" s="11">
        <v>8.08</v>
      </c>
      <c r="J183" s="11">
        <v>-5</v>
      </c>
      <c r="K183" s="11">
        <v>10.7</v>
      </c>
      <c r="L183" s="11">
        <v>3.2</v>
      </c>
      <c r="M183" s="157"/>
      <c r="N183" s="11">
        <v>260</v>
      </c>
      <c r="P183" s="11">
        <v>5.3070000000000004</v>
      </c>
      <c r="Q183" s="20"/>
      <c r="R183" s="20">
        <v>4.923</v>
      </c>
      <c r="S183" s="111"/>
      <c r="T183" s="20">
        <v>134</v>
      </c>
      <c r="U183" s="11" t="s">
        <v>62</v>
      </c>
      <c r="V183" s="20">
        <v>1.2</v>
      </c>
      <c r="W183" s="20" t="s">
        <v>86</v>
      </c>
      <c r="X183" s="20">
        <v>80.7</v>
      </c>
      <c r="Y183" s="11" t="s">
        <v>62</v>
      </c>
      <c r="Z183" s="20">
        <v>0.28999999999999998</v>
      </c>
      <c r="AA183" s="20">
        <v>1.06</v>
      </c>
      <c r="AB183" s="20">
        <v>0.09</v>
      </c>
      <c r="AC183" s="20">
        <v>0.26</v>
      </c>
      <c r="AD183" s="11">
        <v>7.2700000000000001E-2</v>
      </c>
      <c r="AE183" s="11">
        <v>108</v>
      </c>
      <c r="AF183" s="11">
        <v>2.4</v>
      </c>
      <c r="AG183" s="11">
        <v>1.38E-2</v>
      </c>
      <c r="AH183" s="11">
        <v>19.100000000000001</v>
      </c>
      <c r="AI183" s="12">
        <v>1.37E-2</v>
      </c>
      <c r="AJ183" s="11">
        <v>3.08</v>
      </c>
      <c r="AK183" s="11">
        <v>74.599999999999994</v>
      </c>
      <c r="AL183" s="11">
        <v>14.7</v>
      </c>
      <c r="AM183" s="11">
        <v>1.2</v>
      </c>
      <c r="AN183" s="11">
        <v>4.95</v>
      </c>
      <c r="AO183" s="11">
        <v>1.73</v>
      </c>
      <c r="AP183" s="11">
        <v>0.104</v>
      </c>
      <c r="AQ183" s="11">
        <v>24.4</v>
      </c>
    </row>
    <row r="184" spans="1:43" s="11" customFormat="1">
      <c r="B184" s="11" t="s">
        <v>9</v>
      </c>
      <c r="C184" s="14">
        <v>40277</v>
      </c>
      <c r="D184" s="15">
        <v>0.1875</v>
      </c>
      <c r="E184" s="11">
        <v>14.85</v>
      </c>
      <c r="F184" s="11">
        <v>1.089</v>
      </c>
      <c r="G184" s="11">
        <v>83.2</v>
      </c>
      <c r="H184" s="11">
        <v>8.39</v>
      </c>
      <c r="I184" s="11">
        <v>8.07</v>
      </c>
      <c r="J184" s="11">
        <v>-1</v>
      </c>
      <c r="K184" s="11">
        <v>9.8000000000000007</v>
      </c>
      <c r="L184" s="11">
        <v>3.8</v>
      </c>
      <c r="M184" s="157"/>
      <c r="N184" s="11">
        <v>220</v>
      </c>
      <c r="P184" s="11">
        <v>7.5380000000000003</v>
      </c>
      <c r="Q184" s="20"/>
      <c r="R184" s="20">
        <v>6.4779999999999998</v>
      </c>
      <c r="S184" s="111"/>
      <c r="T184" s="20">
        <v>161</v>
      </c>
      <c r="U184" s="11" t="s">
        <v>62</v>
      </c>
      <c r="V184" s="20">
        <v>1.92</v>
      </c>
      <c r="W184" s="20" t="s">
        <v>86</v>
      </c>
      <c r="X184" s="20">
        <v>71.400000000000006</v>
      </c>
      <c r="Y184" s="11" t="s">
        <v>62</v>
      </c>
      <c r="Z184" s="20">
        <v>0.47</v>
      </c>
      <c r="AA184" s="20">
        <v>1.21</v>
      </c>
      <c r="AB184" s="20">
        <v>0.11</v>
      </c>
      <c r="AC184" s="20">
        <v>0.36</v>
      </c>
      <c r="AD184" s="11">
        <v>7.1900000000000006E-2</v>
      </c>
      <c r="AE184" s="11">
        <v>91.3</v>
      </c>
      <c r="AF184" s="11">
        <v>3.3</v>
      </c>
      <c r="AG184" s="11">
        <v>2.46E-2</v>
      </c>
      <c r="AH184" s="11">
        <v>15.8</v>
      </c>
      <c r="AI184" s="12">
        <v>1.12E-2</v>
      </c>
      <c r="AJ184" s="11">
        <v>2.97</v>
      </c>
      <c r="AK184" s="11">
        <v>94.2</v>
      </c>
      <c r="AL184" s="11">
        <v>12.7</v>
      </c>
      <c r="AM184" s="11">
        <v>1.82</v>
      </c>
      <c r="AN184" s="11">
        <v>5.63</v>
      </c>
      <c r="AO184" s="11">
        <v>2.54</v>
      </c>
      <c r="AP184" s="11">
        <v>0.121</v>
      </c>
      <c r="AQ184" s="11">
        <v>24.6</v>
      </c>
    </row>
    <row r="185" spans="1:43" s="11" customFormat="1">
      <c r="B185" s="11" t="s">
        <v>9</v>
      </c>
      <c r="C185" s="14">
        <v>40277</v>
      </c>
      <c r="D185" s="15">
        <v>0.3125</v>
      </c>
      <c r="E185" s="11">
        <v>14.25</v>
      </c>
      <c r="F185" s="11">
        <v>1.1020000000000001</v>
      </c>
      <c r="G185" s="11">
        <v>83.6</v>
      </c>
      <c r="H185" s="11">
        <v>8.5399999999999991</v>
      </c>
      <c r="I185" s="11">
        <v>8.06</v>
      </c>
      <c r="J185" s="11">
        <v>0</v>
      </c>
      <c r="K185" s="11">
        <v>10.1</v>
      </c>
      <c r="L185" s="11">
        <v>3.4</v>
      </c>
      <c r="M185" s="157"/>
      <c r="N185" s="11">
        <v>220</v>
      </c>
      <c r="P185" s="11">
        <v>8.125</v>
      </c>
      <c r="Q185" s="20"/>
      <c r="R185" s="20">
        <v>7.5670000000000002</v>
      </c>
      <c r="S185" s="111"/>
      <c r="T185" s="20">
        <v>126</v>
      </c>
      <c r="U185" s="11" t="s">
        <v>62</v>
      </c>
      <c r="V185" s="20">
        <v>2.09</v>
      </c>
      <c r="W185" s="20">
        <v>0.45</v>
      </c>
      <c r="X185" s="20">
        <v>54.1</v>
      </c>
      <c r="Y185" s="11" t="s">
        <v>62</v>
      </c>
      <c r="Z185" s="20">
        <v>0.49</v>
      </c>
      <c r="AA185" s="20">
        <v>1.47</v>
      </c>
      <c r="AB185" s="20">
        <v>0.13</v>
      </c>
      <c r="AC185" s="20">
        <v>0.59</v>
      </c>
      <c r="AD185" s="11">
        <v>7.8299999999999995E-2</v>
      </c>
      <c r="AE185" s="11">
        <v>75.099999999999994</v>
      </c>
      <c r="AF185" s="11">
        <v>3.2</v>
      </c>
      <c r="AG185" s="11">
        <v>4.6199999999999998E-2</v>
      </c>
      <c r="AH185" s="11">
        <v>12.8</v>
      </c>
      <c r="AI185" s="12">
        <v>1.3299999999999999E-2</v>
      </c>
      <c r="AJ185" s="11">
        <v>3.13</v>
      </c>
      <c r="AK185" s="11">
        <v>74.2</v>
      </c>
      <c r="AL185" s="11">
        <v>13.6</v>
      </c>
      <c r="AM185" s="11">
        <v>3.08</v>
      </c>
      <c r="AN185" s="11">
        <v>17</v>
      </c>
      <c r="AO185" s="11">
        <v>4.59</v>
      </c>
      <c r="AP185" s="11">
        <v>0.21099999999999999</v>
      </c>
      <c r="AQ185" s="11">
        <v>37</v>
      </c>
    </row>
    <row r="186" spans="1:43" s="11" customFormat="1">
      <c r="C186" s="14"/>
      <c r="D186" s="15"/>
      <c r="E186" s="16"/>
      <c r="F186" s="16"/>
      <c r="G186" s="16"/>
      <c r="H186" s="16"/>
      <c r="I186" s="16"/>
      <c r="J186" s="16"/>
      <c r="K186" s="16"/>
      <c r="L186" s="16"/>
      <c r="Q186" s="20"/>
      <c r="R186" s="20"/>
      <c r="S186" s="20"/>
      <c r="T186" s="20"/>
      <c r="V186" s="20"/>
      <c r="W186" s="20"/>
      <c r="X186" s="20"/>
      <c r="Z186" s="20"/>
      <c r="AA186" s="20"/>
      <c r="AB186" s="20"/>
      <c r="AC186" s="20"/>
      <c r="AI186" s="12"/>
    </row>
    <row r="187" spans="1:43">
      <c r="Y187" s="11"/>
    </row>
    <row r="188" spans="1:43">
      <c r="K188" s="16" t="s">
        <v>58</v>
      </c>
      <c r="M188" s="21">
        <f>AVERAGE(M63:M187)</f>
        <v>124.91639705478035</v>
      </c>
      <c r="N188" s="21">
        <f>AVERAGE(N63:N187)</f>
        <v>157.69827586206895</v>
      </c>
      <c r="T188" s="21">
        <f>AVERAGE(T63:T187)</f>
        <v>141.30909090909086</v>
      </c>
      <c r="V188" s="21">
        <f>AVERAGE(V63:V187)</f>
        <v>3.2861983471074376</v>
      </c>
      <c r="W188" s="21">
        <f>AVERAGE(W63:W187)</f>
        <v>0.57495726495726507</v>
      </c>
      <c r="Z188" s="21">
        <f>AVERAGE(Z63:Z187)</f>
        <v>2.4601694915254244</v>
      </c>
      <c r="AA188" s="21">
        <f>AVERAGE(AA63:AA187)</f>
        <v>1.0629999999999995</v>
      </c>
      <c r="AB188" s="21">
        <f>AVERAGE(AB63:AB187)</f>
        <v>0.1940495867768596</v>
      </c>
      <c r="AC188" s="21">
        <f>AVERAGE(AC63:AC187)</f>
        <v>0.58776859504132228</v>
      </c>
      <c r="AK188" s="21">
        <f>AVERAGE(AK63:AK187)</f>
        <v>78.236065573770517</v>
      </c>
    </row>
    <row r="189" spans="1:43">
      <c r="A189" s="94"/>
      <c r="K189" s="16" t="s">
        <v>59</v>
      </c>
      <c r="M189" s="21">
        <f>STDEV(M63:M187)</f>
        <v>184.68149817613474</v>
      </c>
      <c r="N189" s="21">
        <f>STDEV(N63:N187)</f>
        <v>54.8370264990943</v>
      </c>
      <c r="T189" s="21">
        <f>STDEV(T63:T187)</f>
        <v>161.33643988055934</v>
      </c>
      <c r="V189" s="21">
        <f>STDEV(V63:V187)</f>
        <v>2.17749483589068</v>
      </c>
      <c r="W189" s="21">
        <f>STDEV(W63:W187)</f>
        <v>0.1752319838327806</v>
      </c>
      <c r="Z189" s="21">
        <f>STDEV(Z63:Z187)</f>
        <v>8.135185789782243</v>
      </c>
      <c r="AA189" s="21">
        <f>STDEV(AA63:AA187)</f>
        <v>0.75889381838713665</v>
      </c>
      <c r="AB189" s="21">
        <f>STDEV(AB63:AB187)</f>
        <v>8.1153953614890362E-2</v>
      </c>
      <c r="AC189" s="21">
        <f>STDEV(AC63:AC187)</f>
        <v>0.59894141004957757</v>
      </c>
      <c r="AK189" s="21">
        <f>STDEV(AK63:AK187)</f>
        <v>78.558009377051505</v>
      </c>
    </row>
    <row r="190" spans="1:43">
      <c r="A190" s="185" t="s">
        <v>116</v>
      </c>
    </row>
    <row r="191" spans="1:43">
      <c r="A191" s="186" t="s">
        <v>107</v>
      </c>
    </row>
    <row r="192" spans="1:43">
      <c r="A192" s="177" t="s">
        <v>108</v>
      </c>
    </row>
    <row r="193" spans="1:3">
      <c r="A193" s="159" t="s">
        <v>109</v>
      </c>
    </row>
    <row r="194" spans="1:3">
      <c r="A194" s="174"/>
    </row>
    <row r="195" spans="1:3">
      <c r="A195" s="174" t="s">
        <v>62</v>
      </c>
      <c r="B195" s="187" t="s">
        <v>102</v>
      </c>
      <c r="C195" s="11"/>
    </row>
    <row r="196" spans="1:3">
      <c r="A196" s="189" t="s">
        <v>94</v>
      </c>
      <c r="B196" s="188"/>
      <c r="C196" s="188"/>
    </row>
    <row r="197" spans="1:3">
      <c r="A197" s="176" t="s">
        <v>93</v>
      </c>
    </row>
  </sheetData>
  <mergeCells count="3">
    <mergeCell ref="AD2:AL2"/>
    <mergeCell ref="AM2:AQ2"/>
    <mergeCell ref="S2:X2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U198"/>
  <sheetViews>
    <sheetView zoomScale="85" workbookViewId="0">
      <pane xSplit="4" ySplit="6" topLeftCell="T16" activePane="bottomRight" state="frozen"/>
      <selection pane="topRight" activeCell="E1" sqref="E1"/>
      <selection pane="bottomLeft" activeCell="A7" sqref="A7"/>
      <selection pane="bottomRight" activeCell="X52" sqref="X52"/>
    </sheetView>
  </sheetViews>
  <sheetFormatPr baseColWidth="10" defaultColWidth="8.83203125" defaultRowHeight="12" x14ac:dyDescent="0"/>
  <cols>
    <col min="1" max="1" width="14.5" style="16" customWidth="1"/>
    <col min="2" max="2" width="8.33203125" style="16" customWidth="1"/>
    <col min="3" max="3" width="10.83203125" style="16" customWidth="1"/>
    <col min="4" max="5" width="7" style="16" customWidth="1"/>
    <col min="6" max="6" width="9.1640625" style="16" customWidth="1"/>
    <col min="7" max="7" width="12" style="16" customWidth="1"/>
    <col min="8" max="12" width="9.1640625" style="16" customWidth="1"/>
    <col min="13" max="13" width="12.83203125" style="16" customWidth="1"/>
    <col min="14" max="14" width="12.6640625" style="16" customWidth="1"/>
    <col min="15" max="15" width="8.83203125" style="16"/>
    <col min="16" max="16" width="10.1640625" style="16" customWidth="1"/>
    <col min="17" max="17" width="8.83203125" style="16"/>
    <col min="18" max="18" width="9.6640625" style="16" customWidth="1"/>
    <col min="19" max="29" width="8.83203125" style="16"/>
    <col min="30" max="30" width="9" style="16" bestFit="1" customWidth="1"/>
    <col min="31" max="31" width="7.83203125" style="16" customWidth="1"/>
    <col min="32" max="32" width="7.5" style="16" customWidth="1"/>
    <col min="33" max="33" width="8" style="16" customWidth="1"/>
    <col min="34" max="34" width="8.1640625" style="16" customWidth="1"/>
    <col min="35" max="35" width="10.5" style="16" bestFit="1" customWidth="1"/>
    <col min="36" max="36" width="9.5" style="16" bestFit="1" customWidth="1"/>
    <col min="37" max="37" width="7.83203125" style="16" customWidth="1"/>
    <col min="38" max="16384" width="8.83203125" style="16"/>
  </cols>
  <sheetData>
    <row r="4" spans="1:44" ht="13" thickBot="1">
      <c r="S4" s="197" t="s">
        <v>44</v>
      </c>
      <c r="T4" s="198"/>
      <c r="U4" s="198"/>
      <c r="V4" s="198"/>
      <c r="W4" s="198"/>
      <c r="X4" s="199"/>
    </row>
    <row r="5" spans="1:44" ht="14" thickBot="1">
      <c r="A5" s="16" t="s">
        <v>48</v>
      </c>
      <c r="C5" s="152"/>
      <c r="D5" s="152"/>
      <c r="E5" s="152"/>
      <c r="F5" s="152"/>
      <c r="G5" s="152"/>
      <c r="H5" s="152"/>
      <c r="I5" s="152"/>
      <c r="J5" s="152"/>
      <c r="K5" s="152"/>
      <c r="L5" s="152"/>
      <c r="M5" s="152"/>
      <c r="N5" s="152"/>
      <c r="O5" s="152"/>
      <c r="P5" s="152"/>
      <c r="Q5" s="152"/>
      <c r="R5" s="152"/>
      <c r="S5" s="153"/>
      <c r="T5" s="154"/>
      <c r="U5" s="154"/>
      <c r="V5" s="154"/>
      <c r="W5" s="154"/>
      <c r="X5" s="155"/>
      <c r="Y5" s="152"/>
      <c r="Z5" s="152"/>
      <c r="AA5" s="152"/>
      <c r="AB5" s="152"/>
      <c r="AC5" s="152"/>
      <c r="AD5" s="191" t="s">
        <v>88</v>
      </c>
      <c r="AE5" s="192"/>
      <c r="AF5" s="192"/>
      <c r="AG5" s="192"/>
      <c r="AH5" s="192"/>
      <c r="AI5" s="192"/>
      <c r="AJ5" s="192"/>
      <c r="AK5" s="192"/>
      <c r="AL5" s="193"/>
      <c r="AM5" s="191" t="s">
        <v>87</v>
      </c>
      <c r="AN5" s="192"/>
      <c r="AO5" s="192"/>
      <c r="AP5" s="192"/>
      <c r="AQ5" s="193"/>
      <c r="AR5" s="152"/>
    </row>
    <row r="6" spans="1:44" ht="40" thickBot="1">
      <c r="A6" s="1"/>
      <c r="B6" s="1" t="s">
        <v>1</v>
      </c>
      <c r="C6" s="1" t="s">
        <v>45</v>
      </c>
      <c r="D6" s="1" t="s">
        <v>0</v>
      </c>
      <c r="E6" s="74" t="s">
        <v>2</v>
      </c>
      <c r="F6" s="74" t="s">
        <v>3</v>
      </c>
      <c r="G6" s="74" t="s">
        <v>4</v>
      </c>
      <c r="H6" s="74" t="s">
        <v>5</v>
      </c>
      <c r="I6" s="74" t="s">
        <v>6</v>
      </c>
      <c r="J6" s="74" t="s">
        <v>7</v>
      </c>
      <c r="K6" s="74" t="s">
        <v>8</v>
      </c>
      <c r="L6" s="74" t="s">
        <v>91</v>
      </c>
      <c r="M6" s="1" t="s">
        <v>10</v>
      </c>
      <c r="N6" s="1" t="s">
        <v>73</v>
      </c>
      <c r="O6" s="1" t="s">
        <v>110</v>
      </c>
      <c r="P6" s="1" t="s">
        <v>111</v>
      </c>
      <c r="Q6" s="1" t="s">
        <v>112</v>
      </c>
      <c r="R6" s="1" t="s">
        <v>113</v>
      </c>
      <c r="S6" s="7" t="s">
        <v>104</v>
      </c>
      <c r="T6" s="8" t="s">
        <v>13</v>
      </c>
      <c r="U6" s="8" t="s">
        <v>14</v>
      </c>
      <c r="V6" s="8" t="s">
        <v>74</v>
      </c>
      <c r="W6" s="8" t="s">
        <v>75</v>
      </c>
      <c r="X6" s="9" t="s">
        <v>76</v>
      </c>
      <c r="Y6" s="1" t="s">
        <v>77</v>
      </c>
      <c r="Z6" s="1" t="s">
        <v>20</v>
      </c>
      <c r="AA6" s="1" t="s">
        <v>21</v>
      </c>
      <c r="AB6" s="1" t="s">
        <v>22</v>
      </c>
      <c r="AC6" s="1" t="s">
        <v>23</v>
      </c>
      <c r="AD6" s="84" t="s">
        <v>28</v>
      </c>
      <c r="AE6" s="85" t="s">
        <v>27</v>
      </c>
      <c r="AF6" s="86" t="s">
        <v>53</v>
      </c>
      <c r="AG6" s="85" t="s">
        <v>30</v>
      </c>
      <c r="AH6" s="85" t="s">
        <v>25</v>
      </c>
      <c r="AI6" s="85" t="s">
        <v>32</v>
      </c>
      <c r="AJ6" s="85" t="s">
        <v>26</v>
      </c>
      <c r="AK6" s="85" t="s">
        <v>24</v>
      </c>
      <c r="AL6" s="87" t="s">
        <v>52</v>
      </c>
      <c r="AM6" s="84" t="s">
        <v>29</v>
      </c>
      <c r="AN6" s="86" t="s">
        <v>55</v>
      </c>
      <c r="AO6" s="85" t="s">
        <v>31</v>
      </c>
      <c r="AP6" s="85" t="s">
        <v>33</v>
      </c>
      <c r="AQ6" s="87" t="s">
        <v>54</v>
      </c>
      <c r="AR6" s="1" t="s">
        <v>34</v>
      </c>
    </row>
    <row r="7" spans="1:44">
      <c r="B7" s="16" t="s">
        <v>48</v>
      </c>
      <c r="C7" s="17">
        <v>38461</v>
      </c>
      <c r="D7" s="18">
        <v>0.45</v>
      </c>
      <c r="E7" s="16">
        <v>13.69</v>
      </c>
      <c r="F7" s="16">
        <v>0.85299999999999998</v>
      </c>
      <c r="G7" s="16">
        <v>96.8</v>
      </c>
      <c r="H7" s="16">
        <v>10.02</v>
      </c>
      <c r="I7" s="16">
        <v>8.07</v>
      </c>
      <c r="J7" s="16">
        <v>302</v>
      </c>
      <c r="K7" s="16">
        <v>14.9</v>
      </c>
      <c r="L7" s="157"/>
      <c r="M7" s="11">
        <v>16</v>
      </c>
      <c r="N7" s="16">
        <v>290</v>
      </c>
      <c r="O7" s="16">
        <v>7.72</v>
      </c>
      <c r="Q7" s="16">
        <v>13.3</v>
      </c>
      <c r="S7" s="110"/>
      <c r="T7" s="16">
        <v>53.9</v>
      </c>
      <c r="U7" s="16">
        <v>0.11</v>
      </c>
      <c r="V7" s="16">
        <v>1.9</v>
      </c>
      <c r="W7" s="16">
        <v>0.42</v>
      </c>
      <c r="X7" s="16">
        <v>41.9</v>
      </c>
      <c r="Y7" s="16">
        <v>0.23</v>
      </c>
      <c r="Z7" s="16">
        <v>0.41</v>
      </c>
      <c r="AA7" s="16">
        <v>0.77</v>
      </c>
      <c r="AB7" s="16">
        <v>0.12</v>
      </c>
      <c r="AC7" s="16">
        <v>0.15</v>
      </c>
      <c r="AD7" s="11" t="s">
        <v>62</v>
      </c>
      <c r="AE7" s="16">
        <v>126</v>
      </c>
      <c r="AF7" s="11" t="s">
        <v>62</v>
      </c>
      <c r="AG7" s="11" t="s">
        <v>62</v>
      </c>
      <c r="AH7" s="16">
        <v>22.4</v>
      </c>
      <c r="AI7" s="16">
        <v>8.7799999999999996E-3</v>
      </c>
      <c r="AJ7" s="16">
        <v>4.6500000000000004</v>
      </c>
      <c r="AK7" s="16">
        <v>33.4</v>
      </c>
      <c r="AL7" s="11" t="s">
        <v>62</v>
      </c>
      <c r="AM7" s="16">
        <v>0.83499999999999996</v>
      </c>
      <c r="AN7" s="11" t="s">
        <v>62</v>
      </c>
      <c r="AO7" s="16">
        <v>0.85899999999999999</v>
      </c>
      <c r="AP7" s="16">
        <v>5.1799999999999999E-2</v>
      </c>
      <c r="AQ7" s="11" t="s">
        <v>62</v>
      </c>
    </row>
    <row r="8" spans="1:44">
      <c r="B8" s="16" t="s">
        <v>48</v>
      </c>
      <c r="C8" s="17">
        <v>38498</v>
      </c>
      <c r="D8" s="18">
        <v>0.48194444444444445</v>
      </c>
      <c r="E8" s="16">
        <v>13.24</v>
      </c>
      <c r="F8" s="16">
        <v>0.76700000000000002</v>
      </c>
      <c r="G8" s="16">
        <v>63.3</v>
      </c>
      <c r="H8" s="16">
        <v>6.62</v>
      </c>
      <c r="I8" s="16">
        <v>7.84</v>
      </c>
      <c r="J8" s="16">
        <v>272</v>
      </c>
      <c r="K8" s="16">
        <v>15.2</v>
      </c>
      <c r="L8" s="157"/>
      <c r="M8" s="11">
        <v>6.1</v>
      </c>
      <c r="N8" s="16">
        <v>300</v>
      </c>
      <c r="O8" s="16">
        <v>18</v>
      </c>
      <c r="Q8" s="16">
        <v>22</v>
      </c>
      <c r="S8" s="110"/>
      <c r="T8" s="16">
        <v>82.7</v>
      </c>
      <c r="U8" s="16">
        <v>0.11</v>
      </c>
      <c r="V8" s="16">
        <v>3.99</v>
      </c>
      <c r="W8" s="16">
        <v>2.76</v>
      </c>
      <c r="X8" s="16">
        <v>93.7</v>
      </c>
      <c r="Y8" s="16">
        <v>0.46</v>
      </c>
      <c r="Z8" s="16">
        <v>0.87</v>
      </c>
      <c r="AA8" s="16">
        <v>1.85</v>
      </c>
      <c r="AB8" s="16">
        <v>1.04</v>
      </c>
      <c r="AC8" s="16">
        <v>1.01</v>
      </c>
      <c r="AD8" s="11" t="s">
        <v>62</v>
      </c>
      <c r="AE8" s="16">
        <v>125</v>
      </c>
      <c r="AF8" s="11" t="s">
        <v>62</v>
      </c>
      <c r="AG8" s="11" t="s">
        <v>62</v>
      </c>
      <c r="AH8" s="16">
        <v>22</v>
      </c>
      <c r="AI8" s="16">
        <v>1.54E-2</v>
      </c>
      <c r="AJ8" s="16">
        <v>5.24</v>
      </c>
      <c r="AK8" s="16">
        <v>49.5</v>
      </c>
      <c r="AL8" s="11" t="s">
        <v>62</v>
      </c>
      <c r="AM8" s="16">
        <v>0.42099999999999999</v>
      </c>
      <c r="AN8" s="11" t="s">
        <v>62</v>
      </c>
      <c r="AO8" s="16">
        <v>0.48799999999999999</v>
      </c>
      <c r="AP8" s="16">
        <v>3.78E-2</v>
      </c>
      <c r="AQ8" s="11" t="s">
        <v>62</v>
      </c>
    </row>
    <row r="9" spans="1:44" s="11" customFormat="1">
      <c r="B9" s="11" t="s">
        <v>48</v>
      </c>
      <c r="C9" s="14">
        <v>38524</v>
      </c>
      <c r="D9" s="15">
        <v>0.44513888888888892</v>
      </c>
      <c r="E9" s="11">
        <v>16.88</v>
      </c>
      <c r="F9" s="11">
        <v>0.82599999999999996</v>
      </c>
      <c r="G9" s="11">
        <v>62</v>
      </c>
      <c r="H9" s="11">
        <v>5.99</v>
      </c>
      <c r="I9" s="11">
        <v>7.66</v>
      </c>
      <c r="J9" s="11">
        <v>285</v>
      </c>
      <c r="K9" s="11">
        <v>23.7</v>
      </c>
      <c r="L9" s="157"/>
      <c r="M9" s="11">
        <v>12</v>
      </c>
      <c r="N9" s="11">
        <v>300</v>
      </c>
      <c r="O9" s="11">
        <v>3.6</v>
      </c>
      <c r="Q9" s="11">
        <v>3.6</v>
      </c>
      <c r="S9" s="110"/>
      <c r="T9" s="11">
        <v>41.6</v>
      </c>
      <c r="U9" s="11">
        <v>0.13</v>
      </c>
      <c r="V9" s="11">
        <v>1.78</v>
      </c>
      <c r="W9" s="11">
        <v>1</v>
      </c>
      <c r="X9" s="11">
        <v>93</v>
      </c>
      <c r="Y9" s="11" t="s">
        <v>62</v>
      </c>
      <c r="Z9" s="11">
        <v>0.39</v>
      </c>
      <c r="AA9" s="11">
        <v>0.54</v>
      </c>
      <c r="AB9" s="11">
        <v>0.28000000000000003</v>
      </c>
      <c r="AC9" s="11">
        <v>0.31</v>
      </c>
      <c r="AD9" s="11" t="s">
        <v>62</v>
      </c>
      <c r="AE9" s="11">
        <v>125</v>
      </c>
      <c r="AF9" s="11" t="s">
        <v>62</v>
      </c>
      <c r="AG9" s="11">
        <v>5.33E-2</v>
      </c>
      <c r="AH9" s="11">
        <v>21</v>
      </c>
      <c r="AI9" s="11">
        <v>6.4299999999999996E-2</v>
      </c>
      <c r="AJ9" s="11">
        <v>4.5599999999999996</v>
      </c>
      <c r="AK9" s="11">
        <v>26</v>
      </c>
      <c r="AL9" s="11" t="s">
        <v>62</v>
      </c>
      <c r="AM9" s="11">
        <v>0.58499999999999996</v>
      </c>
      <c r="AN9" s="11" t="s">
        <v>62</v>
      </c>
      <c r="AO9" s="11">
        <v>0.60399999999999998</v>
      </c>
      <c r="AP9" s="11">
        <v>0.106</v>
      </c>
      <c r="AQ9" s="11" t="s">
        <v>62</v>
      </c>
    </row>
    <row r="10" spans="1:44" s="11" customFormat="1">
      <c r="B10" s="11" t="s">
        <v>48</v>
      </c>
      <c r="C10" s="14">
        <v>38559</v>
      </c>
      <c r="D10" s="15">
        <v>0.45</v>
      </c>
      <c r="E10" s="11">
        <v>23.6</v>
      </c>
      <c r="F10" s="11">
        <v>0.78400000000000003</v>
      </c>
      <c r="G10" s="11">
        <v>79.400000000000006</v>
      </c>
      <c r="H10" s="11">
        <v>6.72</v>
      </c>
      <c r="I10" s="11">
        <v>7.71</v>
      </c>
      <c r="J10" s="11">
        <v>185</v>
      </c>
      <c r="K10" s="11">
        <v>4</v>
      </c>
      <c r="L10" s="157"/>
      <c r="M10" s="11">
        <v>10.6</v>
      </c>
      <c r="N10" s="11">
        <v>270</v>
      </c>
      <c r="O10" s="11">
        <v>11</v>
      </c>
      <c r="Q10" s="20">
        <v>16</v>
      </c>
      <c r="R10" s="20"/>
      <c r="S10" s="111"/>
      <c r="T10" s="20">
        <v>42.4</v>
      </c>
      <c r="U10" s="20">
        <v>0.12</v>
      </c>
      <c r="V10" s="20">
        <v>1.82</v>
      </c>
      <c r="W10" s="20">
        <v>0.84</v>
      </c>
      <c r="X10" s="20">
        <v>73.099999999999994</v>
      </c>
      <c r="Y10" s="11" t="s">
        <v>62</v>
      </c>
      <c r="Z10" s="13">
        <v>0.01</v>
      </c>
      <c r="AA10" s="11">
        <v>0.43</v>
      </c>
      <c r="AB10" s="11">
        <v>0.2</v>
      </c>
      <c r="AC10" s="11">
        <v>0.22</v>
      </c>
      <c r="AD10" s="11" t="s">
        <v>62</v>
      </c>
      <c r="AE10" s="11">
        <v>108</v>
      </c>
      <c r="AF10" s="11" t="s">
        <v>62</v>
      </c>
      <c r="AG10" s="11" t="s">
        <v>62</v>
      </c>
      <c r="AH10" s="11">
        <v>19.3</v>
      </c>
      <c r="AI10" s="11">
        <v>0.109</v>
      </c>
      <c r="AJ10" s="11">
        <v>5.7</v>
      </c>
      <c r="AK10" s="11">
        <v>27.6</v>
      </c>
      <c r="AL10" s="11" t="s">
        <v>62</v>
      </c>
      <c r="AM10" s="11">
        <v>0.26300000000000001</v>
      </c>
      <c r="AN10" s="11" t="s">
        <v>62</v>
      </c>
      <c r="AO10" s="11">
        <v>0.35299999999999998</v>
      </c>
      <c r="AP10" s="11">
        <v>0.13600000000000001</v>
      </c>
      <c r="AQ10" s="11" t="s">
        <v>62</v>
      </c>
    </row>
    <row r="11" spans="1:44" s="11" customFormat="1">
      <c r="B11" s="11" t="s">
        <v>48</v>
      </c>
      <c r="C11" s="14">
        <v>38580</v>
      </c>
      <c r="D11" s="15">
        <v>0.4548611111111111</v>
      </c>
      <c r="E11" s="11">
        <v>21.2</v>
      </c>
      <c r="F11" s="11">
        <v>0.92</v>
      </c>
      <c r="G11" s="11">
        <v>75.599999999999994</v>
      </c>
      <c r="H11" s="11">
        <v>6.7</v>
      </c>
      <c r="I11" s="11">
        <v>7.52</v>
      </c>
      <c r="J11" s="11">
        <v>177</v>
      </c>
      <c r="K11" s="11">
        <v>19.8</v>
      </c>
      <c r="L11" s="157"/>
      <c r="M11" s="11">
        <v>9.6</v>
      </c>
      <c r="N11" s="11">
        <v>280</v>
      </c>
      <c r="O11" s="11">
        <v>12</v>
      </c>
      <c r="Q11" s="20">
        <v>18</v>
      </c>
      <c r="R11" s="20"/>
      <c r="S11" s="111"/>
      <c r="T11" s="20">
        <v>72.3</v>
      </c>
      <c r="U11" s="20">
        <v>0.14000000000000001</v>
      </c>
      <c r="V11" s="20">
        <v>0.48</v>
      </c>
      <c r="W11" s="20">
        <v>1.35</v>
      </c>
      <c r="X11" s="20">
        <v>74.900000000000006</v>
      </c>
      <c r="Y11" s="11" t="s">
        <v>62</v>
      </c>
      <c r="Z11" s="20">
        <v>0.12</v>
      </c>
      <c r="AA11" s="11">
        <v>0.36</v>
      </c>
      <c r="AB11" s="11">
        <v>0.36</v>
      </c>
      <c r="AC11" s="11">
        <v>0.4</v>
      </c>
      <c r="AD11" s="11" t="s">
        <v>62</v>
      </c>
      <c r="AE11" s="11">
        <v>108</v>
      </c>
      <c r="AF11" s="11" t="s">
        <v>62</v>
      </c>
      <c r="AG11" s="11" t="s">
        <v>62</v>
      </c>
      <c r="AH11" s="11">
        <v>20.399999999999999</v>
      </c>
      <c r="AI11" s="11">
        <v>0.13800000000000001</v>
      </c>
      <c r="AJ11" s="11">
        <v>6.37</v>
      </c>
      <c r="AK11" s="11">
        <v>46.7</v>
      </c>
      <c r="AL11" s="11" t="s">
        <v>62</v>
      </c>
      <c r="AM11" s="11">
        <v>0.19800000000000001</v>
      </c>
      <c r="AN11" s="11" t="s">
        <v>62</v>
      </c>
      <c r="AO11" s="11">
        <v>0.28899999999999998</v>
      </c>
      <c r="AP11" s="11">
        <v>0.22800000000000001</v>
      </c>
      <c r="AQ11" s="11" t="s">
        <v>62</v>
      </c>
    </row>
    <row r="12" spans="1:44">
      <c r="B12" s="11" t="s">
        <v>48</v>
      </c>
      <c r="C12" s="17">
        <v>38617</v>
      </c>
      <c r="D12" s="18">
        <v>0.47847222222222219</v>
      </c>
      <c r="E12" s="11">
        <v>18.600000000000001</v>
      </c>
      <c r="F12" s="11">
        <v>0.78300000000000003</v>
      </c>
      <c r="G12" s="11">
        <v>85.5</v>
      </c>
      <c r="H12" s="11">
        <v>7.98</v>
      </c>
      <c r="I12" s="11">
        <v>7.7</v>
      </c>
      <c r="J12" s="11">
        <v>233</v>
      </c>
      <c r="K12" s="11">
        <v>8.9</v>
      </c>
      <c r="L12" s="157"/>
      <c r="M12" s="11">
        <v>28.8</v>
      </c>
      <c r="N12" s="16">
        <v>250</v>
      </c>
      <c r="O12" s="16">
        <v>13</v>
      </c>
      <c r="Q12" s="16">
        <v>19</v>
      </c>
      <c r="S12" s="110"/>
      <c r="T12" s="16">
        <v>50.7</v>
      </c>
      <c r="U12" s="16">
        <v>0.09</v>
      </c>
      <c r="V12" s="16">
        <v>1.07</v>
      </c>
      <c r="W12" s="16">
        <v>1.51</v>
      </c>
      <c r="X12" s="16">
        <v>67.3</v>
      </c>
      <c r="Y12" s="11" t="s">
        <v>62</v>
      </c>
      <c r="Z12" s="16">
        <v>0.24</v>
      </c>
      <c r="AA12" s="16">
        <v>0.39</v>
      </c>
      <c r="AB12" s="16">
        <v>0.42</v>
      </c>
      <c r="AC12" s="16">
        <v>0.48</v>
      </c>
      <c r="AD12" s="11" t="s">
        <v>62</v>
      </c>
      <c r="AE12" s="16">
        <v>97.3</v>
      </c>
      <c r="AF12" s="11">
        <v>3.15</v>
      </c>
      <c r="AG12" s="11">
        <v>4.3099999999999996E-3</v>
      </c>
      <c r="AH12" s="11">
        <v>17.899999999999999</v>
      </c>
      <c r="AI12" s="11">
        <v>1.9800000000000002E-2</v>
      </c>
      <c r="AJ12" s="11">
        <v>6.04</v>
      </c>
      <c r="AK12" s="11">
        <v>35.1</v>
      </c>
      <c r="AL12" s="11">
        <v>13.6</v>
      </c>
      <c r="AM12" s="11">
        <v>0.88200000000000001</v>
      </c>
      <c r="AN12" s="11">
        <v>3.19</v>
      </c>
      <c r="AO12" s="11">
        <v>0.93200000000000005</v>
      </c>
      <c r="AP12" s="11">
        <v>7.2900000000000006E-2</v>
      </c>
      <c r="AQ12" s="11">
        <v>18.5</v>
      </c>
    </row>
    <row r="13" spans="1:44">
      <c r="B13" s="11" t="s">
        <v>48</v>
      </c>
      <c r="C13" s="17">
        <v>38656</v>
      </c>
      <c r="D13" s="18">
        <v>0.4055555555555555</v>
      </c>
      <c r="E13" s="11">
        <v>7.6</v>
      </c>
      <c r="F13" s="11">
        <v>0.88300000000000001</v>
      </c>
      <c r="G13" s="11">
        <v>65.3</v>
      </c>
      <c r="H13" s="11">
        <v>7.79</v>
      </c>
      <c r="I13" s="11">
        <v>7.6</v>
      </c>
      <c r="J13" s="11">
        <v>198</v>
      </c>
      <c r="K13" s="11">
        <v>3.3</v>
      </c>
      <c r="L13" s="157"/>
      <c r="M13" s="11">
        <v>5</v>
      </c>
      <c r="N13" s="16">
        <v>290</v>
      </c>
      <c r="O13" s="16">
        <v>16</v>
      </c>
      <c r="Q13" s="16">
        <v>16</v>
      </c>
      <c r="S13" s="110"/>
      <c r="T13" s="16">
        <v>50.7</v>
      </c>
      <c r="U13" s="20">
        <v>0.1</v>
      </c>
      <c r="V13" s="16">
        <v>1.84</v>
      </c>
      <c r="W13" s="16">
        <v>1.52</v>
      </c>
      <c r="X13" s="16">
        <v>80.400000000000006</v>
      </c>
      <c r="Y13" s="16">
        <v>0.05</v>
      </c>
      <c r="Z13" s="16">
        <v>0.41</v>
      </c>
      <c r="AA13" s="16">
        <v>0.28000000000000003</v>
      </c>
      <c r="AB13" s="16">
        <v>0.14000000000000001</v>
      </c>
      <c r="AC13" s="16">
        <v>0.35</v>
      </c>
      <c r="AD13" s="16">
        <v>3.2500000000000001E-2</v>
      </c>
      <c r="AE13" s="16">
        <v>121</v>
      </c>
      <c r="AF13" s="11" t="s">
        <v>62</v>
      </c>
      <c r="AG13" s="11">
        <v>9.0399999999999994E-3</v>
      </c>
      <c r="AH13" s="11">
        <v>21.7</v>
      </c>
      <c r="AI13" s="11">
        <v>2.9700000000000001E-2</v>
      </c>
      <c r="AJ13" s="11">
        <v>5.8</v>
      </c>
      <c r="AK13" s="11">
        <v>36.799999999999997</v>
      </c>
      <c r="AL13" s="11" t="s">
        <v>62</v>
      </c>
      <c r="AM13" s="16">
        <v>0.154</v>
      </c>
      <c r="AN13" s="11" t="s">
        <v>62</v>
      </c>
      <c r="AO13" s="11">
        <v>0.11899999999999999</v>
      </c>
      <c r="AP13" s="11">
        <v>3.49E-2</v>
      </c>
      <c r="AQ13" s="11" t="s">
        <v>62</v>
      </c>
    </row>
    <row r="14" spans="1:44">
      <c r="B14" s="11" t="s">
        <v>48</v>
      </c>
      <c r="C14" s="17">
        <v>38757</v>
      </c>
      <c r="D14" s="18">
        <v>0.3979166666666667</v>
      </c>
      <c r="E14" s="11">
        <v>0.96</v>
      </c>
      <c r="F14" s="11">
        <v>0.85299999999999998</v>
      </c>
      <c r="G14" s="11">
        <v>96.2</v>
      </c>
      <c r="H14" s="11">
        <v>13.65</v>
      </c>
      <c r="I14" s="11">
        <v>7.77</v>
      </c>
      <c r="J14" s="11">
        <v>264</v>
      </c>
      <c r="K14" s="11">
        <v>4.8</v>
      </c>
      <c r="L14" s="157"/>
      <c r="M14" s="11">
        <v>1.67</v>
      </c>
      <c r="N14" s="16">
        <v>260</v>
      </c>
      <c r="O14" s="16">
        <v>8.4</v>
      </c>
      <c r="Q14" s="16">
        <v>16</v>
      </c>
      <c r="S14" s="110"/>
      <c r="T14" s="16">
        <v>53</v>
      </c>
      <c r="U14" s="20">
        <v>0.06</v>
      </c>
      <c r="V14" s="16">
        <v>4.01</v>
      </c>
      <c r="W14" s="16">
        <v>0.25</v>
      </c>
      <c r="X14" s="16">
        <v>83.5</v>
      </c>
      <c r="Y14" s="11" t="s">
        <v>62</v>
      </c>
      <c r="Z14" s="16">
        <v>0.9</v>
      </c>
      <c r="AA14" s="16">
        <v>0.25</v>
      </c>
      <c r="AB14" s="16">
        <v>0.11</v>
      </c>
      <c r="AC14" s="16">
        <v>0.09</v>
      </c>
      <c r="AD14" s="11" t="s">
        <v>62</v>
      </c>
      <c r="AE14" s="16">
        <v>118</v>
      </c>
      <c r="AF14" s="11">
        <v>3.11</v>
      </c>
      <c r="AG14" s="11" t="s">
        <v>62</v>
      </c>
      <c r="AH14" s="11">
        <v>19.7</v>
      </c>
      <c r="AI14" s="11">
        <v>1.8700000000000001E-2</v>
      </c>
      <c r="AJ14" s="11">
        <v>2.82</v>
      </c>
      <c r="AK14" s="11">
        <v>34</v>
      </c>
      <c r="AL14" s="11">
        <v>11.6</v>
      </c>
      <c r="AM14" s="16">
        <v>0.14000000000000001</v>
      </c>
      <c r="AN14" s="11">
        <v>3.71</v>
      </c>
      <c r="AO14" s="11">
        <v>0.16800000000000001</v>
      </c>
      <c r="AP14" s="11">
        <v>2.7199999999999998E-2</v>
      </c>
      <c r="AQ14" s="11">
        <v>16.8</v>
      </c>
    </row>
    <row r="15" spans="1:44">
      <c r="B15" s="11" t="s">
        <v>48</v>
      </c>
      <c r="C15" s="17">
        <v>38796</v>
      </c>
      <c r="D15" s="18">
        <v>0.41805555555555557</v>
      </c>
      <c r="E15" s="11">
        <v>4.43</v>
      </c>
      <c r="F15" s="11">
        <v>0.75700000000000001</v>
      </c>
      <c r="G15" s="11">
        <v>99.2</v>
      </c>
      <c r="H15" s="11">
        <v>12.82</v>
      </c>
      <c r="I15" s="11">
        <v>7.82</v>
      </c>
      <c r="J15" s="11">
        <v>266</v>
      </c>
      <c r="K15" s="11">
        <v>12</v>
      </c>
      <c r="L15" s="157"/>
      <c r="M15" s="11">
        <v>6.4</v>
      </c>
      <c r="N15" s="16">
        <v>250</v>
      </c>
      <c r="O15" s="16">
        <v>14.1</v>
      </c>
      <c r="Q15" s="16">
        <v>15.7</v>
      </c>
      <c r="S15" s="110"/>
      <c r="T15" s="16">
        <v>35.6</v>
      </c>
      <c r="U15" s="20" t="s">
        <v>62</v>
      </c>
      <c r="V15" s="16">
        <v>3.14</v>
      </c>
      <c r="W15" s="11">
        <v>3.3E-3</v>
      </c>
      <c r="X15" s="16">
        <v>85.8</v>
      </c>
      <c r="Y15" s="16">
        <v>0.28000000000000003</v>
      </c>
      <c r="Z15" s="16">
        <v>0.72</v>
      </c>
      <c r="AA15" s="16">
        <v>0.37</v>
      </c>
      <c r="AB15" s="16">
        <v>7.0000000000000007E-2</v>
      </c>
      <c r="AC15" s="16">
        <v>0.09</v>
      </c>
      <c r="AD15" s="11" t="s">
        <v>62</v>
      </c>
      <c r="AE15" s="16">
        <v>114</v>
      </c>
      <c r="AF15" s="11">
        <v>1.96</v>
      </c>
      <c r="AG15" s="11" t="s">
        <v>62</v>
      </c>
      <c r="AH15" s="11">
        <v>19.7</v>
      </c>
      <c r="AI15" s="11">
        <v>9.1699999999999993E-3</v>
      </c>
      <c r="AJ15" s="11">
        <v>3.84</v>
      </c>
      <c r="AK15" s="11">
        <v>24</v>
      </c>
      <c r="AL15" s="11">
        <v>10.7</v>
      </c>
      <c r="AM15" s="16">
        <v>0.17</v>
      </c>
      <c r="AN15" s="11">
        <v>4.5599999999999996</v>
      </c>
      <c r="AO15" s="11">
        <v>0.29299999999999998</v>
      </c>
      <c r="AP15" s="11">
        <v>2.1600000000000001E-2</v>
      </c>
      <c r="AQ15" s="11">
        <v>28</v>
      </c>
    </row>
    <row r="16" spans="1:44">
      <c r="B16" s="11" t="s">
        <v>48</v>
      </c>
      <c r="C16" s="17">
        <v>38846</v>
      </c>
      <c r="D16" s="18">
        <v>0.43055555555555558</v>
      </c>
      <c r="E16" s="11">
        <v>12.56</v>
      </c>
      <c r="F16" s="11">
        <v>0.85499999999999998</v>
      </c>
      <c r="G16" s="11">
        <v>80.900000000000006</v>
      </c>
      <c r="H16" s="11">
        <v>8.58</v>
      </c>
      <c r="I16" s="11">
        <v>7.95</v>
      </c>
      <c r="J16" s="11">
        <v>282</v>
      </c>
      <c r="K16" s="11">
        <v>11.2</v>
      </c>
      <c r="L16" s="157"/>
      <c r="M16" s="11">
        <v>8.6</v>
      </c>
      <c r="N16" s="16">
        <v>300</v>
      </c>
      <c r="O16" s="16">
        <v>19.600000000000001</v>
      </c>
      <c r="Q16" s="16">
        <v>20</v>
      </c>
      <c r="S16" s="110"/>
      <c r="T16" s="16">
        <v>43.7</v>
      </c>
      <c r="U16" s="20">
        <v>0.1</v>
      </c>
      <c r="V16" s="16">
        <v>2.73</v>
      </c>
      <c r="W16" s="11">
        <v>0.43</v>
      </c>
      <c r="X16" s="16">
        <v>99.8</v>
      </c>
      <c r="Y16" s="11" t="s">
        <v>62</v>
      </c>
      <c r="Z16" s="16">
        <v>0.64</v>
      </c>
      <c r="AA16" s="16">
        <v>0.48</v>
      </c>
      <c r="AB16" s="16">
        <v>0.17</v>
      </c>
      <c r="AC16" s="16">
        <v>0.22</v>
      </c>
      <c r="AD16" s="11" t="s">
        <v>62</v>
      </c>
      <c r="AE16" s="16">
        <v>118</v>
      </c>
      <c r="AF16" s="11">
        <v>2.73</v>
      </c>
      <c r="AG16" s="11" t="s">
        <v>62</v>
      </c>
      <c r="AH16" s="11">
        <v>22.1</v>
      </c>
      <c r="AI16" s="11">
        <v>2.23E-2</v>
      </c>
      <c r="AJ16" s="11">
        <v>3.25</v>
      </c>
      <c r="AK16" s="11">
        <v>25.7</v>
      </c>
      <c r="AL16" s="11">
        <v>14.4</v>
      </c>
      <c r="AM16" s="16">
        <v>0.318</v>
      </c>
      <c r="AN16" s="11">
        <v>2.73</v>
      </c>
      <c r="AO16" s="11">
        <v>0.39300000000000002</v>
      </c>
      <c r="AP16" s="11">
        <v>4.53E-2</v>
      </c>
      <c r="AQ16" s="11">
        <v>17.2</v>
      </c>
    </row>
    <row r="17" spans="1:47">
      <c r="B17" s="11" t="s">
        <v>48</v>
      </c>
      <c r="C17" s="17">
        <v>38874</v>
      </c>
      <c r="D17" s="18">
        <v>0.42499999999999999</v>
      </c>
      <c r="E17" s="11">
        <v>15.23</v>
      </c>
      <c r="F17" s="11">
        <v>0.55400000000000005</v>
      </c>
      <c r="G17" s="11">
        <v>74.900000000000006</v>
      </c>
      <c r="H17" s="11">
        <v>7.5</v>
      </c>
      <c r="I17" s="11">
        <v>7.76</v>
      </c>
      <c r="J17" s="11">
        <v>146</v>
      </c>
      <c r="K17" s="11">
        <v>10.6</v>
      </c>
      <c r="L17" s="157"/>
      <c r="M17" s="11">
        <v>15.5</v>
      </c>
      <c r="N17" s="16">
        <v>290</v>
      </c>
      <c r="O17" s="16">
        <v>12.7</v>
      </c>
      <c r="Q17" s="16">
        <v>16.5</v>
      </c>
      <c r="S17" s="110"/>
      <c r="T17" s="16">
        <v>45</v>
      </c>
      <c r="U17" s="20">
        <v>0.09</v>
      </c>
      <c r="V17" s="16">
        <v>2.29</v>
      </c>
      <c r="W17" s="11">
        <v>1.08</v>
      </c>
      <c r="X17" s="16">
        <v>88.2</v>
      </c>
      <c r="Y17" s="11" t="s">
        <v>62</v>
      </c>
      <c r="Z17" s="16">
        <v>0.5</v>
      </c>
      <c r="AA17" s="16">
        <v>0.24</v>
      </c>
      <c r="AB17" s="16">
        <v>0.32</v>
      </c>
      <c r="AC17" s="16">
        <v>0.37</v>
      </c>
      <c r="AD17" s="11" t="s">
        <v>62</v>
      </c>
      <c r="AE17" s="16">
        <v>111</v>
      </c>
      <c r="AF17" s="11">
        <v>1.5</v>
      </c>
      <c r="AG17" s="11" t="s">
        <v>62</v>
      </c>
      <c r="AH17" s="11">
        <v>21</v>
      </c>
      <c r="AI17" s="11">
        <v>3.2399999999999998E-2</v>
      </c>
      <c r="AJ17" s="11">
        <v>4.2699999999999996</v>
      </c>
      <c r="AK17" s="11">
        <v>27.1</v>
      </c>
      <c r="AL17" s="11">
        <v>13.8</v>
      </c>
      <c r="AM17" s="16">
        <v>0.49299999999999999</v>
      </c>
      <c r="AN17" s="11">
        <v>2.2000000000000002</v>
      </c>
      <c r="AO17" s="11">
        <v>0.48</v>
      </c>
      <c r="AP17" s="11">
        <v>6.5100000000000005E-2</v>
      </c>
      <c r="AQ17" s="11">
        <v>22.3</v>
      </c>
    </row>
    <row r="18" spans="1:47">
      <c r="B18" s="11" t="s">
        <v>48</v>
      </c>
      <c r="C18" s="17">
        <v>38908</v>
      </c>
      <c r="D18" s="18">
        <v>0.45833333333333331</v>
      </c>
      <c r="E18" s="11">
        <v>18.420000000000002</v>
      </c>
      <c r="F18" s="11">
        <v>0.9</v>
      </c>
      <c r="G18" s="11">
        <v>51.5</v>
      </c>
      <c r="H18" s="11">
        <v>4.8099999999999996</v>
      </c>
      <c r="I18" s="11">
        <v>7.3</v>
      </c>
      <c r="J18" s="171">
        <v>240</v>
      </c>
      <c r="K18" s="11">
        <v>4</v>
      </c>
      <c r="L18" s="157"/>
      <c r="M18" s="11">
        <v>5.6</v>
      </c>
      <c r="N18" s="16">
        <v>300</v>
      </c>
      <c r="O18" s="16">
        <v>5.4</v>
      </c>
      <c r="Q18" s="16">
        <v>19.100000000000001</v>
      </c>
      <c r="S18" s="110"/>
      <c r="T18" s="16">
        <v>63.1</v>
      </c>
      <c r="U18" s="20">
        <v>0.14000000000000001</v>
      </c>
      <c r="V18" s="16">
        <v>0.35</v>
      </c>
      <c r="W18" s="11">
        <v>1.51</v>
      </c>
      <c r="X18" s="16">
        <v>71.400000000000006</v>
      </c>
      <c r="Y18" s="11">
        <v>0.25</v>
      </c>
      <c r="Z18" s="16">
        <v>0.08</v>
      </c>
      <c r="AA18" s="16">
        <v>0.65</v>
      </c>
      <c r="AB18" s="16">
        <v>0.42</v>
      </c>
      <c r="AC18" s="16">
        <v>0.51</v>
      </c>
      <c r="AD18" s="11" t="s">
        <v>62</v>
      </c>
      <c r="AE18" s="16">
        <v>122</v>
      </c>
      <c r="AF18" s="11">
        <v>1.78</v>
      </c>
      <c r="AG18" s="11">
        <v>1.6E-2</v>
      </c>
      <c r="AH18" s="11">
        <v>22.9</v>
      </c>
      <c r="AI18" s="11">
        <v>0.76200000000000001</v>
      </c>
      <c r="AJ18" s="11">
        <v>5.52</v>
      </c>
      <c r="AK18" s="11">
        <v>37.700000000000003</v>
      </c>
      <c r="AL18" s="11">
        <v>15</v>
      </c>
      <c r="AM18" s="16">
        <v>0.192</v>
      </c>
      <c r="AN18" s="11">
        <v>1.55</v>
      </c>
      <c r="AO18" s="11">
        <v>0.442</v>
      </c>
      <c r="AP18" s="11">
        <v>0.82899999999999996</v>
      </c>
      <c r="AQ18" s="11">
        <v>39.4</v>
      </c>
    </row>
    <row r="19" spans="1:47">
      <c r="B19" s="11" t="s">
        <v>48</v>
      </c>
      <c r="C19" s="17">
        <v>38937</v>
      </c>
      <c r="D19" s="18">
        <v>0.40902777777777777</v>
      </c>
      <c r="E19" s="11">
        <v>22.28</v>
      </c>
      <c r="F19" s="11">
        <v>0.53600000000000003</v>
      </c>
      <c r="G19" s="11">
        <v>48.9</v>
      </c>
      <c r="H19" s="11">
        <v>4.25</v>
      </c>
      <c r="I19" s="11">
        <v>7.59</v>
      </c>
      <c r="J19" s="11">
        <v>218</v>
      </c>
      <c r="K19" s="11">
        <v>1.1000000000000001</v>
      </c>
      <c r="L19" s="157"/>
      <c r="M19" s="11">
        <v>1.67</v>
      </c>
      <c r="N19" s="16">
        <v>260</v>
      </c>
      <c r="O19" s="16">
        <v>5.4</v>
      </c>
      <c r="Q19" s="16">
        <v>17.100000000000001</v>
      </c>
      <c r="S19" s="110"/>
      <c r="T19" s="16">
        <v>53.1</v>
      </c>
      <c r="U19" s="20">
        <v>0.1</v>
      </c>
      <c r="V19" s="16">
        <v>0.22</v>
      </c>
      <c r="W19" s="11">
        <v>1.79</v>
      </c>
      <c r="X19" s="16">
        <v>49.6</v>
      </c>
      <c r="Y19" s="11">
        <v>0.11</v>
      </c>
      <c r="Z19" s="16">
        <v>0.12</v>
      </c>
      <c r="AA19" s="16">
        <v>1.0900000000000001</v>
      </c>
      <c r="AB19" s="16">
        <v>0.62</v>
      </c>
      <c r="AC19" s="16">
        <v>0.72</v>
      </c>
      <c r="AD19" s="11" t="s">
        <v>62</v>
      </c>
      <c r="AE19" s="16">
        <v>96.9</v>
      </c>
      <c r="AF19" s="11" t="s">
        <v>62</v>
      </c>
      <c r="AG19" s="11">
        <v>2.7699999999999999E-2</v>
      </c>
      <c r="AH19" s="11">
        <v>17.399999999999999</v>
      </c>
      <c r="AI19" s="11">
        <v>0.89500000000000002</v>
      </c>
      <c r="AJ19" s="11">
        <v>6.05</v>
      </c>
      <c r="AK19" s="11">
        <v>36.1</v>
      </c>
      <c r="AL19" s="11">
        <v>17.3</v>
      </c>
      <c r="AM19" s="16">
        <v>0.14499999999999999</v>
      </c>
      <c r="AN19" s="11" t="s">
        <v>62</v>
      </c>
      <c r="AO19" s="11">
        <v>0.432</v>
      </c>
      <c r="AP19" s="11">
        <v>0.86899999999999999</v>
      </c>
      <c r="AQ19" s="11">
        <v>15.7</v>
      </c>
    </row>
    <row r="20" spans="1:47">
      <c r="B20" s="11" t="s">
        <v>48</v>
      </c>
      <c r="C20" s="17">
        <v>38965</v>
      </c>
      <c r="D20" s="18">
        <v>0.45624999999999999</v>
      </c>
      <c r="E20" s="11">
        <v>17.03</v>
      </c>
      <c r="F20" s="11">
        <v>0.72099999999999997</v>
      </c>
      <c r="G20" s="11">
        <v>62</v>
      </c>
      <c r="H20" s="11">
        <v>5.98</v>
      </c>
      <c r="I20" s="11">
        <v>7.61</v>
      </c>
      <c r="J20" s="11">
        <v>207</v>
      </c>
      <c r="K20" s="11">
        <v>8.4</v>
      </c>
      <c r="L20" s="157"/>
      <c r="M20" s="11">
        <v>9.5</v>
      </c>
      <c r="N20" s="11">
        <v>220</v>
      </c>
      <c r="O20" s="11">
        <v>22.1</v>
      </c>
      <c r="P20" s="11"/>
      <c r="Q20" s="11">
        <v>24.4</v>
      </c>
      <c r="R20" s="11"/>
      <c r="S20" s="110"/>
      <c r="T20" s="11">
        <v>50.2</v>
      </c>
      <c r="U20" s="20">
        <v>0.17</v>
      </c>
      <c r="V20" s="11">
        <v>0.5</v>
      </c>
      <c r="W20" s="11">
        <v>1.02</v>
      </c>
      <c r="X20" s="11">
        <v>78.2</v>
      </c>
      <c r="Y20" s="11" t="s">
        <v>62</v>
      </c>
      <c r="Z20" s="11">
        <v>0.1</v>
      </c>
      <c r="AA20" s="11">
        <v>0.5</v>
      </c>
      <c r="AB20" s="11">
        <v>0.34</v>
      </c>
      <c r="AC20" s="11">
        <v>0.35</v>
      </c>
      <c r="AD20" s="11" t="s">
        <v>62</v>
      </c>
      <c r="AE20" s="11">
        <v>91.9</v>
      </c>
      <c r="AF20" s="11" t="s">
        <v>62</v>
      </c>
      <c r="AG20" s="11" t="s">
        <v>62</v>
      </c>
      <c r="AH20" s="11">
        <v>16.600000000000001</v>
      </c>
      <c r="AI20" s="11">
        <v>0.28599999999999998</v>
      </c>
      <c r="AJ20" s="11">
        <v>5.61</v>
      </c>
      <c r="AK20" s="11">
        <v>31.2</v>
      </c>
      <c r="AL20" s="11">
        <v>28.4</v>
      </c>
      <c r="AM20" s="11">
        <v>0.375</v>
      </c>
      <c r="AN20" s="13" t="s">
        <v>62</v>
      </c>
      <c r="AO20" s="11">
        <v>0.436</v>
      </c>
      <c r="AP20" s="11">
        <v>0.35599999999999998</v>
      </c>
      <c r="AQ20" s="11">
        <v>33.200000000000003</v>
      </c>
    </row>
    <row r="21" spans="1:47">
      <c r="B21" s="11" t="s">
        <v>48</v>
      </c>
      <c r="C21" s="17">
        <v>39006</v>
      </c>
      <c r="D21" s="18">
        <v>0.3888888888888889</v>
      </c>
      <c r="E21" s="11">
        <v>9.5</v>
      </c>
      <c r="F21" s="11">
        <v>0.85599999999999998</v>
      </c>
      <c r="G21" s="11">
        <v>60.4</v>
      </c>
      <c r="H21" s="11">
        <v>6.85</v>
      </c>
      <c r="I21" s="11">
        <v>7.6</v>
      </c>
      <c r="J21" s="11">
        <v>381.6</v>
      </c>
      <c r="K21" s="11">
        <v>5.7</v>
      </c>
      <c r="L21" s="157"/>
      <c r="M21" s="11" t="s">
        <v>62</v>
      </c>
      <c r="N21" s="11">
        <v>280</v>
      </c>
      <c r="O21" s="11">
        <v>18.2</v>
      </c>
      <c r="P21" s="11"/>
      <c r="Q21" s="11">
        <v>23.5</v>
      </c>
      <c r="R21" s="11"/>
      <c r="S21" s="110"/>
      <c r="T21" s="11">
        <v>53.1</v>
      </c>
      <c r="U21" s="20">
        <v>0.09</v>
      </c>
      <c r="V21" s="11">
        <v>0.37</v>
      </c>
      <c r="W21" s="11">
        <v>1.21</v>
      </c>
      <c r="X21" s="11">
        <v>82.7</v>
      </c>
      <c r="Y21" s="11" t="s">
        <v>62</v>
      </c>
      <c r="Z21" s="11">
        <v>0.1</v>
      </c>
      <c r="AA21" s="11">
        <v>0.36</v>
      </c>
      <c r="AB21" s="11">
        <v>0.46</v>
      </c>
      <c r="AC21" s="11">
        <v>0.47</v>
      </c>
      <c r="AD21" s="11" t="s">
        <v>62</v>
      </c>
      <c r="AE21" s="11">
        <v>110</v>
      </c>
      <c r="AF21" s="11" t="s">
        <v>62</v>
      </c>
      <c r="AG21" s="11">
        <v>4.1099999999999998E-2</v>
      </c>
      <c r="AH21" s="11">
        <v>20.2</v>
      </c>
      <c r="AI21" s="11">
        <v>0.27400000000000002</v>
      </c>
      <c r="AJ21" s="11">
        <v>5.85</v>
      </c>
      <c r="AK21" s="11">
        <v>32.5</v>
      </c>
      <c r="AL21" s="11">
        <v>50</v>
      </c>
      <c r="AM21" s="11">
        <v>7.6600000000000001E-2</v>
      </c>
      <c r="AN21" s="11" t="s">
        <v>62</v>
      </c>
      <c r="AO21" s="11">
        <v>0.16600000000000001</v>
      </c>
      <c r="AP21" s="11">
        <v>0.28000000000000003</v>
      </c>
      <c r="AQ21" s="11">
        <v>54.9</v>
      </c>
      <c r="AR21" s="11"/>
      <c r="AS21" s="11"/>
      <c r="AT21" s="11"/>
      <c r="AU21" s="11"/>
    </row>
    <row r="22" spans="1:47">
      <c r="B22" s="11" t="s">
        <v>48</v>
      </c>
      <c r="C22" s="17">
        <v>39034</v>
      </c>
      <c r="D22" s="18">
        <v>0.41319444444444442</v>
      </c>
      <c r="E22" s="11">
        <v>7.06</v>
      </c>
      <c r="F22" s="11">
        <v>0.79900000000000004</v>
      </c>
      <c r="G22" s="11">
        <v>86</v>
      </c>
      <c r="H22" s="11">
        <v>10.4</v>
      </c>
      <c r="I22" s="11">
        <v>7.96</v>
      </c>
      <c r="J22" s="11">
        <v>348</v>
      </c>
      <c r="K22" s="11">
        <v>3.7</v>
      </c>
      <c r="L22" s="157"/>
      <c r="M22" s="11">
        <v>2.78</v>
      </c>
      <c r="N22" s="11">
        <v>280</v>
      </c>
      <c r="O22" s="11">
        <v>21.4</v>
      </c>
      <c r="P22" s="11"/>
      <c r="Q22" s="11">
        <v>27.3</v>
      </c>
      <c r="R22" s="11"/>
      <c r="S22" s="110"/>
      <c r="T22" s="11">
        <v>39.4</v>
      </c>
      <c r="U22" s="20">
        <v>7.0000000000000007E-2</v>
      </c>
      <c r="V22" s="11">
        <v>2.2799999999999998</v>
      </c>
      <c r="W22" s="11">
        <v>0.65</v>
      </c>
      <c r="X22" s="11">
        <v>75.400000000000006</v>
      </c>
      <c r="Y22" s="11" t="s">
        <v>62</v>
      </c>
      <c r="Z22" s="11">
        <v>3.75</v>
      </c>
      <c r="AA22" s="11">
        <v>0.40699999999999997</v>
      </c>
      <c r="AB22" s="11">
        <v>0.25</v>
      </c>
      <c r="AC22" s="11">
        <v>0.34</v>
      </c>
      <c r="AD22" s="11" t="s">
        <v>62</v>
      </c>
      <c r="AE22" s="11">
        <v>116</v>
      </c>
      <c r="AF22" s="11">
        <v>1.6</v>
      </c>
      <c r="AG22" s="11">
        <v>4.5900000000000003E-2</v>
      </c>
      <c r="AH22" s="11">
        <v>19.3</v>
      </c>
      <c r="AI22" s="11">
        <v>4.1000000000000002E-2</v>
      </c>
      <c r="AJ22" s="11">
        <v>4.75</v>
      </c>
      <c r="AK22" s="11">
        <v>21.4</v>
      </c>
      <c r="AL22" s="11">
        <v>66.3</v>
      </c>
      <c r="AM22" s="11">
        <v>0.13200000000000001</v>
      </c>
      <c r="AN22" s="11" t="s">
        <v>62</v>
      </c>
      <c r="AO22" s="11">
        <v>0.20599999999999999</v>
      </c>
      <c r="AP22" s="11">
        <v>4.9799999999999997E-2</v>
      </c>
      <c r="AQ22" s="11">
        <v>69</v>
      </c>
      <c r="AR22" s="11"/>
      <c r="AS22" s="11"/>
      <c r="AT22" s="11"/>
      <c r="AU22" s="11"/>
    </row>
    <row r="23" spans="1:47">
      <c r="B23" s="11" t="s">
        <v>48</v>
      </c>
      <c r="C23" s="17">
        <v>39056</v>
      </c>
      <c r="D23" s="18">
        <v>0.4236111111111111</v>
      </c>
      <c r="E23" s="11">
        <v>1.38</v>
      </c>
      <c r="F23" s="11">
        <v>0.80300000000000005</v>
      </c>
      <c r="G23" s="11">
        <v>98.7</v>
      </c>
      <c r="H23" s="11">
        <v>13.8</v>
      </c>
      <c r="I23" s="11">
        <v>8.06</v>
      </c>
      <c r="J23" s="11">
        <v>343</v>
      </c>
      <c r="K23" s="11">
        <v>17.399999999999999</v>
      </c>
      <c r="L23" s="157"/>
      <c r="M23" s="11">
        <v>0.746</v>
      </c>
      <c r="N23" s="11">
        <v>280</v>
      </c>
      <c r="O23" s="11">
        <v>25.3</v>
      </c>
      <c r="P23" s="11"/>
      <c r="Q23" s="11">
        <v>32.1</v>
      </c>
      <c r="R23" s="11"/>
      <c r="S23" s="110"/>
      <c r="T23" s="11">
        <v>34.6</v>
      </c>
      <c r="U23" s="20">
        <v>0.06</v>
      </c>
      <c r="V23" s="11">
        <v>4.0999999999999996</v>
      </c>
      <c r="W23" s="11">
        <v>0.46</v>
      </c>
      <c r="X23" s="11">
        <v>76.3</v>
      </c>
      <c r="Y23" s="11" t="s">
        <v>62</v>
      </c>
      <c r="Z23" s="11">
        <v>0.96</v>
      </c>
      <c r="AA23" s="11">
        <v>0.42599999999999999</v>
      </c>
      <c r="AB23" s="11">
        <v>0.2</v>
      </c>
      <c r="AC23" s="11">
        <v>0.2</v>
      </c>
      <c r="AD23" s="11" t="s">
        <v>62</v>
      </c>
      <c r="AE23" s="11">
        <v>117</v>
      </c>
      <c r="AF23" s="11" t="s">
        <v>62</v>
      </c>
      <c r="AG23" s="11">
        <v>2.5600000000000001E-2</v>
      </c>
      <c r="AH23" s="11">
        <v>19.600000000000001</v>
      </c>
      <c r="AI23" s="11">
        <v>2.9700000000000001E-2</v>
      </c>
      <c r="AJ23" s="11">
        <v>3.81</v>
      </c>
      <c r="AK23" s="11">
        <v>18.5</v>
      </c>
      <c r="AL23" s="11">
        <v>64</v>
      </c>
      <c r="AM23" s="11">
        <v>0.13700000000000001</v>
      </c>
      <c r="AN23" s="11" t="s">
        <v>62</v>
      </c>
      <c r="AO23" s="11">
        <v>0.184</v>
      </c>
      <c r="AP23" s="11">
        <v>3.09E-2</v>
      </c>
      <c r="AQ23" s="11">
        <v>63.9</v>
      </c>
      <c r="AR23" s="11"/>
      <c r="AS23" s="11"/>
      <c r="AT23" s="11"/>
      <c r="AU23" s="11"/>
    </row>
    <row r="24" spans="1:47">
      <c r="B24" s="11" t="s">
        <v>48</v>
      </c>
      <c r="C24" s="14">
        <v>39092</v>
      </c>
      <c r="D24" s="18">
        <v>0.40277777777777773</v>
      </c>
      <c r="E24" s="11">
        <v>2.77</v>
      </c>
      <c r="F24" s="11">
        <v>0.70199999999999996</v>
      </c>
      <c r="G24" s="11">
        <v>100.6</v>
      </c>
      <c r="H24" s="11">
        <v>13.53</v>
      </c>
      <c r="I24" s="11">
        <v>7.97</v>
      </c>
      <c r="J24" s="11">
        <v>344</v>
      </c>
      <c r="K24" s="15">
        <v>11.8</v>
      </c>
      <c r="L24" s="158"/>
      <c r="M24" s="11">
        <v>15.91</v>
      </c>
      <c r="N24" s="11">
        <v>260</v>
      </c>
      <c r="O24" s="11">
        <v>29.9</v>
      </c>
      <c r="P24" s="11"/>
      <c r="Q24" s="11">
        <v>28</v>
      </c>
      <c r="R24" s="11"/>
      <c r="S24" s="110"/>
      <c r="T24" s="11">
        <v>27.2</v>
      </c>
      <c r="U24" s="20">
        <v>0.05</v>
      </c>
      <c r="V24" s="11">
        <v>5.58</v>
      </c>
      <c r="W24" s="11">
        <v>0.59</v>
      </c>
      <c r="X24" s="11">
        <v>71.8</v>
      </c>
      <c r="Y24" s="11" t="s">
        <v>62</v>
      </c>
      <c r="Z24" s="11">
        <v>1.24</v>
      </c>
      <c r="AA24" s="11">
        <v>0.41499999999999998</v>
      </c>
      <c r="AB24" s="11">
        <v>0.16</v>
      </c>
      <c r="AC24" s="11">
        <v>0.25</v>
      </c>
      <c r="AD24" s="11" t="s">
        <v>62</v>
      </c>
      <c r="AE24" s="11">
        <v>108</v>
      </c>
      <c r="AF24" s="11" t="s">
        <v>62</v>
      </c>
      <c r="AG24" s="11">
        <v>3.0300000000000001E-2</v>
      </c>
      <c r="AH24" s="11">
        <v>17.399999999999999</v>
      </c>
      <c r="AI24" s="11">
        <v>2.1399999999999999E-2</v>
      </c>
      <c r="AJ24" s="11">
        <v>3.85</v>
      </c>
      <c r="AK24" s="11">
        <v>14.8</v>
      </c>
      <c r="AL24" s="11">
        <v>52.4</v>
      </c>
      <c r="AM24" s="11">
        <v>0.55800000000000005</v>
      </c>
      <c r="AN24" s="11" t="s">
        <v>62</v>
      </c>
      <c r="AO24" s="11">
        <v>0.55200000000000005</v>
      </c>
      <c r="AP24" s="11">
        <v>3.8699999999999998E-2</v>
      </c>
      <c r="AQ24" s="11">
        <v>55.4</v>
      </c>
      <c r="AR24" s="11"/>
      <c r="AS24" s="11"/>
      <c r="AT24" s="11"/>
      <c r="AU24" s="11"/>
    </row>
    <row r="25" spans="1:47">
      <c r="B25" s="11" t="s">
        <v>48</v>
      </c>
      <c r="C25" s="14">
        <v>39149</v>
      </c>
      <c r="D25" s="18">
        <v>0.44722222222222219</v>
      </c>
      <c r="E25" s="11">
        <v>1.37</v>
      </c>
      <c r="F25" s="11">
        <v>0.94699999999999995</v>
      </c>
      <c r="G25" s="11">
        <v>98.7</v>
      </c>
      <c r="H25" s="11">
        <v>13.84</v>
      </c>
      <c r="I25" s="11">
        <v>7.84</v>
      </c>
      <c r="J25" s="11">
        <v>281.39999999999998</v>
      </c>
      <c r="K25" s="11">
        <v>0</v>
      </c>
      <c r="L25" s="157"/>
      <c r="M25" s="83">
        <v>1.19</v>
      </c>
      <c r="N25" s="11">
        <v>260</v>
      </c>
      <c r="O25" s="11">
        <v>13.4</v>
      </c>
      <c r="P25" s="11"/>
      <c r="Q25" s="11">
        <v>23.8</v>
      </c>
      <c r="R25" s="11"/>
      <c r="S25" s="110"/>
      <c r="T25" s="11">
        <v>71</v>
      </c>
      <c r="U25" s="20">
        <v>0.09</v>
      </c>
      <c r="V25" s="11">
        <v>6.36</v>
      </c>
      <c r="W25" s="11">
        <v>0.52</v>
      </c>
      <c r="X25" s="11">
        <v>90.3</v>
      </c>
      <c r="Y25" s="11">
        <v>0.38</v>
      </c>
      <c r="Z25" s="11">
        <v>1.51</v>
      </c>
      <c r="AA25" s="11">
        <v>0.59299999999999997</v>
      </c>
      <c r="AB25" s="11">
        <v>0.17</v>
      </c>
      <c r="AC25" s="11">
        <v>0.16</v>
      </c>
      <c r="AD25" s="11" t="s">
        <v>62</v>
      </c>
      <c r="AE25" s="11">
        <v>113</v>
      </c>
      <c r="AF25" s="11">
        <v>1.9</v>
      </c>
      <c r="AG25" s="11" t="s">
        <v>62</v>
      </c>
      <c r="AH25" s="11">
        <v>18.8</v>
      </c>
      <c r="AI25" s="11">
        <v>1.15E-2</v>
      </c>
      <c r="AJ25" s="11">
        <v>4.5999999999999996</v>
      </c>
      <c r="AK25" s="11">
        <v>49.5</v>
      </c>
      <c r="AL25" s="11">
        <v>24.6</v>
      </c>
      <c r="AM25" s="11">
        <v>0.10100000000000001</v>
      </c>
      <c r="AN25" s="11">
        <v>2.17</v>
      </c>
      <c r="AO25" s="11">
        <v>0.11</v>
      </c>
      <c r="AP25" s="11">
        <v>2.0899999999999998E-2</v>
      </c>
      <c r="AQ25" s="11">
        <v>27.3</v>
      </c>
      <c r="AR25" s="11"/>
      <c r="AS25" s="11"/>
      <c r="AT25" s="11"/>
      <c r="AU25" s="11"/>
    </row>
    <row r="26" spans="1:47">
      <c r="B26" s="11" t="s">
        <v>48</v>
      </c>
      <c r="C26" s="14">
        <v>39182</v>
      </c>
      <c r="D26" s="18">
        <v>0.45277777777777778</v>
      </c>
      <c r="E26" s="11">
        <v>4.92</v>
      </c>
      <c r="F26" s="11">
        <v>0.86</v>
      </c>
      <c r="G26" s="11">
        <v>108.9</v>
      </c>
      <c r="H26" s="11">
        <v>13.86</v>
      </c>
      <c r="I26" s="11">
        <v>8.18</v>
      </c>
      <c r="J26" s="11">
        <v>125.01</v>
      </c>
      <c r="K26" s="11">
        <v>9.6999999999999993</v>
      </c>
      <c r="L26" s="157"/>
      <c r="M26" s="83">
        <v>7.18</v>
      </c>
      <c r="N26" s="11">
        <v>290</v>
      </c>
      <c r="O26" s="11">
        <v>27.1</v>
      </c>
      <c r="P26" s="11"/>
      <c r="Q26" s="11">
        <v>30.2</v>
      </c>
      <c r="R26" s="11"/>
      <c r="S26" s="110"/>
      <c r="T26" s="11">
        <v>58</v>
      </c>
      <c r="U26" s="20">
        <v>0.09</v>
      </c>
      <c r="V26" s="11">
        <v>2.62</v>
      </c>
      <c r="W26" s="11">
        <v>0.3</v>
      </c>
      <c r="X26" s="11">
        <v>101</v>
      </c>
      <c r="Y26" s="11" t="s">
        <v>62</v>
      </c>
      <c r="Z26" s="11">
        <v>0.57999999999999996</v>
      </c>
      <c r="AA26" s="11">
        <v>0.33</v>
      </c>
      <c r="AB26" s="11">
        <v>0.11</v>
      </c>
      <c r="AC26" s="11">
        <v>0.12</v>
      </c>
      <c r="AD26" s="11" t="s">
        <v>62</v>
      </c>
      <c r="AE26" s="11">
        <v>121</v>
      </c>
      <c r="AF26" s="11" t="s">
        <v>62</v>
      </c>
      <c r="AG26" s="11">
        <v>3.0200000000000001E-2</v>
      </c>
      <c r="AH26" s="11">
        <v>21.7</v>
      </c>
      <c r="AI26" s="11">
        <v>2.8799999999999999E-2</v>
      </c>
      <c r="AJ26" s="11">
        <v>3.06</v>
      </c>
      <c r="AK26" s="11">
        <v>28.7</v>
      </c>
      <c r="AL26" s="11">
        <v>37.4</v>
      </c>
      <c r="AM26" s="11">
        <v>0.34799999999999998</v>
      </c>
      <c r="AN26" s="11" t="s">
        <v>62</v>
      </c>
      <c r="AO26" s="11">
        <v>0.315</v>
      </c>
      <c r="AP26" s="11">
        <v>4.0800000000000003E-2</v>
      </c>
      <c r="AQ26" s="11">
        <v>44.1</v>
      </c>
      <c r="AR26" s="11"/>
      <c r="AS26" s="11"/>
      <c r="AT26" s="11"/>
      <c r="AU26" s="11"/>
    </row>
    <row r="27" spans="1:47">
      <c r="B27" s="11" t="s">
        <v>48</v>
      </c>
      <c r="C27" s="14">
        <v>39211</v>
      </c>
      <c r="D27" s="18">
        <v>0.41736111111111113</v>
      </c>
      <c r="E27" s="11">
        <v>14.34</v>
      </c>
      <c r="F27" s="11">
        <v>0.88400000000000001</v>
      </c>
      <c r="G27" s="11">
        <v>85.4</v>
      </c>
      <c r="H27" s="11">
        <v>8.7200000000000006</v>
      </c>
      <c r="I27" s="11">
        <v>8.8000000000000007</v>
      </c>
      <c r="J27" s="11">
        <v>272.39999999999998</v>
      </c>
      <c r="K27" s="11">
        <v>13.6</v>
      </c>
      <c r="L27" s="157"/>
      <c r="M27" s="83">
        <v>14.88</v>
      </c>
      <c r="N27" s="11">
        <v>310</v>
      </c>
      <c r="O27" s="11">
        <v>28.1</v>
      </c>
      <c r="P27" s="11"/>
      <c r="Q27" s="11">
        <v>28.5</v>
      </c>
      <c r="R27" s="11"/>
      <c r="S27" s="110"/>
      <c r="T27" s="11">
        <v>48.7</v>
      </c>
      <c r="U27" s="20">
        <v>0.1</v>
      </c>
      <c r="V27" s="11">
        <v>3.01</v>
      </c>
      <c r="W27" s="11">
        <v>0.56000000000000005</v>
      </c>
      <c r="X27" s="11">
        <v>99.2</v>
      </c>
      <c r="Y27" s="11" t="s">
        <v>62</v>
      </c>
      <c r="Z27" s="11">
        <v>0.67</v>
      </c>
      <c r="AA27" s="11">
        <v>0.28799999999999998</v>
      </c>
      <c r="AB27" s="11">
        <v>0.14000000000000001</v>
      </c>
      <c r="AC27" s="11">
        <v>0.22</v>
      </c>
      <c r="AD27" s="11" t="s">
        <v>62</v>
      </c>
      <c r="AE27" s="11">
        <v>128</v>
      </c>
      <c r="AF27" s="11">
        <v>1.87</v>
      </c>
      <c r="AG27" s="11" t="s">
        <v>62</v>
      </c>
      <c r="AH27" s="11">
        <v>23.2</v>
      </c>
      <c r="AI27" s="11">
        <v>4.6899999999999997E-2</v>
      </c>
      <c r="AJ27" s="11">
        <v>3.58</v>
      </c>
      <c r="AK27" s="11">
        <v>27.5</v>
      </c>
      <c r="AL27" s="11">
        <v>34.4</v>
      </c>
      <c r="AM27" s="11">
        <v>0.79400000000000004</v>
      </c>
      <c r="AN27" s="11" t="s">
        <v>62</v>
      </c>
      <c r="AO27" s="11">
        <v>0.60399999999999998</v>
      </c>
      <c r="AP27" s="11">
        <v>7.3300000000000004E-2</v>
      </c>
      <c r="AQ27" s="11">
        <v>43.7</v>
      </c>
      <c r="AR27" s="11"/>
      <c r="AS27" s="11"/>
      <c r="AT27" s="11"/>
      <c r="AU27" s="11"/>
    </row>
    <row r="28" spans="1:47">
      <c r="B28" s="11" t="s">
        <v>48</v>
      </c>
      <c r="C28" s="14">
        <v>39246</v>
      </c>
      <c r="D28" s="18">
        <v>0.43055555555555558</v>
      </c>
      <c r="E28" s="11">
        <v>17.16</v>
      </c>
      <c r="F28" s="11">
        <v>0.88300000000000001</v>
      </c>
      <c r="G28" s="11">
        <v>60</v>
      </c>
      <c r="H28" s="11">
        <v>5.64</v>
      </c>
      <c r="I28" s="11">
        <v>7.56</v>
      </c>
      <c r="J28" s="11">
        <v>216</v>
      </c>
      <c r="K28" s="11">
        <v>4</v>
      </c>
      <c r="L28" s="157"/>
      <c r="M28" s="83">
        <v>7.78</v>
      </c>
      <c r="N28" s="11">
        <v>280</v>
      </c>
      <c r="O28" s="11">
        <v>21.2</v>
      </c>
      <c r="P28" s="11"/>
      <c r="Q28" s="11">
        <v>20.8</v>
      </c>
      <c r="R28" s="11"/>
      <c r="S28" s="110"/>
      <c r="T28" s="11">
        <v>68.5</v>
      </c>
      <c r="U28" s="20">
        <v>0.11</v>
      </c>
      <c r="V28" s="11">
        <v>0.85</v>
      </c>
      <c r="W28" s="11">
        <v>1.1499999999999999</v>
      </c>
      <c r="X28" s="11">
        <v>79.3</v>
      </c>
      <c r="Y28" s="11">
        <v>7.0000000000000007E-2</v>
      </c>
      <c r="Z28" s="11">
        <v>0.19</v>
      </c>
      <c r="AA28" s="11">
        <v>0.52100000000000002</v>
      </c>
      <c r="AB28" s="11">
        <v>0.32</v>
      </c>
      <c r="AC28" s="11">
        <v>0.46</v>
      </c>
      <c r="AD28" s="11" t="s">
        <v>62</v>
      </c>
      <c r="AE28" s="11">
        <v>113</v>
      </c>
      <c r="AF28" s="11" t="s">
        <v>62</v>
      </c>
      <c r="AG28" s="11">
        <v>3.1099999999999999E-2</v>
      </c>
      <c r="AH28" s="11">
        <v>21.7</v>
      </c>
      <c r="AI28" s="11">
        <v>0.30399999999999999</v>
      </c>
      <c r="AJ28" s="11">
        <v>5.13</v>
      </c>
      <c r="AK28" s="11">
        <v>38.700000000000003</v>
      </c>
      <c r="AL28" s="11">
        <v>17.2</v>
      </c>
      <c r="AM28" s="11">
        <v>0.254</v>
      </c>
      <c r="AN28" s="11">
        <v>1.46</v>
      </c>
      <c r="AO28" s="11">
        <v>0.40799999999999997</v>
      </c>
      <c r="AP28" s="11">
        <v>0.46800000000000003</v>
      </c>
      <c r="AQ28" s="11">
        <v>14.9</v>
      </c>
      <c r="AR28" s="11"/>
      <c r="AS28" s="11"/>
      <c r="AT28" s="11"/>
      <c r="AU28" s="11"/>
    </row>
    <row r="29" spans="1:47" s="11" customFormat="1">
      <c r="B29" s="11" t="s">
        <v>48</v>
      </c>
      <c r="C29" s="14">
        <v>39281</v>
      </c>
      <c r="D29" s="15">
        <v>0.58333333333333337</v>
      </c>
      <c r="E29" s="110"/>
      <c r="F29" s="110"/>
      <c r="G29" s="110"/>
      <c r="H29" s="110"/>
      <c r="I29" s="110"/>
      <c r="J29" s="110"/>
      <c r="K29" s="110"/>
      <c r="L29" s="157"/>
      <c r="M29" s="83">
        <v>2.4015369999999998</v>
      </c>
      <c r="N29" s="11">
        <v>230</v>
      </c>
      <c r="O29" s="11">
        <v>16.3</v>
      </c>
      <c r="Q29" s="11">
        <v>13.8</v>
      </c>
      <c r="S29" s="110"/>
      <c r="T29" s="11">
        <v>46.7</v>
      </c>
      <c r="U29" s="20">
        <v>7.0000000000000007E-2</v>
      </c>
      <c r="V29" s="11">
        <v>0.43</v>
      </c>
      <c r="W29" s="11">
        <v>1.31</v>
      </c>
      <c r="X29" s="11">
        <v>49.1</v>
      </c>
      <c r="Y29" s="11">
        <v>0.14000000000000001</v>
      </c>
      <c r="Z29" s="11">
        <v>7.0000000000000007E-2</v>
      </c>
      <c r="AA29" s="11">
        <v>0.29899999999999999</v>
      </c>
      <c r="AB29" s="11">
        <v>0.45</v>
      </c>
      <c r="AC29" s="11">
        <v>0.43</v>
      </c>
      <c r="AD29" s="11" t="s">
        <v>62</v>
      </c>
      <c r="AE29" s="11">
        <v>84.8</v>
      </c>
      <c r="AF29" s="11" t="s">
        <v>62</v>
      </c>
      <c r="AG29" s="11" t="s">
        <v>62</v>
      </c>
      <c r="AH29" s="11">
        <v>15.3</v>
      </c>
      <c r="AI29" s="11">
        <v>0.3</v>
      </c>
      <c r="AJ29" s="11">
        <v>5.16</v>
      </c>
      <c r="AK29" s="11">
        <v>29.3</v>
      </c>
      <c r="AL29" s="11">
        <v>10.4</v>
      </c>
      <c r="AM29" s="11">
        <v>0.115</v>
      </c>
      <c r="AN29" s="11">
        <v>1.66</v>
      </c>
      <c r="AO29" s="11">
        <v>0.22500000000000001</v>
      </c>
      <c r="AP29" s="11">
        <v>0.34599999999999997</v>
      </c>
      <c r="AQ29" s="11">
        <v>12.4</v>
      </c>
    </row>
    <row r="30" spans="1:47" s="11" customFormat="1">
      <c r="B30" s="11" t="s">
        <v>48</v>
      </c>
      <c r="C30" s="14">
        <v>39295</v>
      </c>
      <c r="D30" s="15">
        <v>0.52222222222222225</v>
      </c>
      <c r="E30" s="11">
        <v>20.13</v>
      </c>
      <c r="F30" s="11">
        <v>0.77400000000000002</v>
      </c>
      <c r="G30" s="11">
        <v>47.7</v>
      </c>
      <c r="H30" s="11">
        <v>4.3099999999999996</v>
      </c>
      <c r="I30" s="11">
        <v>7.48</v>
      </c>
      <c r="J30" s="11">
        <v>262.2</v>
      </c>
      <c r="K30" s="11">
        <v>4.8</v>
      </c>
      <c r="L30" s="157"/>
      <c r="M30" s="83">
        <v>3.5294120000000002</v>
      </c>
      <c r="N30" s="11">
        <v>260</v>
      </c>
      <c r="O30" s="11">
        <v>9.6</v>
      </c>
      <c r="Q30" s="11">
        <v>18.600000000000001</v>
      </c>
      <c r="S30" s="110"/>
      <c r="T30" s="11">
        <v>56.1</v>
      </c>
      <c r="U30" s="20">
        <v>0.1</v>
      </c>
      <c r="V30" s="11">
        <v>0.3</v>
      </c>
      <c r="W30" s="11">
        <v>1.57</v>
      </c>
      <c r="X30" s="11">
        <v>50.4</v>
      </c>
      <c r="Y30" s="11">
        <v>0.17</v>
      </c>
      <c r="Z30" s="11">
        <v>0.04</v>
      </c>
      <c r="AA30" s="11">
        <v>0.45800000000000002</v>
      </c>
      <c r="AB30" s="11">
        <v>0.42</v>
      </c>
      <c r="AC30" s="11">
        <v>0.64</v>
      </c>
      <c r="AD30" s="11" t="s">
        <v>62</v>
      </c>
      <c r="AE30" s="11">
        <v>93.5</v>
      </c>
      <c r="AF30" s="11">
        <v>1.66</v>
      </c>
      <c r="AG30" s="11" t="s">
        <v>62</v>
      </c>
      <c r="AH30" s="11">
        <v>17.3</v>
      </c>
      <c r="AI30" s="11">
        <v>0.59</v>
      </c>
      <c r="AJ30" s="11">
        <v>5.7</v>
      </c>
      <c r="AK30" s="11">
        <v>34.4</v>
      </c>
      <c r="AL30" s="11">
        <v>13.3</v>
      </c>
      <c r="AM30" s="11">
        <v>6.2300000000000001E-2</v>
      </c>
      <c r="AN30" s="11">
        <v>2.9</v>
      </c>
      <c r="AO30" s="11">
        <v>0.28599999999999998</v>
      </c>
      <c r="AP30" s="11">
        <v>0.91500000000000004</v>
      </c>
      <c r="AQ30" s="11">
        <v>12</v>
      </c>
    </row>
    <row r="31" spans="1:47">
      <c r="A31" s="91"/>
      <c r="B31" s="91" t="s">
        <v>48</v>
      </c>
      <c r="C31" s="92">
        <v>39329</v>
      </c>
      <c r="D31" s="93">
        <v>0.43055555555555558</v>
      </c>
      <c r="E31" s="91">
        <v>18.89</v>
      </c>
      <c r="F31" s="91">
        <v>1.264</v>
      </c>
      <c r="G31" s="91">
        <v>27</v>
      </c>
      <c r="H31" s="91">
        <v>2.5</v>
      </c>
      <c r="I31" s="91">
        <v>7.19</v>
      </c>
      <c r="J31" s="91">
        <v>99</v>
      </c>
      <c r="K31" s="91">
        <v>7.4</v>
      </c>
      <c r="L31" s="159"/>
      <c r="M31" s="91">
        <v>2.4213079999999998</v>
      </c>
      <c r="N31" s="91">
        <v>300</v>
      </c>
      <c r="O31" s="91">
        <v>26.3</v>
      </c>
      <c r="P31" s="91"/>
      <c r="Q31" s="91">
        <v>32.4</v>
      </c>
      <c r="R31" s="91"/>
      <c r="S31" s="113"/>
      <c r="T31" s="91">
        <v>101</v>
      </c>
      <c r="U31" s="91">
        <v>0.13</v>
      </c>
      <c r="V31" s="91">
        <v>0.14000000000000001</v>
      </c>
      <c r="W31" s="91">
        <v>0.8</v>
      </c>
      <c r="X31" s="91">
        <v>206</v>
      </c>
      <c r="Y31" s="91" t="s">
        <v>84</v>
      </c>
      <c r="Z31" s="91" t="s">
        <v>84</v>
      </c>
      <c r="AA31" s="91">
        <v>0.69799999999999995</v>
      </c>
      <c r="AB31" s="91">
        <v>0.3</v>
      </c>
      <c r="AC31" s="91">
        <v>0.44</v>
      </c>
      <c r="AD31" s="91">
        <v>4.0099999999999997E-2</v>
      </c>
      <c r="AE31" s="91">
        <v>159</v>
      </c>
      <c r="AF31" s="94">
        <v>3.3</v>
      </c>
      <c r="AG31" s="91">
        <v>0.13400000000000001</v>
      </c>
      <c r="AH31" s="91">
        <v>26.3</v>
      </c>
      <c r="AI31" s="91">
        <v>2.87</v>
      </c>
      <c r="AJ31" s="91">
        <v>9.9</v>
      </c>
      <c r="AK31" s="91">
        <v>54.7</v>
      </c>
      <c r="AL31" s="94">
        <v>50.9</v>
      </c>
      <c r="AM31" s="91">
        <v>7.6399999999999996E-2</v>
      </c>
      <c r="AN31" s="94">
        <v>5.46</v>
      </c>
      <c r="AO31" s="91">
        <v>2.2100000000000002E-2</v>
      </c>
      <c r="AP31" s="91">
        <v>2.79</v>
      </c>
      <c r="AQ31" s="91">
        <v>53.2</v>
      </c>
      <c r="AR31" s="91"/>
    </row>
    <row r="32" spans="1:47" s="11" customFormat="1">
      <c r="B32" s="11" t="s">
        <v>48</v>
      </c>
      <c r="C32" s="14">
        <v>39391</v>
      </c>
      <c r="D32" s="15">
        <v>0.45069444444444445</v>
      </c>
      <c r="E32" s="11">
        <v>8.1999999999999993</v>
      </c>
      <c r="F32" s="11">
        <v>1.024</v>
      </c>
      <c r="G32" s="11">
        <v>58</v>
      </c>
      <c r="H32" s="11">
        <v>6.75</v>
      </c>
      <c r="I32" s="11">
        <v>7.31</v>
      </c>
      <c r="J32" s="11">
        <v>-206.7</v>
      </c>
      <c r="K32" s="11">
        <v>0.9</v>
      </c>
      <c r="L32" s="157"/>
      <c r="M32" s="83">
        <v>3.553099</v>
      </c>
      <c r="N32" s="11">
        <v>290</v>
      </c>
      <c r="O32" s="11">
        <v>13.8</v>
      </c>
      <c r="Q32" s="11">
        <v>19.5</v>
      </c>
      <c r="S32" s="110"/>
      <c r="T32" s="11">
        <v>66.7</v>
      </c>
      <c r="U32" s="20">
        <v>0.12</v>
      </c>
      <c r="V32" s="11">
        <v>1.62</v>
      </c>
      <c r="W32" s="11">
        <v>0.86</v>
      </c>
      <c r="X32" s="11">
        <v>159</v>
      </c>
      <c r="Y32" s="11" t="s">
        <v>62</v>
      </c>
      <c r="Z32" s="11">
        <v>0.37</v>
      </c>
      <c r="AA32" s="11">
        <v>0.433</v>
      </c>
      <c r="AB32" s="11">
        <v>0.19</v>
      </c>
      <c r="AC32" s="11">
        <v>0.22</v>
      </c>
      <c r="AD32" s="11" t="s">
        <v>62</v>
      </c>
      <c r="AE32" s="11">
        <v>133</v>
      </c>
      <c r="AF32" s="11">
        <v>4.47</v>
      </c>
      <c r="AG32" s="11">
        <v>4.3900000000000002E-2</v>
      </c>
      <c r="AH32" s="11">
        <v>22.6</v>
      </c>
      <c r="AI32" s="11">
        <v>0.16800000000000001</v>
      </c>
      <c r="AJ32" s="11">
        <v>7.07</v>
      </c>
      <c r="AK32" s="11">
        <v>40.299999999999997</v>
      </c>
      <c r="AL32" s="11">
        <v>45.1</v>
      </c>
      <c r="AM32" s="11">
        <v>5.5300000000000002E-2</v>
      </c>
      <c r="AN32" s="11">
        <v>4.79</v>
      </c>
      <c r="AO32" s="11">
        <v>0.107</v>
      </c>
      <c r="AP32" s="11">
        <v>0.152</v>
      </c>
      <c r="AQ32" s="11">
        <v>43.7</v>
      </c>
    </row>
    <row r="33" spans="2:43" s="11" customFormat="1">
      <c r="B33" s="11" t="s">
        <v>48</v>
      </c>
      <c r="C33" s="14">
        <v>39489</v>
      </c>
      <c r="D33" s="15">
        <v>0.50069444444444444</v>
      </c>
      <c r="E33" s="11">
        <v>0.52</v>
      </c>
      <c r="F33" s="11">
        <v>0.67200000000000004</v>
      </c>
      <c r="G33" s="11">
        <v>87.7</v>
      </c>
      <c r="H33" s="11">
        <v>12.59</v>
      </c>
      <c r="I33" s="11">
        <v>8.4499999999999993</v>
      </c>
      <c r="J33" s="11">
        <v>1.9</v>
      </c>
      <c r="K33" s="11">
        <v>5.6</v>
      </c>
      <c r="L33" s="157"/>
      <c r="M33" s="83">
        <v>1.574803</v>
      </c>
      <c r="N33" s="11">
        <v>250</v>
      </c>
      <c r="O33" s="11">
        <v>3.5</v>
      </c>
      <c r="Q33" s="11">
        <v>3.6</v>
      </c>
      <c r="S33" s="110"/>
      <c r="T33" s="11">
        <v>52.7</v>
      </c>
      <c r="U33" s="20">
        <v>6.0999999999999999E-2</v>
      </c>
      <c r="V33" s="11">
        <v>10</v>
      </c>
      <c r="W33" s="11">
        <v>0.45</v>
      </c>
      <c r="X33" s="11">
        <v>90</v>
      </c>
      <c r="Y33" s="11" t="s">
        <v>62</v>
      </c>
      <c r="Z33" s="11">
        <v>2.36</v>
      </c>
      <c r="AA33" s="11">
        <v>0.25700000000000001</v>
      </c>
      <c r="AB33" s="11">
        <v>0.14000000000000001</v>
      </c>
      <c r="AC33" s="11">
        <v>0.16</v>
      </c>
      <c r="AD33" s="11">
        <v>3.6900000000000002E-2</v>
      </c>
      <c r="AE33" s="11">
        <v>116</v>
      </c>
      <c r="AF33" s="11">
        <v>2.7</v>
      </c>
      <c r="AG33" s="11">
        <v>2.1399999999999999E-2</v>
      </c>
      <c r="AH33" s="11">
        <v>17.8</v>
      </c>
      <c r="AI33" s="11">
        <v>4.7999999999999996E-3</v>
      </c>
      <c r="AJ33" s="11">
        <v>3.65</v>
      </c>
      <c r="AK33" s="11">
        <v>31.7</v>
      </c>
      <c r="AL33" s="11">
        <v>22.3</v>
      </c>
      <c r="AM33" s="11">
        <v>0.19</v>
      </c>
      <c r="AN33" s="11">
        <v>3.51</v>
      </c>
      <c r="AO33" s="11">
        <v>0.182</v>
      </c>
      <c r="AP33" s="11">
        <v>1.06E-2</v>
      </c>
      <c r="AQ33" s="11">
        <v>28.7</v>
      </c>
    </row>
    <row r="34" spans="2:43" s="11" customFormat="1">
      <c r="B34" s="11" t="s">
        <v>48</v>
      </c>
      <c r="C34" s="14">
        <v>39532</v>
      </c>
      <c r="D34" s="15">
        <v>0.41666666666666669</v>
      </c>
      <c r="E34" s="11">
        <v>3.77</v>
      </c>
      <c r="F34" s="11">
        <v>0.67500000000000004</v>
      </c>
      <c r="G34" s="11">
        <v>110</v>
      </c>
      <c r="H34" s="11">
        <v>14.6</v>
      </c>
      <c r="I34" s="11">
        <v>7.77</v>
      </c>
      <c r="J34" s="11">
        <v>-190</v>
      </c>
      <c r="K34" s="11">
        <v>7.6</v>
      </c>
      <c r="L34" s="157"/>
      <c r="M34" s="83">
        <v>4.7581280000000001</v>
      </c>
      <c r="N34" s="11">
        <v>220</v>
      </c>
      <c r="O34" s="11">
        <v>3.9</v>
      </c>
      <c r="Q34" s="11">
        <v>4.0999999999999996</v>
      </c>
      <c r="S34" s="110"/>
      <c r="T34" s="11">
        <v>38.9</v>
      </c>
      <c r="U34" s="20">
        <v>5.3999999999999999E-2</v>
      </c>
      <c r="V34" s="11">
        <v>6.7</v>
      </c>
      <c r="W34" s="11">
        <v>0.18</v>
      </c>
      <c r="X34" s="11">
        <v>65.900000000000006</v>
      </c>
      <c r="Y34" s="11" t="s">
        <v>62</v>
      </c>
      <c r="Z34" s="11">
        <v>1.47</v>
      </c>
      <c r="AA34" s="11">
        <v>0.36199999999999999</v>
      </c>
      <c r="AB34" s="11">
        <v>0.15</v>
      </c>
      <c r="AC34" s="11">
        <v>0.17</v>
      </c>
      <c r="AD34" s="11" t="s">
        <v>62</v>
      </c>
      <c r="AE34" s="11">
        <v>92.5</v>
      </c>
      <c r="AF34" s="11">
        <v>3</v>
      </c>
      <c r="AG34" s="11">
        <v>1.9099999999999999E-2</v>
      </c>
      <c r="AH34" s="11">
        <v>14.3</v>
      </c>
      <c r="AI34" s="11">
        <v>6.1999999999999998E-3</v>
      </c>
      <c r="AJ34" s="11">
        <v>3.74</v>
      </c>
      <c r="AK34" s="11">
        <v>25.4</v>
      </c>
      <c r="AL34" s="11">
        <v>16.399999999999999</v>
      </c>
      <c r="AM34" s="11">
        <v>0.33200000000000002</v>
      </c>
      <c r="AN34" s="11">
        <v>2.81</v>
      </c>
      <c r="AO34" s="11">
        <v>0.34599999999999997</v>
      </c>
      <c r="AP34" s="11">
        <v>1.3599999999999999E-2</v>
      </c>
      <c r="AQ34" s="11">
        <v>16.2</v>
      </c>
    </row>
    <row r="35" spans="2:43" s="11" customFormat="1">
      <c r="B35" s="11" t="s">
        <v>48</v>
      </c>
      <c r="C35" s="14">
        <v>39554</v>
      </c>
      <c r="D35" s="15">
        <v>0.39930555555555558</v>
      </c>
      <c r="E35" s="11">
        <v>6.9</v>
      </c>
      <c r="F35" s="11">
        <v>0.503</v>
      </c>
      <c r="G35" s="11">
        <v>108.3</v>
      </c>
      <c r="H35" s="11">
        <v>13.15</v>
      </c>
      <c r="I35" s="11">
        <v>7.95</v>
      </c>
      <c r="J35" s="11">
        <v>-156.19999999999999</v>
      </c>
      <c r="K35" s="11">
        <v>0.8</v>
      </c>
      <c r="L35" s="157"/>
      <c r="M35" s="83">
        <v>1.9538880000000001</v>
      </c>
      <c r="N35" s="11">
        <v>270</v>
      </c>
      <c r="O35" s="11">
        <v>3.4</v>
      </c>
      <c r="Q35" s="11">
        <v>3.5</v>
      </c>
      <c r="S35" s="110"/>
      <c r="T35" s="11">
        <v>41.3</v>
      </c>
      <c r="U35" s="20">
        <v>6.8000000000000005E-2</v>
      </c>
      <c r="V35" s="11">
        <v>2.58</v>
      </c>
      <c r="W35" s="11">
        <v>0.28000000000000003</v>
      </c>
      <c r="X35" s="11">
        <v>81.5</v>
      </c>
      <c r="Y35" s="11" t="s">
        <v>62</v>
      </c>
      <c r="Z35" s="11">
        <v>0.62</v>
      </c>
      <c r="AA35" s="11">
        <v>0.29299999999999998</v>
      </c>
      <c r="AB35" s="11">
        <v>0.1</v>
      </c>
      <c r="AC35" s="11">
        <v>0.12</v>
      </c>
      <c r="AD35" s="11">
        <v>5.7200000000000001E-2</v>
      </c>
      <c r="AE35" s="11">
        <v>109</v>
      </c>
      <c r="AF35" s="11">
        <v>3.5</v>
      </c>
      <c r="AG35" s="11" t="s">
        <v>62</v>
      </c>
      <c r="AH35" s="11">
        <v>18.7</v>
      </c>
      <c r="AI35" s="11">
        <v>7.9000000000000008E-3</v>
      </c>
      <c r="AJ35" s="11">
        <v>3.48</v>
      </c>
      <c r="AK35" s="11">
        <v>25.4</v>
      </c>
      <c r="AL35" s="11">
        <v>7.2</v>
      </c>
      <c r="AM35" s="11">
        <v>0.113</v>
      </c>
      <c r="AN35" s="11">
        <v>1.59</v>
      </c>
      <c r="AO35" s="11">
        <v>8.6699999999999999E-2</v>
      </c>
      <c r="AP35" s="11">
        <v>9.92E-3</v>
      </c>
      <c r="AQ35" s="11">
        <v>6.73</v>
      </c>
    </row>
    <row r="36" spans="2:43" s="11" customFormat="1">
      <c r="B36" s="11" t="s">
        <v>48</v>
      </c>
      <c r="C36" s="14">
        <v>39608</v>
      </c>
      <c r="D36" s="15">
        <v>0.40208333333333335</v>
      </c>
      <c r="E36" s="11">
        <v>20.36</v>
      </c>
      <c r="F36" s="11">
        <v>0.74299999999999999</v>
      </c>
      <c r="G36" s="11">
        <v>77.7</v>
      </c>
      <c r="H36" s="11">
        <v>7</v>
      </c>
      <c r="I36" s="11">
        <v>7.62</v>
      </c>
      <c r="J36" s="11">
        <v>-50.3</v>
      </c>
      <c r="K36" s="11">
        <v>12.2</v>
      </c>
      <c r="L36" s="157"/>
      <c r="M36" s="83">
        <v>11.930120000000001</v>
      </c>
      <c r="N36" s="11">
        <v>270</v>
      </c>
      <c r="O36" s="11">
        <v>3.7</v>
      </c>
      <c r="Q36" s="11">
        <v>3.7</v>
      </c>
      <c r="S36" s="110"/>
      <c r="T36" s="11">
        <v>29.9</v>
      </c>
      <c r="U36" s="20">
        <v>7.4999999999999997E-2</v>
      </c>
      <c r="V36" s="11">
        <v>3.7</v>
      </c>
      <c r="W36" s="11">
        <v>0.63</v>
      </c>
      <c r="X36" s="11">
        <v>72.7</v>
      </c>
      <c r="Y36" s="11" t="s">
        <v>62</v>
      </c>
      <c r="Z36" s="11">
        <v>0.82</v>
      </c>
      <c r="AA36" s="11">
        <v>0.38300000000000001</v>
      </c>
      <c r="AB36" s="11">
        <v>0.22</v>
      </c>
      <c r="AC36" s="11">
        <v>0.26</v>
      </c>
      <c r="AD36" s="11">
        <v>4.58E-2</v>
      </c>
      <c r="AE36" s="11">
        <v>103</v>
      </c>
      <c r="AF36" s="11">
        <v>2.2000000000000002</v>
      </c>
      <c r="AG36" s="11">
        <v>2.3E-2</v>
      </c>
      <c r="AH36" s="11">
        <v>17.8</v>
      </c>
      <c r="AI36" s="11">
        <v>2.6700000000000002E-2</v>
      </c>
      <c r="AJ36" s="11">
        <v>6.42</v>
      </c>
      <c r="AK36" s="11">
        <v>21.5</v>
      </c>
      <c r="AL36" s="11">
        <v>8.9</v>
      </c>
      <c r="AM36" s="11">
        <v>0.36399999999999999</v>
      </c>
      <c r="AN36" s="11">
        <v>2.1</v>
      </c>
      <c r="AO36" s="11">
        <v>0.47</v>
      </c>
      <c r="AP36" s="11">
        <v>3.9800000000000002E-2</v>
      </c>
      <c r="AQ36" s="11">
        <v>10.199999999999999</v>
      </c>
    </row>
    <row r="37" spans="2:43" s="11" customFormat="1">
      <c r="B37" s="11" t="s">
        <v>48</v>
      </c>
      <c r="C37" s="14">
        <v>39659</v>
      </c>
      <c r="D37" s="15">
        <v>0.3923611111111111</v>
      </c>
      <c r="E37" s="11">
        <v>18.04</v>
      </c>
      <c r="F37" s="11">
        <v>0.66700000000000004</v>
      </c>
      <c r="G37" s="157"/>
      <c r="H37" s="11">
        <v>5.73</v>
      </c>
      <c r="I37" s="11">
        <v>6.73</v>
      </c>
      <c r="J37" s="11">
        <v>207.6</v>
      </c>
      <c r="K37" s="11">
        <v>6</v>
      </c>
      <c r="L37" s="11">
        <v>7.6</v>
      </c>
      <c r="M37" s="83">
        <v>3.2480699999999998</v>
      </c>
      <c r="N37" s="11">
        <v>240</v>
      </c>
      <c r="S37" s="110"/>
      <c r="T37" s="11">
        <v>36.200000000000003</v>
      </c>
      <c r="U37" s="20">
        <v>8.1000000000000003E-2</v>
      </c>
      <c r="V37" s="11">
        <v>0.52</v>
      </c>
      <c r="W37" s="11">
        <v>0.96</v>
      </c>
      <c r="X37" s="11">
        <v>54.1</v>
      </c>
      <c r="Y37" s="11">
        <v>0.1</v>
      </c>
      <c r="Z37" s="11">
        <v>0.1</v>
      </c>
      <c r="AA37" s="11">
        <v>0.47199999999999998</v>
      </c>
      <c r="AB37" s="11">
        <v>0.34</v>
      </c>
      <c r="AC37" s="11">
        <v>0.36</v>
      </c>
      <c r="AD37" s="11" t="s">
        <v>62</v>
      </c>
      <c r="AE37" s="11">
        <v>85.2</v>
      </c>
      <c r="AF37" s="11">
        <v>3.5</v>
      </c>
      <c r="AG37" s="11">
        <v>4.7800000000000002E-2</v>
      </c>
      <c r="AH37" s="11">
        <v>13.9</v>
      </c>
      <c r="AI37" s="11">
        <v>0.41199999999999998</v>
      </c>
      <c r="AJ37" s="11">
        <v>5.95</v>
      </c>
      <c r="AK37" s="11">
        <v>24.5</v>
      </c>
      <c r="AL37" s="11">
        <v>8</v>
      </c>
      <c r="AM37" s="11">
        <v>0.217</v>
      </c>
      <c r="AN37" s="11">
        <v>2.88</v>
      </c>
      <c r="AO37" s="11">
        <v>0.34799999999999998</v>
      </c>
      <c r="AP37" s="11">
        <v>0.432</v>
      </c>
      <c r="AQ37" s="11">
        <v>10.3</v>
      </c>
    </row>
    <row r="38" spans="2:43" s="11" customFormat="1">
      <c r="B38" s="11" t="s">
        <v>48</v>
      </c>
      <c r="C38" s="14">
        <v>39672</v>
      </c>
      <c r="D38" s="15">
        <v>0.59097222222222223</v>
      </c>
      <c r="E38" s="11">
        <v>17.899999999999999</v>
      </c>
      <c r="F38" s="11">
        <v>0.65400000000000003</v>
      </c>
      <c r="G38" s="11">
        <v>66.2</v>
      </c>
      <c r="H38" s="11">
        <v>6.23</v>
      </c>
      <c r="I38" s="11">
        <v>7.33</v>
      </c>
      <c r="J38" s="11">
        <v>331.4</v>
      </c>
      <c r="K38" s="11">
        <v>3.5</v>
      </c>
      <c r="L38" s="157"/>
      <c r="M38" s="83">
        <v>1.74064</v>
      </c>
      <c r="N38" s="11">
        <v>220</v>
      </c>
      <c r="O38" s="11">
        <v>4.0999999999999996</v>
      </c>
      <c r="Q38" s="11">
        <v>4</v>
      </c>
      <c r="S38" s="110"/>
      <c r="T38" s="11">
        <v>35.4</v>
      </c>
      <c r="U38" s="20">
        <v>6.9000000000000006E-2</v>
      </c>
      <c r="V38" s="11">
        <v>0.52</v>
      </c>
      <c r="W38" s="11">
        <v>0.91</v>
      </c>
      <c r="X38" s="11">
        <v>51.8</v>
      </c>
      <c r="Y38" s="11">
        <v>0.1</v>
      </c>
      <c r="Z38" s="11">
        <v>0.09</v>
      </c>
      <c r="AA38" s="11">
        <v>0.42299999999999999</v>
      </c>
      <c r="AB38" s="11">
        <v>0.32</v>
      </c>
      <c r="AC38" s="11">
        <v>0.36</v>
      </c>
      <c r="AD38" s="11" t="s">
        <v>62</v>
      </c>
      <c r="AE38" s="11">
        <v>85.3</v>
      </c>
      <c r="AF38" s="11">
        <v>2</v>
      </c>
      <c r="AG38" s="11">
        <v>5.57E-2</v>
      </c>
      <c r="AH38" s="11">
        <v>14.6</v>
      </c>
      <c r="AI38" s="11">
        <v>0.49099999999999999</v>
      </c>
      <c r="AJ38" s="11">
        <v>5.82</v>
      </c>
      <c r="AK38" s="11">
        <v>24.7</v>
      </c>
      <c r="AL38" s="11" t="s">
        <v>62</v>
      </c>
      <c r="AM38" s="11">
        <v>0.16900000000000001</v>
      </c>
      <c r="AN38" s="11">
        <v>2.2799999999999998</v>
      </c>
      <c r="AO38" s="11">
        <v>0.253</v>
      </c>
      <c r="AP38" s="11">
        <v>0.48799999999999999</v>
      </c>
      <c r="AQ38" s="11" t="s">
        <v>62</v>
      </c>
    </row>
    <row r="39" spans="2:43" s="11" customFormat="1">
      <c r="B39" s="11" t="s">
        <v>48</v>
      </c>
      <c r="C39" s="14">
        <v>39708</v>
      </c>
      <c r="D39" s="15">
        <v>0.50138888888888888</v>
      </c>
      <c r="E39" s="11">
        <v>16.36</v>
      </c>
      <c r="F39" s="11">
        <v>0.74</v>
      </c>
      <c r="G39" s="11">
        <v>26.7</v>
      </c>
      <c r="H39" s="11">
        <v>2.5</v>
      </c>
      <c r="I39" s="11">
        <v>7.13</v>
      </c>
      <c r="J39" s="11">
        <v>-25.5</v>
      </c>
      <c r="K39" s="11">
        <v>7</v>
      </c>
      <c r="L39" s="157"/>
      <c r="M39" s="83">
        <v>50.759219999999999</v>
      </c>
      <c r="N39" s="11">
        <v>270</v>
      </c>
      <c r="O39" s="11">
        <v>6.3</v>
      </c>
      <c r="Q39" s="11">
        <v>7.3</v>
      </c>
      <c r="S39" s="110"/>
      <c r="U39" s="20"/>
      <c r="Y39" s="11" t="s">
        <v>62</v>
      </c>
      <c r="Z39" s="11" t="s">
        <v>62</v>
      </c>
      <c r="AA39" s="11">
        <v>1.28</v>
      </c>
      <c r="AB39" s="11">
        <v>0.42</v>
      </c>
      <c r="AC39" s="11">
        <v>0.98</v>
      </c>
      <c r="AD39" s="11" t="s">
        <v>62</v>
      </c>
      <c r="AE39" s="11">
        <v>98.7</v>
      </c>
      <c r="AF39" s="11">
        <v>1.8</v>
      </c>
      <c r="AG39" s="11">
        <v>0.17199999999999999</v>
      </c>
      <c r="AH39" s="11">
        <v>16</v>
      </c>
      <c r="AI39" s="11">
        <v>2</v>
      </c>
      <c r="AJ39" s="11">
        <v>7.07</v>
      </c>
      <c r="AK39" s="11">
        <v>25.7</v>
      </c>
      <c r="AL39" s="11">
        <v>10.7</v>
      </c>
      <c r="AM39" s="11">
        <v>1.78</v>
      </c>
      <c r="AN39" s="11">
        <v>5.64</v>
      </c>
      <c r="AO39" s="11">
        <v>3.42</v>
      </c>
      <c r="AP39" s="11">
        <v>2.17</v>
      </c>
      <c r="AQ39" s="11">
        <v>28.5</v>
      </c>
    </row>
    <row r="40" spans="2:43" s="11" customFormat="1">
      <c r="B40" s="11" t="s">
        <v>48</v>
      </c>
      <c r="C40" s="14">
        <v>39736</v>
      </c>
      <c r="D40" s="15">
        <v>0.59097222222222223</v>
      </c>
      <c r="E40" s="16">
        <v>16.690000000000001</v>
      </c>
      <c r="F40" s="16">
        <v>0.83399999999999996</v>
      </c>
      <c r="G40" s="16">
        <v>29.7</v>
      </c>
      <c r="H40" s="16">
        <v>2.88</v>
      </c>
      <c r="I40" s="16">
        <v>6.75</v>
      </c>
      <c r="J40" s="16">
        <v>222</v>
      </c>
      <c r="K40" s="16">
        <v>2.2999999999999998</v>
      </c>
      <c r="L40" s="157"/>
      <c r="M40" s="83">
        <v>5.55335</v>
      </c>
      <c r="N40" s="11">
        <v>270</v>
      </c>
      <c r="O40" s="11">
        <v>7</v>
      </c>
      <c r="Q40" s="11">
        <v>7.1</v>
      </c>
      <c r="S40" s="110"/>
      <c r="T40" s="11">
        <v>61.6</v>
      </c>
      <c r="U40" s="20">
        <v>7.2999999999999995E-2</v>
      </c>
      <c r="V40" s="11" t="s">
        <v>62</v>
      </c>
      <c r="W40" s="11">
        <v>0.86</v>
      </c>
      <c r="X40" s="11">
        <v>88.3</v>
      </c>
      <c r="Y40" s="11" t="s">
        <v>62</v>
      </c>
      <c r="Z40" s="11" t="s">
        <v>62</v>
      </c>
      <c r="AA40" s="11">
        <v>0.61799999999999999</v>
      </c>
      <c r="AB40" s="11">
        <v>0.32</v>
      </c>
      <c r="AC40" s="11">
        <v>0.32</v>
      </c>
      <c r="AD40" s="11">
        <v>4.2799999999999998E-2</v>
      </c>
      <c r="AE40" s="11">
        <v>127</v>
      </c>
      <c r="AF40" s="11">
        <v>1.3</v>
      </c>
      <c r="AG40" s="11">
        <v>0.126</v>
      </c>
      <c r="AH40" s="11">
        <v>19.2</v>
      </c>
      <c r="AI40" s="11">
        <v>1.41</v>
      </c>
      <c r="AJ40" s="11">
        <v>9.2100000000000009</v>
      </c>
      <c r="AK40" s="11">
        <v>33.6</v>
      </c>
      <c r="AL40" s="11">
        <v>10</v>
      </c>
      <c r="AM40" s="11">
        <v>2.5100000000000001E-2</v>
      </c>
      <c r="AN40" s="11">
        <v>1.49</v>
      </c>
      <c r="AO40" s="11">
        <v>0.20899999999999999</v>
      </c>
      <c r="AP40" s="11">
        <v>1.31</v>
      </c>
      <c r="AQ40" s="11">
        <v>12.3</v>
      </c>
    </row>
    <row r="41" spans="2:43" s="11" customFormat="1">
      <c r="B41" s="11" t="s">
        <v>48</v>
      </c>
      <c r="C41" s="14">
        <v>39791</v>
      </c>
      <c r="D41" s="15">
        <v>0.45833333333333331</v>
      </c>
      <c r="E41" s="11">
        <v>5.71</v>
      </c>
      <c r="F41" s="11">
        <v>1.2989999999999999</v>
      </c>
      <c r="G41" s="11">
        <v>84.9</v>
      </c>
      <c r="H41" s="11">
        <v>10.61</v>
      </c>
      <c r="I41" s="11">
        <v>7.63</v>
      </c>
      <c r="J41" s="11">
        <v>13</v>
      </c>
      <c r="K41" s="11">
        <v>8</v>
      </c>
      <c r="L41" s="11">
        <v>6.3</v>
      </c>
      <c r="M41" s="83">
        <v>1.30095403295447</v>
      </c>
      <c r="N41" s="11">
        <v>180</v>
      </c>
      <c r="O41" s="11">
        <v>3.5</v>
      </c>
      <c r="P41" s="181">
        <v>3.5859999999999999</v>
      </c>
      <c r="Q41" s="11">
        <v>4</v>
      </c>
      <c r="R41" s="180">
        <v>3.996</v>
      </c>
      <c r="S41" s="110"/>
      <c r="T41" s="11">
        <v>1480</v>
      </c>
      <c r="U41" s="20">
        <v>0.19</v>
      </c>
      <c r="V41" s="11">
        <v>1.1399999999999999</v>
      </c>
      <c r="W41" s="11">
        <v>0.44</v>
      </c>
      <c r="X41" s="11">
        <v>88</v>
      </c>
      <c r="Y41" s="11" t="s">
        <v>62</v>
      </c>
      <c r="Z41" s="11">
        <v>0.24</v>
      </c>
      <c r="AA41" s="11">
        <v>0.14000000000000001</v>
      </c>
      <c r="AB41" s="11">
        <v>0.16</v>
      </c>
      <c r="AC41" s="11">
        <v>0.19</v>
      </c>
      <c r="AD41" s="11">
        <v>3.1600000000000003E-2</v>
      </c>
      <c r="AE41" s="11">
        <v>356</v>
      </c>
      <c r="AF41" s="11">
        <v>2.5</v>
      </c>
      <c r="AG41" s="11">
        <v>1.03E-2</v>
      </c>
      <c r="AH41" s="11">
        <v>63</v>
      </c>
      <c r="AI41" s="11">
        <v>1.6299999999999999E-2</v>
      </c>
      <c r="AJ41" s="11">
        <v>13.4</v>
      </c>
      <c r="AK41" s="11">
        <v>56.2</v>
      </c>
      <c r="AL41" s="11">
        <v>4.9000000000000004</v>
      </c>
      <c r="AM41" s="11">
        <v>2.8000000000000001E-2</v>
      </c>
      <c r="AN41" s="11">
        <v>2.85</v>
      </c>
      <c r="AO41" s="11">
        <v>2.4400000000000002E-2</v>
      </c>
      <c r="AP41" s="11">
        <v>1.67E-2</v>
      </c>
      <c r="AQ41" s="11" t="s">
        <v>62</v>
      </c>
    </row>
    <row r="42" spans="2:43" s="11" customFormat="1">
      <c r="B42" s="11" t="s">
        <v>48</v>
      </c>
      <c r="C42" s="14">
        <v>39839</v>
      </c>
      <c r="D42" s="15">
        <v>0.48819444444444443</v>
      </c>
      <c r="E42" s="11">
        <v>-0.08</v>
      </c>
      <c r="F42" s="11">
        <v>0.60599999999999998</v>
      </c>
      <c r="G42" s="11">
        <v>106</v>
      </c>
      <c r="H42" s="11">
        <v>15.31</v>
      </c>
      <c r="I42" s="11">
        <v>7.01</v>
      </c>
      <c r="J42" s="11">
        <v>-182.3</v>
      </c>
      <c r="K42" s="11">
        <v>-0.1</v>
      </c>
      <c r="L42" s="157"/>
      <c r="M42" s="83">
        <v>3.9872408293509651</v>
      </c>
      <c r="N42" s="11">
        <v>250</v>
      </c>
      <c r="O42" s="11">
        <v>3.4</v>
      </c>
      <c r="P42" s="180">
        <f>AVERAGE(3.749,3.709)</f>
        <v>3.7290000000000001</v>
      </c>
      <c r="Q42" s="11">
        <v>3</v>
      </c>
      <c r="R42" s="180">
        <v>3.52</v>
      </c>
      <c r="S42" s="110"/>
      <c r="T42" s="11">
        <v>165</v>
      </c>
      <c r="U42" s="20">
        <v>0.12</v>
      </c>
      <c r="V42" s="11">
        <v>5.78</v>
      </c>
      <c r="W42" s="11">
        <v>0.48</v>
      </c>
      <c r="X42" s="11">
        <v>115</v>
      </c>
      <c r="Y42" s="11" t="s">
        <v>62</v>
      </c>
      <c r="Z42" s="11">
        <v>1.22</v>
      </c>
      <c r="AA42" s="11">
        <v>0.26700000000000002</v>
      </c>
      <c r="AB42" s="11">
        <v>0.14000000000000001</v>
      </c>
      <c r="AC42" s="11">
        <v>0.15</v>
      </c>
      <c r="AD42" s="11" t="s">
        <v>62</v>
      </c>
      <c r="AE42" s="11">
        <v>122</v>
      </c>
      <c r="AF42" s="11">
        <v>4.2</v>
      </c>
      <c r="AG42" s="11">
        <v>7.9000000000000008E-3</v>
      </c>
      <c r="AH42" s="11">
        <v>21.7</v>
      </c>
      <c r="AI42" s="11">
        <v>4.8999999999999998E-3</v>
      </c>
      <c r="AJ42" s="11">
        <v>4.8</v>
      </c>
      <c r="AK42" s="11">
        <v>92.5</v>
      </c>
      <c r="AL42" s="11">
        <v>18.899999999999999</v>
      </c>
      <c r="AM42" s="11">
        <v>6.0100000000000001E-2</v>
      </c>
      <c r="AN42" s="11">
        <v>5.09</v>
      </c>
      <c r="AO42" s="11">
        <v>0.10199999999999999</v>
      </c>
      <c r="AP42" s="11">
        <v>1.03E-2</v>
      </c>
      <c r="AQ42" s="11">
        <v>19.600000000000001</v>
      </c>
    </row>
    <row r="43" spans="2:43" s="11" customFormat="1">
      <c r="B43" s="11" t="s">
        <v>48</v>
      </c>
      <c r="C43" s="14">
        <v>39868</v>
      </c>
      <c r="D43" s="15">
        <v>9.42</v>
      </c>
      <c r="E43" s="11">
        <v>-0.06</v>
      </c>
      <c r="F43" s="11">
        <v>1.212</v>
      </c>
      <c r="G43" s="171">
        <v>105.6</v>
      </c>
      <c r="H43" s="171">
        <v>15.24</v>
      </c>
      <c r="I43" s="171">
        <v>13.92</v>
      </c>
      <c r="J43" s="20">
        <v>168</v>
      </c>
      <c r="K43" s="11">
        <v>0.6</v>
      </c>
      <c r="L43" s="157"/>
      <c r="M43" s="83">
        <v>0.79428117553428867</v>
      </c>
      <c r="N43" s="11">
        <v>250</v>
      </c>
      <c r="O43" s="11">
        <v>3.5</v>
      </c>
      <c r="P43" s="11">
        <v>4.3630000000000004</v>
      </c>
      <c r="Q43" s="11">
        <v>3.3</v>
      </c>
      <c r="R43" s="11">
        <v>4.2320000000000002</v>
      </c>
      <c r="S43" s="110"/>
      <c r="T43" s="11">
        <v>150</v>
      </c>
      <c r="U43" s="20">
        <v>0.09</v>
      </c>
      <c r="V43" s="11">
        <v>5.94</v>
      </c>
      <c r="W43" s="11">
        <v>0.41</v>
      </c>
      <c r="X43" s="11">
        <v>98.3</v>
      </c>
      <c r="Y43" s="11" t="s">
        <v>62</v>
      </c>
      <c r="Z43" s="11">
        <v>38.4</v>
      </c>
      <c r="AA43" s="11">
        <v>0.23699999999999999</v>
      </c>
      <c r="AB43" s="11">
        <v>0.14000000000000001</v>
      </c>
      <c r="AC43" s="11">
        <v>0.14000000000000001</v>
      </c>
      <c r="AD43" s="11" t="s">
        <v>62</v>
      </c>
      <c r="AE43" s="11">
        <v>104</v>
      </c>
      <c r="AF43" s="11">
        <v>3.7</v>
      </c>
      <c r="AG43" s="11">
        <v>5.7000000000000002E-3</v>
      </c>
      <c r="AH43" s="11">
        <v>17.7</v>
      </c>
      <c r="AI43" s="11">
        <v>2.3999999999999998E-3</v>
      </c>
      <c r="AJ43" s="11">
        <v>4.7</v>
      </c>
      <c r="AK43" s="11">
        <v>99.3</v>
      </c>
      <c r="AL43" s="11">
        <v>17.5</v>
      </c>
      <c r="AM43" s="11">
        <v>3.0200000000000001E-2</v>
      </c>
      <c r="AN43" s="11">
        <v>4.45</v>
      </c>
      <c r="AO43" s="11">
        <v>5.4100000000000002E-2</v>
      </c>
      <c r="AP43" s="11">
        <v>4.4099999999999999E-3</v>
      </c>
      <c r="AQ43" s="11">
        <v>19.3</v>
      </c>
    </row>
    <row r="44" spans="2:43" s="11" customFormat="1">
      <c r="B44" s="11" t="s">
        <v>48</v>
      </c>
      <c r="C44" s="14">
        <v>39889</v>
      </c>
      <c r="D44" s="15">
        <v>0.58333333333333337</v>
      </c>
      <c r="E44" s="11">
        <v>12.25</v>
      </c>
      <c r="F44" s="11">
        <v>0.92600000000000005</v>
      </c>
      <c r="G44" s="11">
        <v>106</v>
      </c>
      <c r="H44" s="11">
        <v>11.32</v>
      </c>
      <c r="I44" s="172">
        <v>8.77</v>
      </c>
      <c r="J44" s="173">
        <v>282.5</v>
      </c>
      <c r="K44" s="11">
        <v>6.3</v>
      </c>
      <c r="L44" s="157"/>
      <c r="M44" s="83">
        <v>9.2184399999999993</v>
      </c>
      <c r="N44" s="11">
        <v>300</v>
      </c>
      <c r="O44" s="11">
        <v>3.8</v>
      </c>
      <c r="P44" s="11">
        <v>4.4390000000000001</v>
      </c>
      <c r="Q44" s="11">
        <v>3.7</v>
      </c>
      <c r="R44" s="11">
        <v>4.5650000000000004</v>
      </c>
      <c r="S44" s="110"/>
      <c r="T44" s="11">
        <v>85.7</v>
      </c>
      <c r="U44" s="20">
        <v>8.5000000000000006E-2</v>
      </c>
      <c r="V44" s="11">
        <v>1.98</v>
      </c>
      <c r="W44" s="11">
        <v>0.39</v>
      </c>
      <c r="X44" s="11">
        <v>99.1</v>
      </c>
      <c r="Z44" s="11">
        <v>0.45</v>
      </c>
      <c r="AD44" s="11" t="s">
        <v>62</v>
      </c>
      <c r="AE44" s="11">
        <v>104</v>
      </c>
      <c r="AF44" s="11">
        <v>1.8</v>
      </c>
      <c r="AG44" s="11">
        <v>1.38E-2</v>
      </c>
      <c r="AH44" s="11">
        <v>18</v>
      </c>
      <c r="AI44" s="11">
        <v>1.18E-2</v>
      </c>
      <c r="AJ44" s="11">
        <v>4.57</v>
      </c>
      <c r="AK44" s="11">
        <v>49.3</v>
      </c>
      <c r="AL44" s="11">
        <v>18.2</v>
      </c>
      <c r="AM44" s="11">
        <v>0.40200000000000002</v>
      </c>
      <c r="AN44" s="11">
        <v>1.63</v>
      </c>
      <c r="AO44" s="11">
        <v>0.47699999999999998</v>
      </c>
      <c r="AP44" s="11">
        <v>4.1000000000000002E-2</v>
      </c>
      <c r="AQ44" s="11">
        <v>20.9</v>
      </c>
    </row>
    <row r="45" spans="2:43" s="11" customFormat="1">
      <c r="B45" s="11" t="s">
        <v>48</v>
      </c>
      <c r="C45" s="14">
        <v>39930</v>
      </c>
      <c r="D45" s="15">
        <v>0.4604166666666667</v>
      </c>
      <c r="E45" s="11">
        <v>16.12</v>
      </c>
      <c r="F45" s="11">
        <v>0.55300000000000005</v>
      </c>
      <c r="G45" s="11">
        <v>99.5</v>
      </c>
      <c r="H45" s="11">
        <v>9.7799999999999994</v>
      </c>
      <c r="I45" s="171">
        <v>7.95</v>
      </c>
      <c r="J45" s="20">
        <v>315.2</v>
      </c>
      <c r="K45" s="11">
        <v>10</v>
      </c>
      <c r="L45" s="157"/>
      <c r="M45" s="83">
        <v>14.392060000000001</v>
      </c>
      <c r="N45" s="11">
        <v>270</v>
      </c>
      <c r="O45" s="11">
        <v>4.0999999999999996</v>
      </c>
      <c r="P45" s="180">
        <v>4.1100000000000003</v>
      </c>
      <c r="Q45" s="11">
        <v>4.0999999999999996</v>
      </c>
      <c r="R45" s="180">
        <v>3.9129999999999998</v>
      </c>
      <c r="S45" s="110"/>
      <c r="T45" s="11">
        <v>47.5</v>
      </c>
      <c r="U45" s="20">
        <v>0.08</v>
      </c>
      <c r="V45" s="11">
        <v>5.56</v>
      </c>
      <c r="W45" s="11">
        <v>0.36</v>
      </c>
      <c r="X45" s="11">
        <v>83.4</v>
      </c>
      <c r="Y45" s="11" t="s">
        <v>62</v>
      </c>
      <c r="Z45" s="11">
        <v>0.64</v>
      </c>
      <c r="AA45" s="11">
        <v>0.48</v>
      </c>
      <c r="AB45" s="11">
        <v>0.14000000000000001</v>
      </c>
      <c r="AC45" s="11">
        <v>0.15</v>
      </c>
      <c r="AD45" s="11" t="s">
        <v>62</v>
      </c>
      <c r="AE45" s="11">
        <v>105</v>
      </c>
      <c r="AF45" s="11">
        <v>2.5</v>
      </c>
      <c r="AG45" s="11">
        <v>1.47E-2</v>
      </c>
      <c r="AH45" s="11">
        <v>18.100000000000001</v>
      </c>
      <c r="AI45" s="11">
        <v>1.6199999999999999E-2</v>
      </c>
      <c r="AJ45" s="11">
        <v>3.89</v>
      </c>
      <c r="AK45" s="11">
        <v>28.7</v>
      </c>
      <c r="AL45" s="11">
        <v>20.3</v>
      </c>
      <c r="AM45" s="11">
        <v>0.36599999999999999</v>
      </c>
      <c r="AN45" s="11">
        <v>2.2200000000000002</v>
      </c>
      <c r="AO45" s="11">
        <v>0.40100000000000002</v>
      </c>
      <c r="AP45" s="11">
        <v>3.6299999999999999E-2</v>
      </c>
      <c r="AQ45" s="11">
        <v>19.8</v>
      </c>
    </row>
    <row r="46" spans="2:43" s="11" customFormat="1">
      <c r="B46" s="11" t="s">
        <v>48</v>
      </c>
      <c r="C46" s="14">
        <v>39954</v>
      </c>
      <c r="D46" s="15">
        <v>0.5854166666666667</v>
      </c>
      <c r="E46" s="11">
        <v>15.28</v>
      </c>
      <c r="F46" s="171">
        <v>0.81299999999999994</v>
      </c>
      <c r="G46" s="11">
        <v>78.7</v>
      </c>
      <c r="H46" s="11">
        <v>7.85</v>
      </c>
      <c r="I46" s="172">
        <v>7.07</v>
      </c>
      <c r="J46" s="20">
        <v>120.8</v>
      </c>
      <c r="K46" s="11">
        <v>6.1</v>
      </c>
      <c r="L46" s="157"/>
      <c r="M46" s="83">
        <v>5.2206900000000003</v>
      </c>
      <c r="N46" s="11">
        <v>280</v>
      </c>
      <c r="O46" s="11">
        <v>3.4</v>
      </c>
      <c r="P46" s="11">
        <v>3.411</v>
      </c>
      <c r="Q46" s="11">
        <v>3.7</v>
      </c>
      <c r="R46" s="11">
        <v>3.6549999999999998</v>
      </c>
      <c r="S46" s="110"/>
      <c r="T46" s="11">
        <v>49.6</v>
      </c>
      <c r="U46" s="20">
        <v>9.0999999999999998E-2</v>
      </c>
      <c r="V46" s="11">
        <v>3.33</v>
      </c>
      <c r="W46" s="11">
        <v>0.55000000000000004</v>
      </c>
      <c r="X46" s="11">
        <v>87.9</v>
      </c>
      <c r="Y46" s="11" t="s">
        <v>62</v>
      </c>
      <c r="Z46" s="11">
        <v>0.68</v>
      </c>
      <c r="AA46" s="11">
        <v>0.45200000000000001</v>
      </c>
      <c r="AB46" s="11">
        <v>0.18</v>
      </c>
      <c r="AC46" s="11">
        <v>0.21</v>
      </c>
      <c r="AD46" s="11" t="s">
        <v>62</v>
      </c>
      <c r="AE46" s="11">
        <v>129</v>
      </c>
      <c r="AF46" s="11">
        <v>3.4</v>
      </c>
      <c r="AG46" s="11">
        <v>1.9099999999999999E-2</v>
      </c>
      <c r="AH46" s="11">
        <v>21.3</v>
      </c>
      <c r="AI46" s="11">
        <v>2.81E-2</v>
      </c>
      <c r="AJ46" s="11">
        <v>4.38</v>
      </c>
      <c r="AK46" s="11">
        <v>31.1</v>
      </c>
      <c r="AL46" s="11" t="s">
        <v>62</v>
      </c>
      <c r="AM46" s="11">
        <v>0.14299999999999999</v>
      </c>
      <c r="AN46" s="11">
        <v>3.56</v>
      </c>
      <c r="AO46" s="11">
        <v>0.16</v>
      </c>
      <c r="AP46" s="11">
        <v>3.7600000000000001E-2</v>
      </c>
      <c r="AQ46" s="11" t="s">
        <v>62</v>
      </c>
    </row>
    <row r="47" spans="2:43" s="11" customFormat="1">
      <c r="B47" s="11" t="s">
        <v>48</v>
      </c>
      <c r="C47" s="14">
        <v>39973</v>
      </c>
      <c r="D47" s="15">
        <v>0.43402777777777773</v>
      </c>
      <c r="E47" s="11">
        <v>18</v>
      </c>
      <c r="F47" s="171">
        <v>0.86699999999999999</v>
      </c>
      <c r="G47" s="11">
        <v>72.5</v>
      </c>
      <c r="H47" s="11">
        <v>6.82</v>
      </c>
      <c r="I47" s="11">
        <v>7.78</v>
      </c>
      <c r="J47" s="20">
        <v>114.8</v>
      </c>
      <c r="K47" s="11">
        <v>6.5</v>
      </c>
      <c r="L47" s="157"/>
      <c r="M47" s="83">
        <v>3.88802</v>
      </c>
      <c r="N47" s="11">
        <v>280</v>
      </c>
      <c r="O47" s="11">
        <v>5.2</v>
      </c>
      <c r="P47" s="11">
        <v>4.2969999999999997</v>
      </c>
      <c r="Q47" s="11">
        <v>5.5</v>
      </c>
      <c r="R47" s="11">
        <v>4.0739999999999998</v>
      </c>
      <c r="S47" s="110"/>
      <c r="T47" s="11">
        <v>52.8</v>
      </c>
      <c r="U47" s="20">
        <v>0.1</v>
      </c>
      <c r="V47" s="11">
        <v>1.61</v>
      </c>
      <c r="W47" s="11">
        <v>0.69</v>
      </c>
      <c r="X47" s="11">
        <v>84.1</v>
      </c>
      <c r="Y47" s="11" t="s">
        <v>62</v>
      </c>
      <c r="Z47" s="11">
        <v>0.31</v>
      </c>
      <c r="AA47" s="11">
        <v>0.47099999999999997</v>
      </c>
      <c r="AB47" s="11">
        <v>0.21</v>
      </c>
      <c r="AC47" s="11">
        <v>0.23</v>
      </c>
      <c r="AD47" s="11">
        <v>4.3200000000000002E-2</v>
      </c>
      <c r="AE47" s="11">
        <v>113</v>
      </c>
      <c r="AF47" s="11" t="s">
        <v>62</v>
      </c>
      <c r="AG47" s="11">
        <v>1.29E-2</v>
      </c>
      <c r="AH47" s="11">
        <v>20.8</v>
      </c>
      <c r="AI47" s="11">
        <v>5.9700000000000003E-2</v>
      </c>
      <c r="AJ47" s="11">
        <v>5.37</v>
      </c>
      <c r="AK47" s="11">
        <v>33.1</v>
      </c>
      <c r="AL47" s="11">
        <v>22.5</v>
      </c>
      <c r="AM47" s="11">
        <v>0.26700000000000002</v>
      </c>
      <c r="AN47" s="11" t="s">
        <v>62</v>
      </c>
      <c r="AO47" s="11">
        <v>0.27900000000000003</v>
      </c>
      <c r="AP47" s="11">
        <v>7.2700000000000001E-2</v>
      </c>
      <c r="AQ47" s="11">
        <v>25.2</v>
      </c>
    </row>
    <row r="48" spans="2:43" s="11" customFormat="1">
      <c r="B48" s="11" t="s">
        <v>48</v>
      </c>
      <c r="C48" s="14">
        <v>40010</v>
      </c>
      <c r="D48" s="15">
        <v>0.32708333333333334</v>
      </c>
      <c r="E48" s="11">
        <v>18.66</v>
      </c>
      <c r="F48" s="11">
        <v>0.79800000000000004</v>
      </c>
      <c r="G48" s="157"/>
      <c r="H48" s="11">
        <v>7.06</v>
      </c>
      <c r="I48" s="11">
        <v>7.55</v>
      </c>
      <c r="J48" s="20">
        <v>340</v>
      </c>
      <c r="K48" s="11">
        <v>-4</v>
      </c>
      <c r="L48" s="11">
        <v>3.2</v>
      </c>
      <c r="M48" s="83">
        <v>2.8033600000000001</v>
      </c>
      <c r="N48" s="11">
        <v>270</v>
      </c>
      <c r="O48" s="11">
        <v>3.7</v>
      </c>
      <c r="P48" s="171">
        <v>4.6369999999999996</v>
      </c>
      <c r="Q48" s="11">
        <v>3.9</v>
      </c>
      <c r="R48" s="171">
        <v>4.5739999999999998</v>
      </c>
      <c r="S48" s="110"/>
      <c r="T48" s="11">
        <v>44.4</v>
      </c>
      <c r="U48" s="20" t="s">
        <v>62</v>
      </c>
      <c r="V48" s="11">
        <v>0.52</v>
      </c>
      <c r="W48" s="11">
        <v>0.56000000000000005</v>
      </c>
      <c r="X48" s="11">
        <v>71</v>
      </c>
      <c r="Y48" s="11" t="s">
        <v>62</v>
      </c>
      <c r="Z48" s="11">
        <v>0.11</v>
      </c>
      <c r="AA48" s="11">
        <v>0.41099999999999998</v>
      </c>
      <c r="AB48" s="11">
        <v>0.27</v>
      </c>
      <c r="AC48" s="11">
        <v>0.3</v>
      </c>
      <c r="AD48" s="11" t="s">
        <v>62</v>
      </c>
      <c r="AE48" s="11">
        <v>107</v>
      </c>
      <c r="AF48" s="11">
        <v>1.7</v>
      </c>
      <c r="AG48" s="11">
        <v>2.5700000000000001E-2</v>
      </c>
      <c r="AH48" s="11">
        <v>19.3</v>
      </c>
      <c r="AI48" s="11">
        <v>0.17100000000000001</v>
      </c>
      <c r="AJ48" s="11">
        <v>5.36</v>
      </c>
      <c r="AK48" s="11">
        <v>28.2</v>
      </c>
      <c r="AL48" s="11">
        <v>22.8</v>
      </c>
      <c r="AM48" s="11">
        <v>4.82E-2</v>
      </c>
      <c r="AN48" s="11">
        <v>2.0099999999999998</v>
      </c>
      <c r="AO48" s="11">
        <v>9.6000000000000002E-2</v>
      </c>
      <c r="AP48" s="11">
        <v>0.17299999999999999</v>
      </c>
      <c r="AQ48" s="11">
        <v>22.6</v>
      </c>
    </row>
    <row r="49" spans="1:47" s="11" customFormat="1">
      <c r="B49" s="11" t="s">
        <v>48</v>
      </c>
      <c r="C49" s="14">
        <v>40070</v>
      </c>
      <c r="D49" s="15">
        <v>0.4548611111111111</v>
      </c>
      <c r="E49" s="11">
        <v>15.87</v>
      </c>
      <c r="F49" s="11">
        <v>0.85099999999999998</v>
      </c>
      <c r="G49" s="11">
        <v>68.900000000000006</v>
      </c>
      <c r="H49" s="11">
        <v>6.8</v>
      </c>
      <c r="I49" s="11">
        <v>7.73</v>
      </c>
      <c r="J49" s="20">
        <v>182</v>
      </c>
      <c r="K49" s="11">
        <v>6.6</v>
      </c>
      <c r="L49" s="157"/>
      <c r="M49" s="83">
        <v>3.5615399999999999</v>
      </c>
      <c r="N49" s="11">
        <v>250</v>
      </c>
      <c r="O49" s="11">
        <v>4</v>
      </c>
      <c r="P49" s="11">
        <v>4.2770000000000001</v>
      </c>
      <c r="Q49" s="11">
        <v>3.8</v>
      </c>
      <c r="R49" s="11">
        <v>4.0910000000000002</v>
      </c>
      <c r="S49" s="110"/>
      <c r="T49" s="11">
        <v>51.4</v>
      </c>
      <c r="U49" s="20" t="s">
        <v>62</v>
      </c>
      <c r="V49" s="11">
        <v>0.57999999999999996</v>
      </c>
      <c r="W49" s="11">
        <v>0.56000000000000005</v>
      </c>
      <c r="X49" s="11">
        <v>83.2</v>
      </c>
      <c r="Y49" s="11" t="s">
        <v>62</v>
      </c>
      <c r="Z49" s="11">
        <v>0.1</v>
      </c>
      <c r="AA49" s="11">
        <v>0.52500000000000002</v>
      </c>
      <c r="AB49" s="11">
        <v>0.23</v>
      </c>
      <c r="AC49" s="11">
        <v>0.27</v>
      </c>
      <c r="AD49" s="11" t="s">
        <v>62</v>
      </c>
      <c r="AE49" s="11">
        <v>112</v>
      </c>
      <c r="AF49" s="11">
        <v>4.5999999999999996</v>
      </c>
      <c r="AG49" s="11">
        <v>1.2E-2</v>
      </c>
      <c r="AH49" s="11">
        <v>19.600000000000001</v>
      </c>
      <c r="AI49" s="11">
        <v>4.1599999999999998E-2</v>
      </c>
      <c r="AJ49" s="11">
        <v>6.8</v>
      </c>
      <c r="AK49" s="11">
        <v>34.4</v>
      </c>
      <c r="AL49" s="11">
        <v>7.1</v>
      </c>
      <c r="AM49" s="11">
        <v>6.0699999999999997E-2</v>
      </c>
      <c r="AN49" s="11">
        <v>110</v>
      </c>
      <c r="AO49" s="11">
        <v>0.108</v>
      </c>
      <c r="AP49" s="11">
        <v>4.5100000000000001E-2</v>
      </c>
      <c r="AQ49" s="11">
        <v>7.04</v>
      </c>
    </row>
    <row r="50" spans="1:47" s="11" customFormat="1">
      <c r="B50" s="11" t="s">
        <v>48</v>
      </c>
      <c r="C50" s="14">
        <v>40092</v>
      </c>
      <c r="D50" s="15">
        <v>0.43402777777777773</v>
      </c>
      <c r="E50" s="11">
        <v>11.77</v>
      </c>
      <c r="F50" s="11">
        <v>0.86399999999999999</v>
      </c>
      <c r="G50" s="11">
        <v>69.099999999999994</v>
      </c>
      <c r="H50" s="11">
        <v>7.47</v>
      </c>
      <c r="I50" s="11">
        <v>9.1199999999999992</v>
      </c>
      <c r="J50" s="20">
        <v>52.7</v>
      </c>
      <c r="K50" s="11">
        <v>2.4</v>
      </c>
      <c r="L50" s="157"/>
      <c r="M50" s="83">
        <v>2.4242400000000002</v>
      </c>
      <c r="N50" s="11">
        <v>290</v>
      </c>
      <c r="O50" s="11">
        <v>3.9</v>
      </c>
      <c r="P50" s="11">
        <v>3.984</v>
      </c>
      <c r="Q50" s="11">
        <v>4.0999999999999996</v>
      </c>
      <c r="R50" s="11">
        <v>4.0750000000000002</v>
      </c>
      <c r="S50" s="110"/>
      <c r="T50" s="11">
        <v>47.2</v>
      </c>
      <c r="U50" s="20" t="s">
        <v>62</v>
      </c>
      <c r="V50" s="11">
        <v>1.52</v>
      </c>
      <c r="W50" s="11" t="s">
        <v>62</v>
      </c>
      <c r="X50" s="11">
        <v>77.7</v>
      </c>
      <c r="Y50" s="11" t="s">
        <v>62</v>
      </c>
      <c r="Z50" s="11">
        <v>0.33</v>
      </c>
      <c r="AA50" s="11">
        <v>0.5</v>
      </c>
      <c r="AB50" s="11">
        <v>0.36</v>
      </c>
      <c r="AC50" s="11">
        <v>0.27</v>
      </c>
      <c r="AD50" s="11" t="s">
        <v>62</v>
      </c>
      <c r="AE50" s="11">
        <v>118</v>
      </c>
      <c r="AF50" s="11">
        <v>3.8</v>
      </c>
      <c r="AG50" s="11">
        <v>2.4299999999999999E-2</v>
      </c>
      <c r="AH50" s="11">
        <v>20.7</v>
      </c>
      <c r="AI50" s="11">
        <v>3.3599999999999998E-2</v>
      </c>
      <c r="AJ50" s="11">
        <v>6.11</v>
      </c>
      <c r="AK50" s="11">
        <v>30.8</v>
      </c>
      <c r="AL50" s="11">
        <v>8.6999999999999993</v>
      </c>
      <c r="AM50" s="11">
        <v>6.8099999999999994E-2</v>
      </c>
      <c r="AN50" s="11">
        <v>3.63</v>
      </c>
      <c r="AO50" s="11">
        <v>0.113</v>
      </c>
      <c r="AP50" s="11">
        <v>3.8699999999999998E-2</v>
      </c>
      <c r="AQ50" s="11">
        <v>7.75</v>
      </c>
    </row>
    <row r="51" spans="1:47" s="11" customFormat="1">
      <c r="B51" s="11" t="s">
        <v>48</v>
      </c>
      <c r="C51" s="14">
        <v>40154</v>
      </c>
      <c r="D51" s="158"/>
      <c r="E51" s="11">
        <v>2.44</v>
      </c>
      <c r="F51" s="11">
        <v>0.98499999999999999</v>
      </c>
      <c r="G51" s="172">
        <v>100.7</v>
      </c>
      <c r="H51" s="172">
        <v>13.72</v>
      </c>
      <c r="I51" s="11">
        <v>7.74</v>
      </c>
      <c r="J51" s="20">
        <v>94.8</v>
      </c>
      <c r="K51" s="11">
        <v>1.1000000000000001</v>
      </c>
      <c r="L51" s="11">
        <v>2.1</v>
      </c>
      <c r="M51" s="141">
        <v>-5.3897199999999996</v>
      </c>
      <c r="N51" s="11">
        <v>300</v>
      </c>
      <c r="P51" s="11">
        <v>4.3150000000000004</v>
      </c>
      <c r="R51" s="11">
        <v>4.2409999999999997</v>
      </c>
      <c r="S51" s="11">
        <v>0.28999999999999998</v>
      </c>
      <c r="T51" s="11">
        <v>55.5</v>
      </c>
      <c r="U51" s="20" t="s">
        <v>62</v>
      </c>
      <c r="V51" s="11">
        <v>1.91</v>
      </c>
      <c r="W51" s="11">
        <v>0.4</v>
      </c>
      <c r="X51" s="11">
        <v>82.9</v>
      </c>
      <c r="Y51" s="11" t="s">
        <v>86</v>
      </c>
      <c r="Z51" s="11">
        <v>0.49</v>
      </c>
      <c r="AB51" s="11">
        <v>0.16</v>
      </c>
      <c r="AC51" s="11">
        <v>0.17</v>
      </c>
      <c r="AD51" s="11">
        <v>5.8700000000000002E-2</v>
      </c>
      <c r="AE51" s="11">
        <v>126</v>
      </c>
      <c r="AF51" s="11">
        <v>1.9</v>
      </c>
      <c r="AG51" s="11">
        <v>1.04E-2</v>
      </c>
      <c r="AH51" s="11">
        <v>23.3</v>
      </c>
      <c r="AI51" s="11">
        <v>8.3999999999999995E-3</v>
      </c>
      <c r="AJ51" s="11">
        <v>4.62</v>
      </c>
      <c r="AK51" s="11">
        <v>29.5</v>
      </c>
      <c r="AL51" s="11">
        <v>25.7</v>
      </c>
      <c r="AM51" s="11">
        <v>0.105</v>
      </c>
      <c r="AN51" s="11" t="s">
        <v>62</v>
      </c>
      <c r="AO51" s="11">
        <v>7.4200000000000002E-2</v>
      </c>
      <c r="AP51" s="11">
        <v>1.0699999999999999E-2</v>
      </c>
      <c r="AQ51" s="11" t="s">
        <v>62</v>
      </c>
    </row>
    <row r="52" spans="1:47" s="11" customFormat="1">
      <c r="B52" s="11" t="s">
        <v>48</v>
      </c>
      <c r="C52" s="14">
        <v>40210</v>
      </c>
      <c r="D52" s="15">
        <v>0.53680555555555554</v>
      </c>
      <c r="E52" s="11">
        <v>0.27</v>
      </c>
      <c r="F52" s="11">
        <v>0.995</v>
      </c>
      <c r="G52" s="11">
        <v>104.2</v>
      </c>
      <c r="H52" s="11">
        <v>15.07</v>
      </c>
      <c r="I52" s="11">
        <v>8.08</v>
      </c>
      <c r="J52" s="20">
        <v>73</v>
      </c>
      <c r="K52" s="11">
        <v>0.7</v>
      </c>
      <c r="L52" s="11">
        <v>0.9</v>
      </c>
      <c r="M52" s="83">
        <v>0</v>
      </c>
      <c r="N52" s="11">
        <v>270</v>
      </c>
      <c r="O52" s="11">
        <v>2.8</v>
      </c>
      <c r="Q52" s="11">
        <v>2.8</v>
      </c>
      <c r="T52" s="11">
        <v>62.5</v>
      </c>
      <c r="U52" s="20" t="s">
        <v>62</v>
      </c>
      <c r="V52" s="11">
        <v>4.6900000000000004</v>
      </c>
      <c r="W52" s="11" t="s">
        <v>62</v>
      </c>
      <c r="X52" s="11">
        <v>85.5</v>
      </c>
      <c r="Y52" s="11" t="s">
        <v>62</v>
      </c>
      <c r="Z52" s="11">
        <v>1.22</v>
      </c>
      <c r="AA52" s="11">
        <v>0.78500000000000003</v>
      </c>
      <c r="AB52" s="11">
        <v>0.06</v>
      </c>
      <c r="AC52" s="11">
        <v>7.0000000000000007E-2</v>
      </c>
      <c r="AD52" s="11">
        <v>5.28E-2</v>
      </c>
      <c r="AE52" s="11">
        <v>97.1</v>
      </c>
      <c r="AF52" s="11">
        <v>2.2999999999999998</v>
      </c>
      <c r="AG52" s="11">
        <v>8.5000000000000006E-3</v>
      </c>
      <c r="AH52" s="11">
        <v>18.899999999999999</v>
      </c>
      <c r="AI52" s="11">
        <v>5.3E-3</v>
      </c>
      <c r="AJ52" s="11">
        <v>3.25</v>
      </c>
      <c r="AK52" s="11">
        <v>34.299999999999997</v>
      </c>
      <c r="AL52" s="11">
        <v>30.4</v>
      </c>
      <c r="AM52" s="11">
        <v>8.9800000000000005E-2</v>
      </c>
      <c r="AN52" s="11">
        <v>2.1</v>
      </c>
      <c r="AO52" s="11">
        <v>7.4700000000000003E-2</v>
      </c>
      <c r="AP52" s="11">
        <v>8.5900000000000004E-3</v>
      </c>
      <c r="AQ52" s="11">
        <v>32.200000000000003</v>
      </c>
    </row>
    <row r="53" spans="1:47" s="11" customFormat="1">
      <c r="B53" s="11" t="s">
        <v>48</v>
      </c>
      <c r="C53" s="14">
        <v>40254</v>
      </c>
      <c r="D53" s="15">
        <v>0.54097222222222219</v>
      </c>
      <c r="E53" s="11">
        <v>9.2899999999999991</v>
      </c>
      <c r="F53" s="11">
        <v>0.78100000000000003</v>
      </c>
      <c r="G53" s="11">
        <v>125.8</v>
      </c>
      <c r="H53" s="11">
        <v>14.4</v>
      </c>
      <c r="I53" s="11">
        <v>8.19</v>
      </c>
      <c r="J53" s="20">
        <v>67</v>
      </c>
      <c r="K53" s="11">
        <v>10.1</v>
      </c>
      <c r="L53" s="157"/>
      <c r="M53" s="83">
        <v>18.15981</v>
      </c>
      <c r="N53" s="11">
        <v>270</v>
      </c>
      <c r="O53" s="11">
        <v>4.4000000000000004</v>
      </c>
      <c r="P53" s="11">
        <v>3.875</v>
      </c>
      <c r="Q53" s="11">
        <v>3.9</v>
      </c>
      <c r="R53" s="11">
        <v>3.633</v>
      </c>
      <c r="S53" s="157"/>
      <c r="T53" s="11">
        <v>49.9</v>
      </c>
      <c r="U53" s="20" t="s">
        <v>86</v>
      </c>
      <c r="V53" s="11">
        <v>3.91</v>
      </c>
      <c r="W53" s="11" t="s">
        <v>86</v>
      </c>
      <c r="X53" s="11">
        <v>71.900000000000006</v>
      </c>
      <c r="Y53" s="11" t="s">
        <v>86</v>
      </c>
      <c r="Z53" s="11">
        <v>0.97</v>
      </c>
      <c r="AA53" s="11">
        <v>0.89200000000000002</v>
      </c>
      <c r="AB53" s="11">
        <v>0.13</v>
      </c>
      <c r="AC53" s="11">
        <v>0.18</v>
      </c>
      <c r="AD53" s="11">
        <v>4.9399999999999999E-2</v>
      </c>
      <c r="AE53" s="11">
        <v>99.4</v>
      </c>
      <c r="AF53" s="11">
        <v>2.2999999999999998</v>
      </c>
      <c r="AG53" s="11">
        <v>1.2999999999999999E-2</v>
      </c>
      <c r="AH53" s="11">
        <v>16.600000000000001</v>
      </c>
      <c r="AI53" s="11">
        <v>1.01E-2</v>
      </c>
      <c r="AJ53" s="11">
        <v>3.92</v>
      </c>
      <c r="AK53" s="11">
        <v>31.7</v>
      </c>
      <c r="AL53" s="11">
        <v>31.9</v>
      </c>
      <c r="AM53" s="11">
        <v>0.33100000000000002</v>
      </c>
      <c r="AN53" s="11">
        <v>2.86</v>
      </c>
      <c r="AO53" s="11">
        <v>0.29399999999999998</v>
      </c>
      <c r="AP53" s="11">
        <v>2.1399999999999999E-2</v>
      </c>
      <c r="AQ53" s="11">
        <v>34.799999999999997</v>
      </c>
    </row>
    <row r="54" spans="1:47" s="11" customFormat="1">
      <c r="B54" s="11" t="s">
        <v>48</v>
      </c>
      <c r="C54" s="14">
        <v>40269</v>
      </c>
      <c r="D54" s="15">
        <v>0.40138888888888885</v>
      </c>
      <c r="E54" s="11">
        <v>9.5500000000000007</v>
      </c>
      <c r="F54" s="11">
        <v>0.79400000000000004</v>
      </c>
      <c r="G54" s="11">
        <v>104.8</v>
      </c>
      <c r="H54" s="11">
        <v>11.94</v>
      </c>
      <c r="I54" s="11">
        <v>7.97</v>
      </c>
      <c r="J54" s="173">
        <v>6.2</v>
      </c>
      <c r="K54" s="11">
        <v>7.3</v>
      </c>
      <c r="L54" s="157"/>
      <c r="M54" s="165">
        <v>17.427385892119791</v>
      </c>
      <c r="N54" s="11">
        <v>300</v>
      </c>
      <c r="P54" s="11">
        <v>3.5369999999999999</v>
      </c>
      <c r="R54" s="11">
        <v>3.4849999999999999</v>
      </c>
      <c r="S54" s="157"/>
      <c r="T54" s="11">
        <v>48.1</v>
      </c>
      <c r="U54" s="20" t="s">
        <v>86</v>
      </c>
      <c r="V54" s="11">
        <v>2.52</v>
      </c>
      <c r="W54" s="11" t="s">
        <v>86</v>
      </c>
      <c r="X54" s="11">
        <v>78.900000000000006</v>
      </c>
      <c r="Y54" s="11" t="s">
        <v>86</v>
      </c>
      <c r="Z54" s="11">
        <v>0.63</v>
      </c>
      <c r="AA54" s="11">
        <v>0.68500000000000005</v>
      </c>
      <c r="AB54" s="11">
        <v>0.12</v>
      </c>
      <c r="AC54" s="11">
        <v>0.14000000000000001</v>
      </c>
      <c r="AD54" s="11">
        <v>5.1299999999999998E-2</v>
      </c>
      <c r="AE54" s="11">
        <v>110</v>
      </c>
      <c r="AF54" s="11" t="s">
        <v>62</v>
      </c>
      <c r="AG54" s="11">
        <v>4.8999999999999998E-3</v>
      </c>
      <c r="AH54" s="11">
        <v>19.8</v>
      </c>
      <c r="AI54" s="11">
        <v>9.4000000000000004E-3</v>
      </c>
      <c r="AJ54" s="11">
        <v>3.55</v>
      </c>
      <c r="AK54" s="11">
        <v>29.7</v>
      </c>
      <c r="AL54" s="11">
        <v>32.200000000000003</v>
      </c>
      <c r="AM54" s="11">
        <v>0.23200000000000001</v>
      </c>
      <c r="AN54" s="11">
        <v>1.5</v>
      </c>
      <c r="AO54" s="11">
        <v>0.20899999999999999</v>
      </c>
      <c r="AP54" s="11">
        <v>0.02</v>
      </c>
      <c r="AQ54" s="11">
        <v>33.1</v>
      </c>
    </row>
    <row r="55" spans="1:47" s="11" customFormat="1">
      <c r="B55" s="11" t="s">
        <v>48</v>
      </c>
      <c r="C55" s="14">
        <v>40323</v>
      </c>
      <c r="D55" s="15">
        <v>0.38194444444444442</v>
      </c>
      <c r="E55" s="11">
        <v>17.059999999999999</v>
      </c>
      <c r="F55" s="11">
        <v>0.56699999999999995</v>
      </c>
      <c r="G55" s="11">
        <v>80.8</v>
      </c>
      <c r="H55" s="11">
        <v>7.79</v>
      </c>
      <c r="I55" s="11">
        <v>7.91</v>
      </c>
      <c r="J55" s="11">
        <v>151</v>
      </c>
      <c r="K55" s="11">
        <v>14.9</v>
      </c>
      <c r="L55" s="11">
        <v>3.2</v>
      </c>
      <c r="M55" s="165">
        <v>14.85148514850955</v>
      </c>
      <c r="N55" s="11">
        <v>290</v>
      </c>
      <c r="P55" s="11">
        <v>4.0380000000000003</v>
      </c>
      <c r="R55" s="11">
        <v>3.8410000000000002</v>
      </c>
      <c r="S55" s="157"/>
      <c r="T55" s="11">
        <v>49.4</v>
      </c>
      <c r="U55" s="20" t="s">
        <v>86</v>
      </c>
      <c r="V55" s="11">
        <v>2.95</v>
      </c>
      <c r="W55" s="11">
        <v>0.51</v>
      </c>
      <c r="X55" s="11">
        <v>78.2</v>
      </c>
      <c r="Y55" s="11" t="s">
        <v>86</v>
      </c>
      <c r="Z55" s="11">
        <v>0.71</v>
      </c>
      <c r="AA55" s="11">
        <v>0.55000000000000004</v>
      </c>
      <c r="AB55" s="11">
        <v>0.15</v>
      </c>
      <c r="AC55" s="11">
        <v>0.19</v>
      </c>
    </row>
    <row r="56" spans="1:47" s="11" customFormat="1">
      <c r="B56" s="11" t="s">
        <v>48</v>
      </c>
      <c r="C56" s="14">
        <v>40365</v>
      </c>
      <c r="D56" s="15">
        <v>0.40625</v>
      </c>
      <c r="E56" s="11">
        <v>20.2</v>
      </c>
      <c r="F56" s="11">
        <v>0.89300000000000002</v>
      </c>
      <c r="G56" s="11">
        <v>78</v>
      </c>
      <c r="H56" s="11">
        <v>7.03</v>
      </c>
      <c r="I56" s="11">
        <v>7.78</v>
      </c>
      <c r="J56" s="11">
        <v>273.89999999999998</v>
      </c>
      <c r="K56" s="11">
        <v>4.3</v>
      </c>
      <c r="L56" s="157"/>
      <c r="M56" s="165">
        <v>14.823717948711868</v>
      </c>
      <c r="N56" s="11">
        <v>300</v>
      </c>
      <c r="P56" s="11">
        <v>71.510000000000005</v>
      </c>
      <c r="R56" s="11">
        <v>71.66</v>
      </c>
      <c r="U56" s="20"/>
      <c r="Y56" s="11" t="s">
        <v>62</v>
      </c>
      <c r="Z56" s="11">
        <v>0.43</v>
      </c>
      <c r="AA56" s="11">
        <v>0.52700000000000002</v>
      </c>
      <c r="AB56" s="11">
        <v>0.23</v>
      </c>
      <c r="AC56" s="11">
        <v>0.33</v>
      </c>
      <c r="AD56" s="11">
        <v>3.0800000000000001E-2</v>
      </c>
      <c r="AE56" s="11">
        <v>108</v>
      </c>
      <c r="AF56" s="11">
        <v>3.2</v>
      </c>
      <c r="AG56" s="11">
        <v>1.4E-2</v>
      </c>
      <c r="AH56" s="11">
        <v>19.899999999999999</v>
      </c>
      <c r="AI56" s="11">
        <v>8.3400000000000002E-2</v>
      </c>
      <c r="AJ56" s="11">
        <v>5.65</v>
      </c>
      <c r="AK56" s="11">
        <v>26.9</v>
      </c>
      <c r="AL56" s="11" t="s">
        <v>62</v>
      </c>
      <c r="AM56" s="11">
        <v>0.11899999999999999</v>
      </c>
      <c r="AN56" s="11">
        <v>3.37</v>
      </c>
      <c r="AO56" s="11">
        <v>0.13800000000000001</v>
      </c>
      <c r="AP56" s="11">
        <v>9.2499999999999999E-2</v>
      </c>
      <c r="AQ56" s="11" t="s">
        <v>62</v>
      </c>
    </row>
    <row r="57" spans="1:47" s="11" customFormat="1">
      <c r="B57" s="11" t="s">
        <v>48</v>
      </c>
      <c r="C57" s="14">
        <v>40394</v>
      </c>
      <c r="D57" s="15">
        <v>0.47986111111111113</v>
      </c>
      <c r="E57" s="11">
        <v>22.6</v>
      </c>
      <c r="F57" s="11">
        <v>0.83499999999999996</v>
      </c>
      <c r="G57" s="11">
        <v>32</v>
      </c>
      <c r="H57" s="11">
        <v>2.75</v>
      </c>
      <c r="I57" s="11">
        <v>8.24</v>
      </c>
      <c r="J57" s="11">
        <v>312</v>
      </c>
      <c r="K57" s="11">
        <v>-0.9</v>
      </c>
      <c r="L57" s="157"/>
      <c r="M57" s="165">
        <v>3.8774718883335493</v>
      </c>
      <c r="N57" s="11">
        <v>310</v>
      </c>
      <c r="P57" s="11">
        <v>4.5430000000000001</v>
      </c>
      <c r="R57" s="11">
        <v>4.6120000000000001</v>
      </c>
      <c r="U57" s="20"/>
      <c r="AD57" s="11">
        <v>2.0199999999999999E-2</v>
      </c>
      <c r="AE57" s="11">
        <v>103</v>
      </c>
      <c r="AF57" s="11">
        <v>1</v>
      </c>
      <c r="AG57" s="11">
        <v>1.5599999999999999E-2</v>
      </c>
      <c r="AH57" s="11">
        <v>17.399999999999999</v>
      </c>
      <c r="AI57" s="11">
        <v>0.92</v>
      </c>
      <c r="AJ57" s="11">
        <v>5.95</v>
      </c>
      <c r="AK57" s="11">
        <v>29.4</v>
      </c>
      <c r="AL57" s="145" t="s">
        <v>62</v>
      </c>
      <c r="AM57" s="11">
        <v>0.151</v>
      </c>
      <c r="AN57" s="11">
        <v>1.72</v>
      </c>
      <c r="AO57" s="11">
        <v>0.34300000000000003</v>
      </c>
      <c r="AP57" s="11">
        <v>0.97</v>
      </c>
      <c r="AQ57" s="145" t="s">
        <v>62</v>
      </c>
    </row>
    <row r="58" spans="1:47" s="11" customFormat="1">
      <c r="C58" s="14"/>
      <c r="D58" s="15"/>
      <c r="M58" s="83"/>
      <c r="U58" s="20"/>
    </row>
    <row r="59" spans="1:47">
      <c r="B59" s="11"/>
      <c r="C59" s="14"/>
      <c r="D59" s="18"/>
      <c r="E59" s="11"/>
      <c r="F59" s="11"/>
      <c r="G59" s="11"/>
      <c r="H59" s="11"/>
      <c r="I59" s="11"/>
      <c r="J59" s="11"/>
      <c r="K59" s="11"/>
      <c r="L59" s="11"/>
      <c r="M59" s="83"/>
      <c r="N59" s="11"/>
      <c r="O59" s="11"/>
      <c r="P59" s="11"/>
      <c r="Q59" s="11"/>
      <c r="R59" s="11"/>
      <c r="S59" s="11"/>
      <c r="T59" s="11"/>
      <c r="U59" s="2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1" spans="1:47">
      <c r="D61" s="16" t="s">
        <v>56</v>
      </c>
      <c r="F61" s="21">
        <f t="shared" ref="F61:K61" si="0">AVERAGE(F7:F60)</f>
        <v>0.81829999999999981</v>
      </c>
      <c r="G61" s="21">
        <f t="shared" si="0"/>
        <v>79.097916666666663</v>
      </c>
      <c r="H61" s="21">
        <f t="shared" si="0"/>
        <v>8.9050000000000011</v>
      </c>
      <c r="I61" s="21">
        <f t="shared" si="0"/>
        <v>7.8803999999999998</v>
      </c>
      <c r="J61" s="21">
        <f t="shared" si="0"/>
        <v>169.32820000000001</v>
      </c>
      <c r="K61" s="21">
        <f t="shared" si="0"/>
        <v>6.9160000000000021</v>
      </c>
      <c r="L61" s="21"/>
      <c r="M61" s="21">
        <f>AVERAGE(M7:M60)</f>
        <v>7.8454110383102913</v>
      </c>
      <c r="N61" s="144">
        <f>AVERAGE(N7:N60)</f>
        <v>271.56862745098039</v>
      </c>
      <c r="T61" s="21">
        <f>AVERAGE(T7:T60)</f>
        <v>86.333333333333329</v>
      </c>
      <c r="V61" s="21">
        <f>AVERAGE(V7:V60)</f>
        <v>2.5902127659574461</v>
      </c>
      <c r="W61" s="21">
        <f>AVERAGE(W7:W60)</f>
        <v>0.79734772727272718</v>
      </c>
      <c r="Z61" s="21">
        <f>AVERAGE(Z7:Z60)</f>
        <v>1.4336170212765957</v>
      </c>
      <c r="AA61" s="21">
        <f>AVERAGE(AA7:AA60)</f>
        <v>0.50912499999999994</v>
      </c>
      <c r="AB61" s="21">
        <f>AVERAGE(AB7:AB60)</f>
        <v>0.25448979591836746</v>
      </c>
      <c r="AC61" s="21">
        <f>AVERAGE(AC7:AC60)</f>
        <v>0.30489795918367346</v>
      </c>
      <c r="AK61" s="21">
        <f>AVERAGE(AK7:AK60)</f>
        <v>34.775999999999996</v>
      </c>
    </row>
    <row r="62" spans="1:47">
      <c r="D62" s="16" t="s">
        <v>57</v>
      </c>
      <c r="F62" s="21">
        <f t="shared" ref="F62:K62" si="1">STDEV(F7:F60)</f>
        <v>0.16478275741975423</v>
      </c>
      <c r="G62" s="21">
        <f t="shared" si="1"/>
        <v>24.00885022620616</v>
      </c>
      <c r="H62" s="21">
        <f t="shared" si="1"/>
        <v>3.7884983024616883</v>
      </c>
      <c r="I62" s="21">
        <f t="shared" si="1"/>
        <v>0.98583634855002544</v>
      </c>
      <c r="J62" s="21">
        <f t="shared" si="1"/>
        <v>149.87974052266992</v>
      </c>
      <c r="K62" s="21">
        <f t="shared" si="1"/>
        <v>5.6497556385661669</v>
      </c>
      <c r="L62" s="21"/>
      <c r="M62" s="21">
        <f>STDEV(M7:M60)</f>
        <v>8.8331860210800723</v>
      </c>
      <c r="N62" s="144">
        <f>STDEV(N7:N60)</f>
        <v>26.711237262216656</v>
      </c>
      <c r="T62" s="21">
        <f>STDEV(T7:T60)</f>
        <v>207.0182285460742</v>
      </c>
      <c r="V62" s="21">
        <f>STDEV(V7:V60)</f>
        <v>2.1416181299699768</v>
      </c>
      <c r="W62" s="21">
        <f>STDEV(W7:W60)</f>
        <v>0.52340613804535441</v>
      </c>
      <c r="Z62" s="21">
        <f>STDEV(Z7:Z60)</f>
        <v>5.5491556057742049</v>
      </c>
      <c r="AA62" s="21">
        <f>STDEV(AA7:AA60)</f>
        <v>0.29198168297256144</v>
      </c>
      <c r="AB62" s="21">
        <f>STDEV(AB7:AB60)</f>
        <v>0.16760644906657793</v>
      </c>
      <c r="AC62" s="21">
        <f>STDEV(AC7:AC60)</f>
        <v>0.20133018536080216</v>
      </c>
      <c r="AK62" s="21">
        <f>STDEV(AK7:AK60)</f>
        <v>15.310934601367313</v>
      </c>
    </row>
    <row r="63" spans="1:47">
      <c r="A63" s="16" t="s">
        <v>60</v>
      </c>
      <c r="M63" s="21"/>
      <c r="N63" s="21"/>
      <c r="Z63" s="21"/>
      <c r="AA63" s="21"/>
      <c r="AB63" s="21"/>
      <c r="AC63" s="21"/>
    </row>
    <row r="64" spans="1:47">
      <c r="M64" s="21"/>
      <c r="N64" s="21"/>
      <c r="Z64" s="21"/>
      <c r="AA64" s="21"/>
      <c r="AB64" s="21"/>
      <c r="AC64" s="21"/>
    </row>
    <row r="65" spans="2:43" s="11" customFormat="1">
      <c r="B65" s="11" t="s">
        <v>48</v>
      </c>
      <c r="C65" s="17">
        <v>38594.333333333336</v>
      </c>
      <c r="D65" s="109">
        <v>0.33333333333333331</v>
      </c>
      <c r="E65" s="110"/>
      <c r="F65" s="110"/>
      <c r="G65" s="110"/>
      <c r="H65" s="110"/>
      <c r="I65" s="110"/>
      <c r="J65" s="110"/>
      <c r="K65" s="110"/>
      <c r="L65" s="110"/>
      <c r="M65" s="11">
        <v>543</v>
      </c>
      <c r="N65" s="11">
        <v>140</v>
      </c>
      <c r="O65" s="11">
        <v>8.1</v>
      </c>
      <c r="Q65" s="20">
        <v>8.1999999999999993</v>
      </c>
      <c r="R65" s="20"/>
      <c r="S65" s="111"/>
      <c r="T65" s="20">
        <v>20.6</v>
      </c>
      <c r="U65" s="20">
        <v>0.03</v>
      </c>
      <c r="V65" s="20">
        <v>4.53</v>
      </c>
      <c r="W65" s="20">
        <v>0.94</v>
      </c>
      <c r="X65" s="20">
        <v>32.299999999999997</v>
      </c>
      <c r="Y65" s="11">
        <v>0.06</v>
      </c>
      <c r="Z65" s="20">
        <v>0.91</v>
      </c>
      <c r="AA65" s="20">
        <v>2.3199999999999998</v>
      </c>
      <c r="AB65" s="20">
        <v>0.3</v>
      </c>
      <c r="AC65" s="20">
        <v>2.25</v>
      </c>
      <c r="AD65" s="11" t="s">
        <v>62</v>
      </c>
      <c r="AE65" s="11">
        <v>39.5</v>
      </c>
      <c r="AF65" s="11">
        <v>3.82</v>
      </c>
      <c r="AG65" s="11">
        <v>6.6900000000000001E-2</v>
      </c>
      <c r="AH65" s="11">
        <v>6.69</v>
      </c>
      <c r="AI65" s="11">
        <v>2.98E-2</v>
      </c>
      <c r="AJ65" s="11">
        <v>4.8600000000000003</v>
      </c>
      <c r="AK65" s="11">
        <v>15</v>
      </c>
      <c r="AL65" s="11">
        <v>7.75</v>
      </c>
      <c r="AM65" s="11">
        <v>8.98</v>
      </c>
      <c r="AN65" s="11">
        <v>18.7</v>
      </c>
      <c r="AO65" s="11">
        <v>15.2</v>
      </c>
      <c r="AP65" s="11">
        <v>1.1299999999999999</v>
      </c>
      <c r="AQ65" s="11">
        <v>74.400000000000006</v>
      </c>
    </row>
    <row r="66" spans="2:43" s="11" customFormat="1">
      <c r="B66" s="11" t="s">
        <v>48</v>
      </c>
      <c r="C66" s="17">
        <v>38594.458333333336</v>
      </c>
      <c r="D66" s="109">
        <v>0.45833333333333331</v>
      </c>
      <c r="E66" s="110">
        <v>21</v>
      </c>
      <c r="F66" s="110">
        <v>0.317</v>
      </c>
      <c r="G66" s="110">
        <v>110.2</v>
      </c>
      <c r="H66" s="110">
        <v>9.82</v>
      </c>
      <c r="I66" s="110">
        <v>7.68</v>
      </c>
      <c r="J66" s="110">
        <v>186</v>
      </c>
      <c r="K66" s="110">
        <v>521.20000000000005</v>
      </c>
      <c r="L66" s="110"/>
      <c r="M66" s="11">
        <v>283</v>
      </c>
      <c r="N66" s="11">
        <v>54</v>
      </c>
      <c r="O66" s="11">
        <v>4.5999999999999996</v>
      </c>
      <c r="Q66" s="20">
        <v>5.4</v>
      </c>
      <c r="R66" s="20"/>
      <c r="S66" s="111"/>
      <c r="T66" s="20">
        <v>11.1</v>
      </c>
      <c r="U66" s="11" t="s">
        <v>62</v>
      </c>
      <c r="V66" s="20">
        <v>4.18</v>
      </c>
      <c r="W66" s="20">
        <v>0.97</v>
      </c>
      <c r="X66" s="20">
        <v>11.3</v>
      </c>
      <c r="Y66" s="11" t="s">
        <v>62</v>
      </c>
      <c r="Z66" s="20">
        <v>0.83</v>
      </c>
      <c r="AA66" s="20">
        <v>1.69</v>
      </c>
      <c r="AB66" s="20">
        <v>0.28000000000000003</v>
      </c>
      <c r="AC66" s="20">
        <v>1.26</v>
      </c>
      <c r="AD66" s="11" t="s">
        <v>62</v>
      </c>
      <c r="AE66" s="11">
        <v>19.100000000000001</v>
      </c>
      <c r="AF66" s="11">
        <v>3.84</v>
      </c>
      <c r="AG66" s="11">
        <v>3.9300000000000002E-2</v>
      </c>
      <c r="AH66" s="11">
        <v>2.21</v>
      </c>
      <c r="AI66" s="11">
        <v>7.9000000000000001E-4</v>
      </c>
      <c r="AJ66" s="11">
        <v>3.7</v>
      </c>
      <c r="AK66" s="11">
        <v>8.65</v>
      </c>
      <c r="AL66" s="11">
        <v>5.92</v>
      </c>
      <c r="AM66" s="11">
        <v>7.36</v>
      </c>
      <c r="AN66" s="11">
        <v>12.2</v>
      </c>
      <c r="AO66" s="11">
        <v>11.4</v>
      </c>
      <c r="AP66" s="11">
        <v>0.43</v>
      </c>
      <c r="AQ66" s="11">
        <v>58.2</v>
      </c>
    </row>
    <row r="67" spans="2:43" s="11" customFormat="1">
      <c r="B67" s="11" t="s">
        <v>48</v>
      </c>
      <c r="C67" s="17">
        <v>38594.541666666664</v>
      </c>
      <c r="D67" s="109">
        <v>0.54166666666666663</v>
      </c>
      <c r="E67" s="110"/>
      <c r="F67" s="110"/>
      <c r="G67" s="110"/>
      <c r="H67" s="110"/>
      <c r="I67" s="110"/>
      <c r="J67" s="110"/>
      <c r="K67" s="110"/>
      <c r="L67" s="110"/>
      <c r="M67" s="11">
        <v>172</v>
      </c>
      <c r="N67" s="11">
        <v>60</v>
      </c>
      <c r="O67" s="11">
        <v>5.4</v>
      </c>
      <c r="Q67" s="20">
        <v>6</v>
      </c>
      <c r="R67" s="20"/>
      <c r="S67" s="111"/>
      <c r="T67" s="20">
        <v>13.9</v>
      </c>
      <c r="U67" s="11" t="s">
        <v>62</v>
      </c>
      <c r="V67" s="20">
        <v>6.5</v>
      </c>
      <c r="W67" s="20">
        <v>0.98</v>
      </c>
      <c r="X67" s="20">
        <v>15.5</v>
      </c>
      <c r="Y67" s="11">
        <v>0.16</v>
      </c>
      <c r="Z67" s="20">
        <v>1.46</v>
      </c>
      <c r="AA67" s="20">
        <v>1.24</v>
      </c>
      <c r="AB67" s="20">
        <v>0.3</v>
      </c>
      <c r="AC67" s="20">
        <v>0.97</v>
      </c>
      <c r="AD67" s="11" t="s">
        <v>62</v>
      </c>
      <c r="AE67" s="11">
        <v>25</v>
      </c>
      <c r="AF67" s="11">
        <v>3.92</v>
      </c>
      <c r="AG67" s="11">
        <v>3.3700000000000001E-2</v>
      </c>
      <c r="AH67" s="11">
        <v>2.99</v>
      </c>
      <c r="AI67" s="11">
        <v>6.3199999999999997E-4</v>
      </c>
      <c r="AJ67" s="11">
        <v>4.3</v>
      </c>
      <c r="AK67" s="11">
        <v>10.6</v>
      </c>
      <c r="AL67" s="11">
        <v>5.1100000000000003</v>
      </c>
      <c r="AM67" s="11">
        <v>5.31</v>
      </c>
      <c r="AN67" s="11">
        <v>9.68</v>
      </c>
      <c r="AO67" s="11">
        <v>7.51</v>
      </c>
      <c r="AP67" s="11">
        <v>0.25700000000000001</v>
      </c>
      <c r="AQ67" s="11">
        <v>32.700000000000003</v>
      </c>
    </row>
    <row r="68" spans="2:43" s="11" customFormat="1">
      <c r="B68" s="11" t="s">
        <v>48</v>
      </c>
      <c r="C68" s="17">
        <v>38594.625</v>
      </c>
      <c r="D68" s="109">
        <v>0.625</v>
      </c>
      <c r="E68" s="110"/>
      <c r="F68" s="110"/>
      <c r="G68" s="110"/>
      <c r="H68" s="110"/>
      <c r="I68" s="110"/>
      <c r="J68" s="110"/>
      <c r="K68" s="110"/>
      <c r="L68" s="110"/>
      <c r="M68" s="11">
        <v>294</v>
      </c>
      <c r="N68" s="11">
        <v>62</v>
      </c>
      <c r="O68" s="11">
        <v>5.9</v>
      </c>
      <c r="Q68" s="20">
        <v>6.5</v>
      </c>
      <c r="R68" s="20"/>
      <c r="S68" s="111"/>
      <c r="T68" s="20">
        <v>13.2</v>
      </c>
      <c r="U68" s="11" t="s">
        <v>62</v>
      </c>
      <c r="V68" s="20">
        <v>7.25</v>
      </c>
      <c r="W68" s="20">
        <v>1.1299999999999999</v>
      </c>
      <c r="X68" s="20">
        <v>15.4</v>
      </c>
      <c r="Y68" s="11">
        <v>0.11</v>
      </c>
      <c r="Z68" s="20">
        <v>1.57</v>
      </c>
      <c r="AA68" s="20">
        <v>1.74</v>
      </c>
      <c r="AB68" s="20">
        <v>0.33</v>
      </c>
      <c r="AC68" s="20">
        <v>1.48</v>
      </c>
      <c r="AD68" s="11" t="s">
        <v>62</v>
      </c>
      <c r="AE68" s="11">
        <v>25.9</v>
      </c>
      <c r="AF68" s="11">
        <v>3.93</v>
      </c>
      <c r="AG68" s="11">
        <v>3.2199999999999999E-2</v>
      </c>
      <c r="AH68" s="11">
        <v>3.06</v>
      </c>
      <c r="AI68" s="11">
        <v>5.4000000000000001E-4</v>
      </c>
      <c r="AJ68" s="11">
        <v>4.26</v>
      </c>
      <c r="AK68" s="11">
        <v>9.92</v>
      </c>
      <c r="AL68" s="11">
        <v>4.84</v>
      </c>
      <c r="AM68" s="11">
        <v>7.5</v>
      </c>
      <c r="AN68" s="11">
        <v>12.7</v>
      </c>
      <c r="AO68" s="11">
        <v>11.8</v>
      </c>
      <c r="AP68" s="11">
        <v>0.41199999999999998</v>
      </c>
      <c r="AQ68" s="11">
        <v>46.1</v>
      </c>
    </row>
    <row r="69" spans="2:43" s="11" customFormat="1">
      <c r="B69" s="11" t="s">
        <v>48</v>
      </c>
      <c r="C69" s="17">
        <v>38594.666666666664</v>
      </c>
      <c r="D69" s="109">
        <v>0.66666666666666663</v>
      </c>
      <c r="E69" s="110"/>
      <c r="F69" s="110"/>
      <c r="G69" s="110"/>
      <c r="H69" s="110"/>
      <c r="I69" s="110"/>
      <c r="J69" s="110"/>
      <c r="K69" s="110"/>
      <c r="L69" s="110"/>
      <c r="M69" s="11">
        <v>568</v>
      </c>
      <c r="N69" s="11">
        <v>59</v>
      </c>
      <c r="O69" s="11">
        <v>5.8</v>
      </c>
      <c r="Q69" s="20">
        <v>6.4</v>
      </c>
      <c r="R69" s="20"/>
      <c r="S69" s="111"/>
      <c r="T69" s="20">
        <v>11.1</v>
      </c>
      <c r="U69" s="11" t="s">
        <v>62</v>
      </c>
      <c r="V69" s="20">
        <v>7.73</v>
      </c>
      <c r="W69" s="20">
        <v>0.98</v>
      </c>
      <c r="X69" s="20">
        <v>15.1</v>
      </c>
      <c r="Y69" s="11">
        <v>0.09</v>
      </c>
      <c r="Z69" s="20">
        <v>1.64</v>
      </c>
      <c r="AA69" s="20">
        <v>2.62</v>
      </c>
      <c r="AB69" s="20">
        <v>0.3</v>
      </c>
      <c r="AC69" s="20">
        <v>2.2799999999999998</v>
      </c>
      <c r="AD69" s="11" t="s">
        <v>62</v>
      </c>
      <c r="AE69" s="11">
        <v>24.5</v>
      </c>
      <c r="AF69" s="11">
        <v>4.3600000000000003</v>
      </c>
      <c r="AG69" s="11">
        <v>4.2200000000000001E-2</v>
      </c>
      <c r="AH69" s="11">
        <v>2.79</v>
      </c>
      <c r="AI69" s="11">
        <v>6.8999999999999997E-4</v>
      </c>
      <c r="AJ69" s="11">
        <v>3.99</v>
      </c>
      <c r="AK69" s="11">
        <v>7.83</v>
      </c>
      <c r="AL69" s="11" t="s">
        <v>62</v>
      </c>
      <c r="AM69" s="11">
        <v>12.4</v>
      </c>
      <c r="AN69" s="11">
        <v>18.899999999999999</v>
      </c>
      <c r="AO69" s="11">
        <v>20.3</v>
      </c>
      <c r="AP69" s="11">
        <v>0.83799999999999997</v>
      </c>
      <c r="AQ69" s="11">
        <v>75.7</v>
      </c>
    </row>
    <row r="70" spans="2:43" s="11" customFormat="1">
      <c r="B70" s="11" t="s">
        <v>48</v>
      </c>
      <c r="C70" s="17">
        <v>38594.75</v>
      </c>
      <c r="D70" s="109">
        <v>0.75</v>
      </c>
      <c r="E70" s="110"/>
      <c r="F70" s="110"/>
      <c r="G70" s="110"/>
      <c r="H70" s="110"/>
      <c r="I70" s="110"/>
      <c r="J70" s="110"/>
      <c r="K70" s="110"/>
      <c r="L70" s="110"/>
      <c r="M70" s="11">
        <v>158</v>
      </c>
      <c r="N70" s="11">
        <v>84</v>
      </c>
      <c r="O70" s="11">
        <v>8</v>
      </c>
      <c r="Q70" s="20">
        <v>9.4</v>
      </c>
      <c r="R70" s="20"/>
      <c r="S70" s="111"/>
      <c r="T70" s="20">
        <v>20.100000000000001</v>
      </c>
      <c r="U70" s="11" t="s">
        <v>62</v>
      </c>
      <c r="V70" s="20">
        <v>10.8</v>
      </c>
      <c r="W70" s="20">
        <v>1.1299999999999999</v>
      </c>
      <c r="X70" s="20">
        <v>26.2</v>
      </c>
      <c r="Y70" s="11">
        <v>0.18</v>
      </c>
      <c r="Z70" s="20">
        <v>2.67</v>
      </c>
      <c r="AA70" s="20">
        <v>1.74</v>
      </c>
      <c r="AB70" s="20">
        <v>0.35</v>
      </c>
      <c r="AC70" s="20">
        <v>0.85</v>
      </c>
      <c r="AD70" s="11" t="s">
        <v>62</v>
      </c>
      <c r="AE70" s="11">
        <v>39.799999999999997</v>
      </c>
      <c r="AF70" s="11">
        <v>5.12</v>
      </c>
      <c r="AG70" s="11">
        <v>4.3900000000000002E-2</v>
      </c>
      <c r="AH70" s="11">
        <v>4.84</v>
      </c>
      <c r="AI70" s="11">
        <v>1.3500000000000001E-3</v>
      </c>
      <c r="AJ70" s="11">
        <v>5.31</v>
      </c>
      <c r="AK70" s="11">
        <v>11.9</v>
      </c>
      <c r="AL70" s="11">
        <v>8.4700000000000006</v>
      </c>
      <c r="AM70" s="11">
        <v>3.92</v>
      </c>
      <c r="AN70" s="11">
        <v>11.3</v>
      </c>
      <c r="AO70" s="11">
        <v>5.68</v>
      </c>
      <c r="AP70" s="11">
        <v>0.22700000000000001</v>
      </c>
      <c r="AQ70" s="11">
        <v>29.1</v>
      </c>
    </row>
    <row r="71" spans="2:43" s="11" customFormat="1">
      <c r="B71" s="11" t="s">
        <v>48</v>
      </c>
      <c r="C71" s="17">
        <v>38594.833333333336</v>
      </c>
      <c r="D71" s="109">
        <v>0.83333333333333337</v>
      </c>
      <c r="E71" s="110"/>
      <c r="F71" s="110"/>
      <c r="G71" s="110"/>
      <c r="H71" s="110"/>
      <c r="I71" s="110"/>
      <c r="J71" s="110"/>
      <c r="K71" s="110"/>
      <c r="L71" s="110"/>
      <c r="M71" s="11">
        <v>78.599999999999994</v>
      </c>
      <c r="N71" s="11">
        <v>120</v>
      </c>
      <c r="O71" s="11">
        <v>8.9</v>
      </c>
      <c r="Q71" s="20">
        <v>11</v>
      </c>
      <c r="R71" s="20"/>
      <c r="S71" s="111"/>
      <c r="T71" s="20">
        <v>22.7</v>
      </c>
      <c r="U71" s="20">
        <v>0.02</v>
      </c>
      <c r="V71" s="20">
        <v>13.4</v>
      </c>
      <c r="W71" s="20">
        <v>1.1399999999999999</v>
      </c>
      <c r="X71" s="20">
        <v>35.9</v>
      </c>
      <c r="Y71" s="11" t="s">
        <v>62</v>
      </c>
      <c r="Z71" s="20">
        <v>3.31</v>
      </c>
      <c r="AA71" s="20">
        <v>1.68</v>
      </c>
      <c r="AB71" s="20">
        <v>0.35</v>
      </c>
      <c r="AC71" s="20">
        <v>0.57999999999999996</v>
      </c>
      <c r="AD71" s="11" t="s">
        <v>62</v>
      </c>
      <c r="AE71" s="11">
        <v>57.4</v>
      </c>
      <c r="AF71" s="11">
        <v>7.7</v>
      </c>
      <c r="AG71" s="11">
        <v>3.6499999999999998E-2</v>
      </c>
      <c r="AH71" s="11">
        <v>7.22</v>
      </c>
      <c r="AI71" s="11">
        <v>1.1800000000000001E-3</v>
      </c>
      <c r="AJ71" s="11">
        <v>6.14</v>
      </c>
      <c r="AK71" s="11">
        <v>15.2</v>
      </c>
      <c r="AL71" s="11">
        <v>8.7799999999999994</v>
      </c>
      <c r="AM71" s="11">
        <v>2.15</v>
      </c>
      <c r="AN71" s="11">
        <v>10.1</v>
      </c>
      <c r="AO71" s="11">
        <v>3.08</v>
      </c>
      <c r="AP71" s="11">
        <v>0.159</v>
      </c>
      <c r="AQ71" s="11">
        <v>23.8</v>
      </c>
    </row>
    <row r="72" spans="2:43" s="11" customFormat="1">
      <c r="B72" s="11" t="s">
        <v>48</v>
      </c>
      <c r="C72" s="17">
        <v>38594.958333333336</v>
      </c>
      <c r="D72" s="109">
        <v>0.95833333333333337</v>
      </c>
      <c r="E72" s="110"/>
      <c r="F72" s="110"/>
      <c r="G72" s="110"/>
      <c r="H72" s="110"/>
      <c r="I72" s="110"/>
      <c r="J72" s="110"/>
      <c r="K72" s="110"/>
      <c r="L72" s="110"/>
      <c r="M72" s="11">
        <v>49</v>
      </c>
      <c r="N72" s="11">
        <v>140</v>
      </c>
      <c r="O72" s="11">
        <v>8.8000000000000007</v>
      </c>
      <c r="Q72" s="20">
        <v>10</v>
      </c>
      <c r="R72" s="20"/>
      <c r="S72" s="111"/>
      <c r="T72" s="20">
        <v>27.7</v>
      </c>
      <c r="U72" s="20">
        <v>0.03</v>
      </c>
      <c r="V72" s="20">
        <v>13.2</v>
      </c>
      <c r="W72" s="20">
        <v>1.04</v>
      </c>
      <c r="X72" s="20">
        <v>40.200000000000003</v>
      </c>
      <c r="Y72" s="11">
        <v>0.1</v>
      </c>
      <c r="Z72" s="20">
        <v>3.12</v>
      </c>
      <c r="AA72" s="20">
        <v>1.43</v>
      </c>
      <c r="AB72" s="20">
        <v>0.33</v>
      </c>
      <c r="AC72" s="20">
        <v>0.48</v>
      </c>
      <c r="AD72" s="11" t="s">
        <v>62</v>
      </c>
      <c r="AE72" s="11">
        <v>65.900000000000006</v>
      </c>
      <c r="AF72" s="11">
        <v>6.24</v>
      </c>
      <c r="AG72" s="11">
        <v>3.6200000000000003E-2</v>
      </c>
      <c r="AH72" s="11">
        <v>8.48</v>
      </c>
      <c r="AI72" s="11">
        <v>1.58E-3</v>
      </c>
      <c r="AJ72" s="11">
        <v>6.2</v>
      </c>
      <c r="AK72" s="11">
        <v>18.2</v>
      </c>
      <c r="AL72" s="11">
        <v>10.1</v>
      </c>
      <c r="AM72" s="11">
        <v>1.35</v>
      </c>
      <c r="AN72" s="11">
        <v>8.4600000000000009</v>
      </c>
      <c r="AO72" s="11">
        <v>1.93</v>
      </c>
      <c r="AP72" s="11">
        <v>0.11899999999999999</v>
      </c>
      <c r="AQ72" s="11">
        <v>18.5</v>
      </c>
    </row>
    <row r="73" spans="2:43" s="11" customFormat="1">
      <c r="B73" s="11" t="s">
        <v>48</v>
      </c>
      <c r="C73" s="17">
        <v>38595.041666666664</v>
      </c>
      <c r="D73" s="109">
        <v>4.1666666666666664E-2</v>
      </c>
      <c r="E73" s="110"/>
      <c r="F73" s="110"/>
      <c r="G73" s="110"/>
      <c r="H73" s="110"/>
      <c r="I73" s="110"/>
      <c r="J73" s="110"/>
      <c r="K73" s="110"/>
      <c r="L73" s="110"/>
      <c r="M73" s="11">
        <v>36.4</v>
      </c>
      <c r="N73" s="11">
        <v>170</v>
      </c>
      <c r="O73" s="11">
        <v>8.8000000000000007</v>
      </c>
      <c r="Q73" s="20">
        <v>10</v>
      </c>
      <c r="R73" s="20"/>
      <c r="S73" s="111"/>
      <c r="T73" s="20">
        <v>30.2</v>
      </c>
      <c r="U73" s="20">
        <v>0.04</v>
      </c>
      <c r="V73" s="20">
        <v>13.1</v>
      </c>
      <c r="W73" s="20">
        <v>0.99</v>
      </c>
      <c r="X73" s="20">
        <v>47.8</v>
      </c>
      <c r="Y73" s="11" t="s">
        <v>62</v>
      </c>
      <c r="Z73" s="20">
        <v>3.07</v>
      </c>
      <c r="AA73" s="20">
        <v>1.34</v>
      </c>
      <c r="AB73" s="20">
        <v>0.3</v>
      </c>
      <c r="AC73" s="20">
        <v>0.43</v>
      </c>
      <c r="AD73" s="11" t="s">
        <v>62</v>
      </c>
      <c r="AE73" s="11">
        <v>77.5</v>
      </c>
      <c r="AF73" s="11">
        <v>6.31</v>
      </c>
      <c r="AG73" s="11">
        <v>3.0099999999999998E-2</v>
      </c>
      <c r="AH73" s="11">
        <v>11.3</v>
      </c>
      <c r="AI73" s="11">
        <v>2.5699999999999998E-3</v>
      </c>
      <c r="AJ73" s="11">
        <v>6.06</v>
      </c>
      <c r="AK73" s="11">
        <v>19.3</v>
      </c>
      <c r="AL73" s="11">
        <v>11</v>
      </c>
      <c r="AM73" s="11">
        <v>0.91600000000000004</v>
      </c>
      <c r="AN73" s="11">
        <v>8.57</v>
      </c>
      <c r="AO73" s="11">
        <v>1.37</v>
      </c>
      <c r="AP73" s="11">
        <v>9.9299999999999999E-2</v>
      </c>
      <c r="AQ73" s="11">
        <v>16.7</v>
      </c>
    </row>
    <row r="74" spans="2:43" s="11" customFormat="1">
      <c r="B74" s="11" t="s">
        <v>48</v>
      </c>
      <c r="C74" s="17">
        <v>38595.125</v>
      </c>
      <c r="D74" s="109">
        <v>0.125</v>
      </c>
      <c r="E74" s="110"/>
      <c r="F74" s="110"/>
      <c r="G74" s="110"/>
      <c r="H74" s="110"/>
      <c r="I74" s="110"/>
      <c r="J74" s="110"/>
      <c r="K74" s="110"/>
      <c r="L74" s="110"/>
      <c r="M74" s="11">
        <v>34.9</v>
      </c>
      <c r="N74" s="11">
        <v>140</v>
      </c>
      <c r="O74" s="11">
        <v>7.8</v>
      </c>
      <c r="Q74" s="20">
        <v>10</v>
      </c>
      <c r="R74" s="20"/>
      <c r="S74" s="111"/>
      <c r="T74" s="20">
        <v>27.6</v>
      </c>
      <c r="U74" s="20">
        <v>0.03</v>
      </c>
      <c r="V74" s="20">
        <v>10.6</v>
      </c>
      <c r="W74" s="20">
        <v>0.92</v>
      </c>
      <c r="X74" s="20">
        <v>36.6</v>
      </c>
      <c r="Y74" s="11" t="s">
        <v>62</v>
      </c>
      <c r="Z74" s="20">
        <v>2.34</v>
      </c>
      <c r="AA74" s="20">
        <v>1.29</v>
      </c>
      <c r="AB74" s="20">
        <v>0.27</v>
      </c>
      <c r="AC74" s="20">
        <v>0.41</v>
      </c>
      <c r="AD74" s="11" t="s">
        <v>62</v>
      </c>
      <c r="AE74" s="11">
        <v>60.6</v>
      </c>
      <c r="AF74" s="11">
        <v>6</v>
      </c>
      <c r="AG74" s="11">
        <v>3.0200000000000001E-2</v>
      </c>
      <c r="AH74" s="11">
        <v>8.2200000000000006</v>
      </c>
      <c r="AI74" s="11">
        <v>3.2200000000000002E-3</v>
      </c>
      <c r="AJ74" s="11">
        <v>5.37</v>
      </c>
      <c r="AK74" s="11">
        <v>17.5</v>
      </c>
      <c r="AL74" s="11">
        <v>8.0500000000000007</v>
      </c>
      <c r="AM74" s="11">
        <v>1.05</v>
      </c>
      <c r="AN74" s="11">
        <v>7.48</v>
      </c>
      <c r="AO74" s="11">
        <v>1.54</v>
      </c>
      <c r="AP74" s="11">
        <v>0.10199999999999999</v>
      </c>
      <c r="AQ74" s="11">
        <v>18.399999999999999</v>
      </c>
    </row>
    <row r="75" spans="2:43" s="11" customFormat="1">
      <c r="B75" s="11" t="s">
        <v>48</v>
      </c>
      <c r="C75" s="17">
        <v>38595.208333333336</v>
      </c>
      <c r="D75" s="109">
        <v>0.20833333333333334</v>
      </c>
      <c r="E75" s="110"/>
      <c r="F75" s="110"/>
      <c r="G75" s="110"/>
      <c r="H75" s="110"/>
      <c r="I75" s="110"/>
      <c r="J75" s="110"/>
      <c r="K75" s="110"/>
      <c r="L75" s="110"/>
      <c r="M75" s="11">
        <v>327</v>
      </c>
      <c r="N75" s="11">
        <v>87</v>
      </c>
      <c r="O75" s="11">
        <v>7.1</v>
      </c>
      <c r="Q75" s="20">
        <v>8.3000000000000007</v>
      </c>
      <c r="R75" s="20"/>
      <c r="S75" s="111"/>
      <c r="T75" s="20">
        <v>15.7</v>
      </c>
      <c r="U75" s="11" t="s">
        <v>62</v>
      </c>
      <c r="V75" s="20">
        <v>6.35</v>
      </c>
      <c r="W75" s="20">
        <v>0.97</v>
      </c>
      <c r="X75" s="20">
        <v>21.6</v>
      </c>
      <c r="Y75" s="11">
        <v>0.13</v>
      </c>
      <c r="Z75" s="20">
        <v>1.39</v>
      </c>
      <c r="AA75" s="20">
        <v>1.9</v>
      </c>
      <c r="AB75" s="20">
        <v>0.34</v>
      </c>
      <c r="AC75" s="20">
        <v>1.33</v>
      </c>
      <c r="AD75" s="11" t="s">
        <v>62</v>
      </c>
      <c r="AE75" s="11">
        <v>34</v>
      </c>
      <c r="AF75" s="11">
        <v>6.12</v>
      </c>
      <c r="AG75" s="11">
        <v>3.9600000000000003E-2</v>
      </c>
      <c r="AH75" s="11">
        <v>4.0999999999999996</v>
      </c>
      <c r="AI75" s="11">
        <v>1.16E-3</v>
      </c>
      <c r="AJ75" s="11">
        <v>4.71</v>
      </c>
      <c r="AK75" s="11">
        <v>10.4</v>
      </c>
      <c r="AL75" s="11">
        <v>8.25</v>
      </c>
      <c r="AM75" s="11">
        <v>8.09</v>
      </c>
      <c r="AN75" s="11">
        <v>14.5</v>
      </c>
      <c r="AO75" s="11">
        <v>12.3</v>
      </c>
      <c r="AP75" s="11">
        <v>0.501</v>
      </c>
      <c r="AQ75" s="11">
        <v>48.4</v>
      </c>
    </row>
    <row r="76" spans="2:43" s="11" customFormat="1">
      <c r="B76" s="11" t="s">
        <v>48</v>
      </c>
      <c r="C76" s="17">
        <v>38595.333333333336</v>
      </c>
      <c r="D76" s="109">
        <v>0.33333333333333331</v>
      </c>
      <c r="E76" s="110"/>
      <c r="F76" s="110"/>
      <c r="G76" s="110"/>
      <c r="H76" s="110"/>
      <c r="I76" s="110"/>
      <c r="J76" s="110"/>
      <c r="K76" s="110"/>
      <c r="L76" s="110"/>
      <c r="M76" s="11">
        <v>50.9</v>
      </c>
      <c r="N76" s="11" t="s">
        <v>62</v>
      </c>
      <c r="O76" s="11">
        <v>9.8000000000000007</v>
      </c>
      <c r="Q76" s="20">
        <v>11</v>
      </c>
      <c r="R76" s="20"/>
      <c r="S76" s="111"/>
      <c r="T76" s="20">
        <v>9.77</v>
      </c>
      <c r="U76" s="11" t="s">
        <v>62</v>
      </c>
      <c r="V76" s="20">
        <v>14.1</v>
      </c>
      <c r="W76" s="20">
        <v>0.71</v>
      </c>
      <c r="X76" s="20">
        <v>20.100000000000001</v>
      </c>
      <c r="Y76" s="11">
        <v>0.06</v>
      </c>
      <c r="Z76" s="20">
        <v>3.34</v>
      </c>
      <c r="AA76" s="20">
        <v>1.42</v>
      </c>
      <c r="AB76" s="20">
        <v>0.32</v>
      </c>
      <c r="AC76" s="20">
        <v>0.49</v>
      </c>
      <c r="AD76" s="11" t="s">
        <v>62</v>
      </c>
      <c r="AE76" s="11">
        <v>69.900000000000006</v>
      </c>
      <c r="AF76" s="11">
        <v>7.32</v>
      </c>
      <c r="AG76" s="11">
        <v>4.3200000000000002E-2</v>
      </c>
      <c r="AH76" s="11">
        <v>8.7799999999999994</v>
      </c>
      <c r="AI76" s="11">
        <v>6.0000000000000001E-3</v>
      </c>
      <c r="AJ76" s="11">
        <v>6.18</v>
      </c>
      <c r="AK76" s="11">
        <v>17.100000000000001</v>
      </c>
      <c r="AL76" s="11">
        <v>24.7</v>
      </c>
      <c r="AM76" s="11">
        <v>1.36</v>
      </c>
      <c r="AN76" s="11">
        <v>8.59</v>
      </c>
      <c r="AO76" s="11">
        <v>1.89</v>
      </c>
      <c r="AP76" s="11">
        <v>0.113</v>
      </c>
      <c r="AQ76" s="11">
        <v>22.7</v>
      </c>
    </row>
    <row r="77" spans="2:43" s="11" customFormat="1">
      <c r="B77" s="11" t="s">
        <v>48</v>
      </c>
      <c r="C77" s="17">
        <v>38825.4375</v>
      </c>
      <c r="D77" s="109">
        <v>0.4375</v>
      </c>
      <c r="E77" s="110">
        <v>12.08</v>
      </c>
      <c r="F77" s="110">
        <v>0.60599999999999998</v>
      </c>
      <c r="G77" s="110">
        <v>105.4</v>
      </c>
      <c r="H77" s="110">
        <v>11.28</v>
      </c>
      <c r="I77" s="110">
        <v>8.11</v>
      </c>
      <c r="J77" s="110">
        <v>139</v>
      </c>
      <c r="K77" s="110">
        <v>19</v>
      </c>
      <c r="L77" s="110"/>
      <c r="M77" s="11">
        <v>24.9</v>
      </c>
      <c r="N77" s="11">
        <v>240</v>
      </c>
      <c r="O77" s="11">
        <v>8.6</v>
      </c>
      <c r="Q77" s="20">
        <v>11.8</v>
      </c>
      <c r="R77" s="20"/>
      <c r="S77" s="111"/>
      <c r="T77" s="20">
        <v>28.7</v>
      </c>
      <c r="U77" s="11">
        <v>0.05</v>
      </c>
      <c r="V77" s="20">
        <v>2.74</v>
      </c>
      <c r="W77" s="20">
        <v>0.48</v>
      </c>
      <c r="X77" s="20">
        <v>63.2</v>
      </c>
      <c r="Y77" s="11" t="s">
        <v>62</v>
      </c>
      <c r="Z77" s="20">
        <v>0.63</v>
      </c>
      <c r="AA77" s="20">
        <v>0.53</v>
      </c>
      <c r="AB77" s="20">
        <v>0.18</v>
      </c>
      <c r="AC77" s="20">
        <v>0.32</v>
      </c>
      <c r="AD77" s="11" t="s">
        <v>62</v>
      </c>
      <c r="AE77" s="11">
        <v>96.7</v>
      </c>
      <c r="AF77" s="11">
        <v>3.17</v>
      </c>
      <c r="AG77" s="11">
        <v>2.0500000000000001E-2</v>
      </c>
      <c r="AH77" s="11">
        <v>15.5</v>
      </c>
      <c r="AI77" s="11">
        <v>1.9300000000000001E-2</v>
      </c>
      <c r="AJ77" s="11">
        <v>2.7</v>
      </c>
      <c r="AK77" s="11">
        <v>18.7</v>
      </c>
      <c r="AL77" s="11">
        <v>9.76</v>
      </c>
      <c r="AM77" s="11">
        <v>0.85399999999999998</v>
      </c>
      <c r="AN77" s="11">
        <v>4</v>
      </c>
      <c r="AO77" s="11">
        <v>0.81699999999999995</v>
      </c>
      <c r="AP77" s="11">
        <v>7.4800000000000005E-2</v>
      </c>
      <c r="AQ77" s="11">
        <v>13.1</v>
      </c>
    </row>
    <row r="78" spans="2:43">
      <c r="B78" s="11" t="s">
        <v>48</v>
      </c>
      <c r="C78" s="17">
        <v>38909.5</v>
      </c>
      <c r="D78" s="109">
        <v>0.5</v>
      </c>
      <c r="E78" s="110"/>
      <c r="F78" s="110"/>
      <c r="G78" s="110"/>
      <c r="H78" s="110"/>
      <c r="I78" s="110"/>
      <c r="J78" s="110"/>
      <c r="K78" s="110"/>
      <c r="L78" s="110"/>
      <c r="M78" s="11" t="s">
        <v>62</v>
      </c>
      <c r="N78" s="16">
        <v>300</v>
      </c>
      <c r="O78" s="16">
        <v>5.4</v>
      </c>
      <c r="Q78" s="16">
        <v>14.3</v>
      </c>
      <c r="S78" s="110"/>
      <c r="T78" s="16">
        <v>60.7</v>
      </c>
      <c r="U78" s="11">
        <v>0.21</v>
      </c>
      <c r="V78" s="16">
        <v>0.42</v>
      </c>
      <c r="W78" s="16">
        <v>1.63</v>
      </c>
      <c r="X78" s="16">
        <v>73.099999999999994</v>
      </c>
      <c r="Y78" s="16">
        <v>0.15</v>
      </c>
      <c r="Z78" s="16">
        <v>0.09</v>
      </c>
      <c r="AA78" s="16">
        <v>0.56000000000000005</v>
      </c>
      <c r="AB78" s="16">
        <v>0.48</v>
      </c>
      <c r="AC78" s="16">
        <v>0.47</v>
      </c>
      <c r="AD78" s="11" t="s">
        <v>62</v>
      </c>
      <c r="AE78" s="16">
        <v>118</v>
      </c>
      <c r="AF78" s="16">
        <v>2.2400000000000002</v>
      </c>
      <c r="AG78" s="16">
        <v>3.1300000000000001E-2</v>
      </c>
      <c r="AH78" s="16">
        <v>21.4</v>
      </c>
      <c r="AI78" s="16">
        <v>0.85899999999999999</v>
      </c>
      <c r="AJ78" s="16">
        <v>5.92</v>
      </c>
      <c r="AK78" s="16">
        <v>37</v>
      </c>
      <c r="AL78" s="16">
        <v>19.7</v>
      </c>
      <c r="AM78" s="16">
        <v>0.123</v>
      </c>
      <c r="AN78" s="16">
        <v>2.09</v>
      </c>
      <c r="AO78" s="16">
        <v>0.36599999999999999</v>
      </c>
      <c r="AP78" s="16">
        <v>0.99299999999999999</v>
      </c>
      <c r="AQ78" s="16">
        <v>23.7</v>
      </c>
    </row>
    <row r="79" spans="2:43">
      <c r="B79" s="11" t="s">
        <v>48</v>
      </c>
      <c r="C79" s="17">
        <v>38909.625</v>
      </c>
      <c r="D79" s="109">
        <v>0.625</v>
      </c>
      <c r="E79" s="110"/>
      <c r="F79" s="110"/>
      <c r="G79" s="110"/>
      <c r="H79" s="110"/>
      <c r="I79" s="110"/>
      <c r="J79" s="110"/>
      <c r="K79" s="110"/>
      <c r="L79" s="110"/>
      <c r="M79" s="11">
        <v>162</v>
      </c>
      <c r="N79" s="16">
        <v>76</v>
      </c>
      <c r="O79" s="16">
        <v>9.3000000000000007</v>
      </c>
      <c r="Q79" s="16">
        <v>11.1</v>
      </c>
      <c r="S79" s="110"/>
      <c r="T79" s="16">
        <v>14.6</v>
      </c>
      <c r="U79" s="11">
        <v>0.02</v>
      </c>
      <c r="V79" s="16">
        <v>5.97</v>
      </c>
      <c r="W79" s="16">
        <v>0.77</v>
      </c>
      <c r="X79" s="16">
        <v>21.6</v>
      </c>
      <c r="Y79" s="16">
        <v>0.1</v>
      </c>
      <c r="Z79" s="16">
        <v>1.29</v>
      </c>
      <c r="AA79" s="16">
        <v>1.41</v>
      </c>
      <c r="AB79" s="16">
        <v>0.23</v>
      </c>
      <c r="AC79" s="16">
        <v>0.67</v>
      </c>
      <c r="AD79" s="16">
        <v>0.106</v>
      </c>
      <c r="AE79" s="16">
        <v>30.4</v>
      </c>
      <c r="AF79" s="16">
        <v>4.7300000000000004</v>
      </c>
      <c r="AG79" s="16">
        <v>0.16</v>
      </c>
      <c r="AH79" s="16">
        <v>5.1100000000000003</v>
      </c>
      <c r="AI79" s="16">
        <v>6.2199999999999998E-3</v>
      </c>
      <c r="AJ79" s="16">
        <v>4.82</v>
      </c>
      <c r="AK79" s="16">
        <v>11.3</v>
      </c>
      <c r="AL79" s="16">
        <v>7.31</v>
      </c>
      <c r="AM79" s="16">
        <v>7.49</v>
      </c>
      <c r="AN79" s="16">
        <v>11</v>
      </c>
      <c r="AO79" s="16">
        <v>7</v>
      </c>
      <c r="AP79" s="16">
        <v>0.378</v>
      </c>
      <c r="AQ79" s="16">
        <v>44.7</v>
      </c>
    </row>
    <row r="80" spans="2:43">
      <c r="B80" s="11" t="s">
        <v>48</v>
      </c>
      <c r="C80" s="17">
        <v>38909.666666666664</v>
      </c>
      <c r="D80" s="109">
        <v>0.66666666666666663</v>
      </c>
      <c r="E80" s="110"/>
      <c r="F80" s="110"/>
      <c r="G80" s="110"/>
      <c r="H80" s="110"/>
      <c r="I80" s="110"/>
      <c r="J80" s="110"/>
      <c r="K80" s="110"/>
      <c r="L80" s="110"/>
      <c r="M80" s="11">
        <v>153</v>
      </c>
      <c r="N80" s="16">
        <v>90</v>
      </c>
      <c r="O80" s="16">
        <v>7.8</v>
      </c>
      <c r="Q80" s="16">
        <v>11.4</v>
      </c>
      <c r="S80" s="110"/>
      <c r="T80" s="16">
        <v>16</v>
      </c>
      <c r="U80" s="11">
        <v>0.02</v>
      </c>
      <c r="V80" s="16">
        <v>5.42</v>
      </c>
      <c r="W80" s="16">
        <v>0.76</v>
      </c>
      <c r="X80" s="16">
        <v>22.5</v>
      </c>
      <c r="Y80" s="16">
        <v>0.09</v>
      </c>
      <c r="Z80" s="16">
        <v>1.1599999999999999</v>
      </c>
      <c r="AA80" s="16">
        <v>1.17</v>
      </c>
      <c r="AB80" s="16">
        <v>0.22</v>
      </c>
      <c r="AC80" s="16">
        <v>0.66</v>
      </c>
      <c r="AD80" s="11" t="s">
        <v>62</v>
      </c>
      <c r="AE80" s="16">
        <v>33.5</v>
      </c>
      <c r="AF80" s="16">
        <v>3.41</v>
      </c>
      <c r="AG80" s="16">
        <v>4.5400000000000003E-2</v>
      </c>
      <c r="AH80" s="16">
        <v>5.58</v>
      </c>
      <c r="AI80" s="16">
        <v>1.5100000000000001E-3</v>
      </c>
      <c r="AJ80" s="16">
        <v>4.58</v>
      </c>
      <c r="AK80" s="16">
        <v>12.8</v>
      </c>
      <c r="AL80" s="16">
        <v>6.74</v>
      </c>
      <c r="AM80" s="16">
        <v>6.83</v>
      </c>
      <c r="AN80" s="16">
        <v>9.06</v>
      </c>
      <c r="AO80" s="16">
        <v>6.22</v>
      </c>
      <c r="AP80" s="16">
        <v>0.27900000000000003</v>
      </c>
      <c r="AQ80" s="16">
        <v>34.5</v>
      </c>
    </row>
    <row r="81" spans="2:47">
      <c r="B81" s="11" t="s">
        <v>48</v>
      </c>
      <c r="C81" s="17">
        <v>38909.791666666664</v>
      </c>
      <c r="D81" s="109">
        <v>0.79166666666666663</v>
      </c>
      <c r="E81" s="110"/>
      <c r="F81" s="110"/>
      <c r="G81" s="110"/>
      <c r="H81" s="110"/>
      <c r="I81" s="110"/>
      <c r="J81" s="110"/>
      <c r="K81" s="110"/>
      <c r="L81" s="110"/>
      <c r="M81" s="11">
        <v>24.9</v>
      </c>
      <c r="N81" s="16">
        <v>130</v>
      </c>
      <c r="O81" s="16">
        <v>7.2</v>
      </c>
      <c r="Q81" s="16">
        <v>11.4</v>
      </c>
      <c r="S81" s="110"/>
      <c r="T81" s="16">
        <v>25.2</v>
      </c>
      <c r="U81" s="16">
        <v>0.08</v>
      </c>
      <c r="V81" s="16">
        <v>4.76</v>
      </c>
      <c r="W81" s="16">
        <v>0.89</v>
      </c>
      <c r="X81" s="16">
        <v>34.700000000000003</v>
      </c>
      <c r="Y81" s="11" t="s">
        <v>62</v>
      </c>
      <c r="Z81" s="16">
        <v>1.04</v>
      </c>
      <c r="AA81" s="16">
        <v>0.57999999999999996</v>
      </c>
      <c r="AB81" s="16">
        <v>0.27</v>
      </c>
      <c r="AC81" s="16">
        <v>0.31</v>
      </c>
      <c r="AD81" s="16">
        <v>3.1800000000000002E-2</v>
      </c>
      <c r="AE81" s="16">
        <v>52.1</v>
      </c>
      <c r="AF81" s="16">
        <v>2.52</v>
      </c>
      <c r="AG81" s="16">
        <v>7.2499999999999995E-2</v>
      </c>
      <c r="AH81" s="16">
        <v>8.91</v>
      </c>
      <c r="AI81" s="16">
        <v>1.2999999999999999E-2</v>
      </c>
      <c r="AJ81" s="16">
        <v>4.6399999999999997</v>
      </c>
      <c r="AK81" s="16">
        <v>18.8</v>
      </c>
      <c r="AL81" s="16">
        <v>11.9</v>
      </c>
      <c r="AM81" s="16">
        <v>1.89</v>
      </c>
      <c r="AN81" s="16">
        <v>4.18</v>
      </c>
      <c r="AO81" s="16">
        <v>1.61</v>
      </c>
      <c r="AP81" s="16">
        <v>8.9300000000000004E-2</v>
      </c>
      <c r="AQ81" s="16">
        <v>17.600000000000001</v>
      </c>
    </row>
    <row r="82" spans="2:47">
      <c r="B82" s="11" t="s">
        <v>48</v>
      </c>
      <c r="C82" s="17">
        <v>38910.041666666664</v>
      </c>
      <c r="D82" s="109">
        <v>4.1666666666666664E-2</v>
      </c>
      <c r="E82" s="110"/>
      <c r="F82" s="110"/>
      <c r="G82" s="110"/>
      <c r="H82" s="110"/>
      <c r="I82" s="110"/>
      <c r="J82" s="110"/>
      <c r="K82" s="110"/>
      <c r="L82" s="110"/>
      <c r="M82" s="11">
        <v>12.8</v>
      </c>
      <c r="N82" s="16">
        <v>180</v>
      </c>
      <c r="O82" s="16">
        <v>7.2</v>
      </c>
      <c r="Q82" s="16">
        <v>13.3</v>
      </c>
      <c r="S82" s="110"/>
      <c r="T82" s="16">
        <v>30.1</v>
      </c>
      <c r="U82" s="16">
        <v>0.06</v>
      </c>
      <c r="V82" s="16">
        <v>2.99</v>
      </c>
      <c r="W82" s="16">
        <v>1.06</v>
      </c>
      <c r="X82" s="16">
        <v>44.1</v>
      </c>
      <c r="Y82" s="11" t="s">
        <v>62</v>
      </c>
      <c r="Z82" s="16">
        <v>0.65</v>
      </c>
      <c r="AA82" s="16">
        <v>0.45</v>
      </c>
      <c r="AB82" s="16">
        <v>0.25</v>
      </c>
      <c r="AC82" s="16">
        <v>0.3</v>
      </c>
      <c r="AD82" s="11" t="s">
        <v>62</v>
      </c>
      <c r="AE82" s="16">
        <v>69.3</v>
      </c>
      <c r="AF82" s="16">
        <v>2.81</v>
      </c>
      <c r="AG82" s="11" t="s">
        <v>62</v>
      </c>
      <c r="AH82" s="16">
        <v>12.7</v>
      </c>
      <c r="AI82" s="16">
        <v>8.1100000000000005E-2</v>
      </c>
      <c r="AJ82" s="16">
        <v>4.93</v>
      </c>
      <c r="AK82" s="16">
        <v>23.7</v>
      </c>
      <c r="AL82" s="16">
        <v>12.7</v>
      </c>
      <c r="AM82" s="16">
        <v>0.84499999999999997</v>
      </c>
      <c r="AN82" s="16">
        <v>3.67</v>
      </c>
      <c r="AO82" s="16">
        <v>0.78100000000000003</v>
      </c>
      <c r="AP82" s="16">
        <v>0.129</v>
      </c>
      <c r="AQ82" s="16">
        <v>14.5</v>
      </c>
    </row>
    <row r="83" spans="2:47">
      <c r="B83" s="11" t="s">
        <v>48</v>
      </c>
      <c r="C83" s="17">
        <v>38910.166666666664</v>
      </c>
      <c r="D83" s="109">
        <v>0.16666666666666666</v>
      </c>
      <c r="E83" s="110"/>
      <c r="F83" s="110"/>
      <c r="G83" s="110"/>
      <c r="H83" s="110"/>
      <c r="I83" s="110"/>
      <c r="J83" s="110"/>
      <c r="K83" s="110"/>
      <c r="L83" s="110"/>
      <c r="M83" s="11">
        <v>8.5</v>
      </c>
      <c r="N83" s="16">
        <v>200</v>
      </c>
      <c r="O83" s="16">
        <v>7.2</v>
      </c>
      <c r="Q83" s="16">
        <v>12.5</v>
      </c>
      <c r="S83" s="110"/>
      <c r="T83" s="16">
        <v>36.4</v>
      </c>
      <c r="U83" s="16">
        <v>0.06</v>
      </c>
      <c r="V83" s="16">
        <v>2.17</v>
      </c>
      <c r="W83" s="16">
        <v>1.1200000000000001</v>
      </c>
      <c r="X83" s="16">
        <v>47.6</v>
      </c>
      <c r="Y83" s="11" t="s">
        <v>62</v>
      </c>
      <c r="Z83" s="16">
        <v>0.48</v>
      </c>
      <c r="AA83" s="16">
        <v>0.44</v>
      </c>
      <c r="AB83" s="16">
        <v>0.27</v>
      </c>
      <c r="AC83" s="16">
        <v>0.28999999999999998</v>
      </c>
      <c r="AD83" s="11" t="s">
        <v>62</v>
      </c>
      <c r="AE83" s="16">
        <v>74.400000000000006</v>
      </c>
      <c r="AF83" s="16">
        <v>2.46</v>
      </c>
      <c r="AG83" s="16">
        <v>1.6400000000000001E-2</v>
      </c>
      <c r="AH83" s="16">
        <v>14</v>
      </c>
      <c r="AI83" s="16">
        <v>0.127</v>
      </c>
      <c r="AJ83" s="16">
        <v>5.08</v>
      </c>
      <c r="AK83" s="16">
        <v>24.9</v>
      </c>
      <c r="AL83" s="16">
        <v>12.2</v>
      </c>
      <c r="AM83" s="16">
        <v>0.46200000000000002</v>
      </c>
      <c r="AN83" s="16">
        <v>2.94</v>
      </c>
      <c r="AO83" s="16">
        <v>0.51900000000000002</v>
      </c>
      <c r="AP83" s="16">
        <v>0.152</v>
      </c>
      <c r="AQ83" s="16">
        <v>15.1</v>
      </c>
    </row>
    <row r="84" spans="2:47">
      <c r="B84" s="11" t="s">
        <v>48</v>
      </c>
      <c r="C84" s="17">
        <v>38910.291666666664</v>
      </c>
      <c r="D84" s="109">
        <v>0.29166666666666669</v>
      </c>
      <c r="E84" s="110"/>
      <c r="F84" s="110"/>
      <c r="G84" s="110"/>
      <c r="H84" s="110"/>
      <c r="I84" s="110"/>
      <c r="J84" s="110"/>
      <c r="K84" s="110"/>
      <c r="L84" s="110"/>
      <c r="M84" s="11">
        <v>5.3</v>
      </c>
      <c r="N84" s="16">
        <v>200</v>
      </c>
      <c r="O84" s="16">
        <v>6.4</v>
      </c>
      <c r="Q84" s="16">
        <v>11.6</v>
      </c>
      <c r="S84" s="110"/>
      <c r="T84" s="16">
        <v>35.200000000000003</v>
      </c>
      <c r="U84" s="16">
        <v>0.06</v>
      </c>
      <c r="V84" s="16">
        <v>1.6</v>
      </c>
      <c r="W84" s="16">
        <v>1.19</v>
      </c>
      <c r="X84" s="16">
        <v>49.1</v>
      </c>
      <c r="Y84" s="11" t="s">
        <v>62</v>
      </c>
      <c r="Z84" s="16">
        <v>0.35</v>
      </c>
      <c r="AA84" s="16">
        <v>0.42</v>
      </c>
      <c r="AB84" s="16">
        <v>0.31</v>
      </c>
      <c r="AC84" s="16">
        <v>0.3</v>
      </c>
      <c r="AD84" s="16">
        <v>3.0700000000000002E-2</v>
      </c>
      <c r="AE84" s="16">
        <v>77.7</v>
      </c>
      <c r="AF84" s="16">
        <v>2.8</v>
      </c>
      <c r="AG84" s="16">
        <v>3.9800000000000002E-2</v>
      </c>
      <c r="AH84" s="16">
        <v>14.2</v>
      </c>
      <c r="AI84" s="16">
        <v>0.191</v>
      </c>
      <c r="AJ84" s="16">
        <v>5</v>
      </c>
      <c r="AK84" s="16">
        <v>25.7</v>
      </c>
      <c r="AL84" s="16">
        <v>12.2</v>
      </c>
      <c r="AM84" s="16">
        <v>0.33500000000000002</v>
      </c>
      <c r="AN84" s="16">
        <v>2.54</v>
      </c>
      <c r="AO84" s="16">
        <v>0.41799999999999998</v>
      </c>
      <c r="AP84" s="16">
        <v>0.215</v>
      </c>
      <c r="AQ84" s="16">
        <v>15.6</v>
      </c>
    </row>
    <row r="85" spans="2:47">
      <c r="B85" s="11" t="s">
        <v>48</v>
      </c>
      <c r="C85" s="31">
        <v>38972.245138888888</v>
      </c>
      <c r="D85" s="18">
        <v>0.24513888888888888</v>
      </c>
      <c r="E85" s="16">
        <v>18.86</v>
      </c>
      <c r="F85" s="16">
        <v>0.76400000000000001</v>
      </c>
      <c r="G85" s="16">
        <v>70.400000000000006</v>
      </c>
      <c r="H85" s="16">
        <v>6.54</v>
      </c>
      <c r="I85" s="16">
        <v>7.68</v>
      </c>
      <c r="J85" s="16">
        <v>272</v>
      </c>
      <c r="K85" s="16">
        <v>116.5</v>
      </c>
      <c r="L85" s="157"/>
      <c r="M85" s="11">
        <v>139</v>
      </c>
      <c r="N85" s="11">
        <v>240</v>
      </c>
      <c r="O85" s="11">
        <v>19.100000000000001</v>
      </c>
      <c r="P85" s="11"/>
      <c r="Q85" s="11">
        <v>19.899999999999999</v>
      </c>
      <c r="R85" s="11"/>
      <c r="S85" s="110"/>
      <c r="T85" s="11">
        <v>52.5</v>
      </c>
      <c r="U85" s="11">
        <v>0.08</v>
      </c>
      <c r="V85" s="11">
        <v>1.63</v>
      </c>
      <c r="W85" s="11">
        <v>1.06</v>
      </c>
      <c r="X85" s="11">
        <v>74.599999999999994</v>
      </c>
      <c r="Y85" s="11" t="s">
        <v>62</v>
      </c>
      <c r="Z85" s="11">
        <v>0.38</v>
      </c>
      <c r="AA85" s="11">
        <v>0.92</v>
      </c>
      <c r="AB85" s="11">
        <v>0.39</v>
      </c>
      <c r="AC85" s="11">
        <v>0.83</v>
      </c>
      <c r="AD85" s="11">
        <v>3.8699999999999998E-2</v>
      </c>
      <c r="AE85" s="11">
        <v>94.4</v>
      </c>
      <c r="AF85" s="11" t="s">
        <v>62</v>
      </c>
      <c r="AG85" s="11">
        <v>3.04E-2</v>
      </c>
      <c r="AH85" s="11">
        <v>17.3</v>
      </c>
      <c r="AI85" s="11">
        <v>8.9499999999999996E-2</v>
      </c>
      <c r="AJ85" s="11">
        <v>7.03</v>
      </c>
      <c r="AK85" s="11">
        <v>31.2</v>
      </c>
      <c r="AL85" s="11">
        <v>34.4</v>
      </c>
      <c r="AM85" s="11">
        <v>4.8600000000000003</v>
      </c>
      <c r="AN85" s="11">
        <v>64.7</v>
      </c>
      <c r="AO85" s="11">
        <v>5.58</v>
      </c>
      <c r="AP85" s="11">
        <v>0.45600000000000002</v>
      </c>
      <c r="AQ85" s="11">
        <v>56.1</v>
      </c>
    </row>
    <row r="86" spans="2:47">
      <c r="B86" s="11" t="s">
        <v>48</v>
      </c>
      <c r="C86" s="31">
        <v>38972.335416666669</v>
      </c>
      <c r="D86" s="18">
        <v>0.3354166666666667</v>
      </c>
      <c r="E86" s="16">
        <v>20.09</v>
      </c>
      <c r="F86" s="16">
        <v>0.23599999999999999</v>
      </c>
      <c r="G86" s="16">
        <v>93</v>
      </c>
      <c r="H86" s="16">
        <v>8.44</v>
      </c>
      <c r="I86" s="16">
        <v>7.78</v>
      </c>
      <c r="J86" s="16">
        <v>330</v>
      </c>
      <c r="K86" s="16">
        <v>489.1</v>
      </c>
      <c r="L86" s="157"/>
      <c r="M86" s="11">
        <v>386</v>
      </c>
      <c r="N86" s="11">
        <v>68</v>
      </c>
      <c r="O86" s="11">
        <v>11.9</v>
      </c>
      <c r="P86" s="11"/>
      <c r="Q86" s="11">
        <v>12.7</v>
      </c>
      <c r="R86" s="11"/>
      <c r="S86" s="110"/>
      <c r="T86" s="11">
        <v>12.1</v>
      </c>
      <c r="U86" s="11" t="s">
        <v>62</v>
      </c>
      <c r="V86" s="11">
        <v>3.38</v>
      </c>
      <c r="W86" s="11">
        <v>0.72</v>
      </c>
      <c r="X86" s="11">
        <v>19.7</v>
      </c>
      <c r="Y86" s="11">
        <v>0.14000000000000001</v>
      </c>
      <c r="Z86" s="11">
        <v>0.82</v>
      </c>
      <c r="AA86" s="11">
        <v>1.93</v>
      </c>
      <c r="AB86" s="11">
        <v>0.27</v>
      </c>
      <c r="AC86" s="11">
        <v>1.57</v>
      </c>
      <c r="AD86" s="11">
        <v>0.104</v>
      </c>
      <c r="AE86" s="11">
        <v>23.5</v>
      </c>
      <c r="AF86" s="11">
        <v>23.6</v>
      </c>
      <c r="AG86" s="11">
        <v>0.104</v>
      </c>
      <c r="AH86" s="11">
        <v>3.51</v>
      </c>
      <c r="AI86" s="11">
        <v>3.16E-3</v>
      </c>
      <c r="AJ86" s="11">
        <v>4.55</v>
      </c>
      <c r="AK86" s="11">
        <v>8.39</v>
      </c>
      <c r="AL86" s="11">
        <v>16.7</v>
      </c>
      <c r="AM86" s="11">
        <v>11.3</v>
      </c>
      <c r="AN86" s="11">
        <v>17.399999999999999</v>
      </c>
      <c r="AO86" s="11">
        <v>17.8</v>
      </c>
      <c r="AP86" s="11">
        <v>0.753</v>
      </c>
      <c r="AQ86" s="11">
        <v>90.2</v>
      </c>
    </row>
    <row r="87" spans="2:47">
      <c r="B87" s="11" t="s">
        <v>48</v>
      </c>
      <c r="C87" s="31">
        <v>38972.502083333333</v>
      </c>
      <c r="D87" s="18">
        <v>0.50208333333333333</v>
      </c>
      <c r="E87" s="16">
        <v>20.28</v>
      </c>
      <c r="F87" s="16">
        <v>0.193</v>
      </c>
      <c r="G87" s="16">
        <v>94.7</v>
      </c>
      <c r="H87" s="16">
        <v>8.56</v>
      </c>
      <c r="I87" s="16">
        <v>7.71</v>
      </c>
      <c r="J87" s="16">
        <v>369</v>
      </c>
      <c r="K87" s="16">
        <v>384.2</v>
      </c>
      <c r="L87" s="157"/>
      <c r="M87" s="11">
        <v>356</v>
      </c>
      <c r="N87" s="11">
        <v>67</v>
      </c>
      <c r="O87" s="11">
        <v>17.3</v>
      </c>
      <c r="P87" s="11"/>
      <c r="Q87" s="11">
        <v>12.4</v>
      </c>
      <c r="R87" s="11"/>
      <c r="S87" s="110"/>
      <c r="T87" s="11">
        <v>10.9</v>
      </c>
      <c r="U87" s="11" t="s">
        <v>62</v>
      </c>
      <c r="V87" s="11">
        <v>4.38</v>
      </c>
      <c r="W87" s="11">
        <v>1.21</v>
      </c>
      <c r="X87" s="11">
        <v>16.5</v>
      </c>
      <c r="Y87" s="11">
        <v>0.2</v>
      </c>
      <c r="Z87" s="11">
        <v>1.03</v>
      </c>
      <c r="AA87" s="11">
        <v>2.16</v>
      </c>
      <c r="AB87" s="11">
        <v>0.41</v>
      </c>
      <c r="AC87" s="11">
        <v>1.72</v>
      </c>
      <c r="AD87" s="11">
        <v>0.47699999999999998</v>
      </c>
      <c r="AE87" s="11">
        <v>23.4</v>
      </c>
      <c r="AF87" s="11">
        <v>84.6</v>
      </c>
      <c r="AG87" s="11">
        <v>0.41</v>
      </c>
      <c r="AH87" s="11">
        <v>3.25</v>
      </c>
      <c r="AI87" s="11">
        <v>1.06E-2</v>
      </c>
      <c r="AJ87" s="11">
        <v>5.0999999999999996</v>
      </c>
      <c r="AK87" s="11">
        <v>7.12</v>
      </c>
      <c r="AL87" s="11">
        <v>24.8</v>
      </c>
      <c r="AM87" s="11">
        <v>11.9</v>
      </c>
      <c r="AN87" s="11">
        <v>13.8</v>
      </c>
      <c r="AO87" s="11">
        <v>15.3</v>
      </c>
      <c r="AP87" s="11">
        <v>0.54</v>
      </c>
      <c r="AQ87" s="11">
        <v>65.8</v>
      </c>
    </row>
    <row r="88" spans="2:47">
      <c r="B88" s="11" t="s">
        <v>48</v>
      </c>
      <c r="C88" s="31">
        <v>38972.585416666669</v>
      </c>
      <c r="D88" s="18">
        <v>0.5854166666666667</v>
      </c>
      <c r="E88" s="16">
        <v>20.170000000000002</v>
      </c>
      <c r="F88" s="16">
        <v>0.28399999999999997</v>
      </c>
      <c r="G88" s="16">
        <v>95.1</v>
      </c>
      <c r="H88" s="16">
        <v>8.61</v>
      </c>
      <c r="I88" s="16">
        <v>7.78</v>
      </c>
      <c r="J88" s="16">
        <v>372</v>
      </c>
      <c r="K88" s="16">
        <v>139.9</v>
      </c>
      <c r="L88" s="157"/>
      <c r="M88" s="11">
        <v>127</v>
      </c>
      <c r="N88" s="11">
        <v>88</v>
      </c>
      <c r="O88" s="11">
        <v>16</v>
      </c>
      <c r="P88" s="11"/>
      <c r="Q88" s="11">
        <v>16.2</v>
      </c>
      <c r="R88" s="11"/>
      <c r="S88" s="110"/>
      <c r="T88" s="11">
        <v>15.8</v>
      </c>
      <c r="U88" s="11" t="s">
        <v>62</v>
      </c>
      <c r="V88" s="11">
        <v>10.199999999999999</v>
      </c>
      <c r="W88" s="11">
        <v>1.3</v>
      </c>
      <c r="X88" s="11">
        <v>25.7</v>
      </c>
      <c r="Y88" s="11">
        <v>0.18</v>
      </c>
      <c r="Z88" s="11">
        <v>2.46</v>
      </c>
      <c r="AA88" s="11">
        <v>1.76</v>
      </c>
      <c r="AB88" s="11">
        <v>0.28000000000000003</v>
      </c>
      <c r="AC88" s="11">
        <v>0.95</v>
      </c>
      <c r="AD88" s="11">
        <v>0.157</v>
      </c>
      <c r="AE88" s="11">
        <v>37.799999999999997</v>
      </c>
      <c r="AF88" s="11">
        <v>2.11</v>
      </c>
      <c r="AG88" s="11">
        <v>0.16600000000000001</v>
      </c>
      <c r="AH88" s="11">
        <v>5.01</v>
      </c>
      <c r="AI88" s="11">
        <v>5.6800000000000003E-2</v>
      </c>
      <c r="AJ88" s="11">
        <v>5.69</v>
      </c>
      <c r="AK88" s="11">
        <v>9.09</v>
      </c>
      <c r="AL88" s="11">
        <v>14.1</v>
      </c>
      <c r="AM88" s="11">
        <v>4.76</v>
      </c>
      <c r="AN88" s="11">
        <v>6.3</v>
      </c>
      <c r="AO88" s="11">
        <v>5.22</v>
      </c>
      <c r="AP88" s="11">
        <v>0.23100000000000001</v>
      </c>
      <c r="AQ88" s="11">
        <v>38.9</v>
      </c>
    </row>
    <row r="89" spans="2:47">
      <c r="B89" s="11" t="s">
        <v>48</v>
      </c>
      <c r="C89" s="31">
        <v>38972.835416666669</v>
      </c>
      <c r="D89" s="18">
        <v>0.8354166666666667</v>
      </c>
      <c r="E89" s="16">
        <v>19.79</v>
      </c>
      <c r="F89" s="16">
        <v>0.47299999999999998</v>
      </c>
      <c r="G89" s="16">
        <v>90.9</v>
      </c>
      <c r="H89" s="16">
        <v>8.2899999999999991</v>
      </c>
      <c r="I89" s="16">
        <v>7.91</v>
      </c>
      <c r="J89" s="16">
        <v>375</v>
      </c>
      <c r="K89" s="16">
        <v>32.9</v>
      </c>
      <c r="L89" s="157"/>
      <c r="M89" s="11">
        <v>26.5</v>
      </c>
      <c r="N89" s="11">
        <v>180</v>
      </c>
      <c r="O89" s="11">
        <v>19.3</v>
      </c>
      <c r="P89" s="11"/>
      <c r="Q89" s="11">
        <v>20.399999999999999</v>
      </c>
      <c r="R89" s="11"/>
      <c r="S89" s="110"/>
      <c r="T89" s="11">
        <v>29.1</v>
      </c>
      <c r="U89" s="11" t="s">
        <v>62</v>
      </c>
      <c r="V89" s="11">
        <v>12.4</v>
      </c>
      <c r="W89" s="11">
        <v>0.9</v>
      </c>
      <c r="X89" s="11">
        <v>43.8</v>
      </c>
      <c r="Y89" s="11" t="s">
        <v>62</v>
      </c>
      <c r="Z89" s="11">
        <v>2.87</v>
      </c>
      <c r="AA89" s="11">
        <v>1.1299999999999999</v>
      </c>
      <c r="AB89" s="11">
        <v>0.42</v>
      </c>
      <c r="AC89" s="11">
        <v>0.41</v>
      </c>
      <c r="AD89" s="11" t="s">
        <v>62</v>
      </c>
      <c r="AE89" s="11">
        <v>72.900000000000006</v>
      </c>
      <c r="AF89" s="11">
        <v>1.7</v>
      </c>
      <c r="AG89" s="11">
        <v>5.1400000000000001E-2</v>
      </c>
      <c r="AH89" s="11">
        <v>10.4</v>
      </c>
      <c r="AI89" s="11">
        <v>1.21E-2</v>
      </c>
      <c r="AJ89" s="11">
        <v>6.2</v>
      </c>
      <c r="AK89" s="11">
        <v>17.2</v>
      </c>
      <c r="AL89" s="11">
        <v>27.2</v>
      </c>
      <c r="AM89" s="11">
        <v>1.1000000000000001</v>
      </c>
      <c r="AN89" s="11">
        <v>3.38</v>
      </c>
      <c r="AO89" s="11">
        <v>1.33</v>
      </c>
      <c r="AP89" s="11">
        <v>7.4700000000000003E-2</v>
      </c>
      <c r="AQ89" s="11">
        <v>32.200000000000003</v>
      </c>
    </row>
    <row r="90" spans="2:47">
      <c r="B90" s="11" t="s">
        <v>48</v>
      </c>
      <c r="C90" s="31">
        <v>38973.002083333333</v>
      </c>
      <c r="D90" s="18">
        <v>2.0833333333333333E-3</v>
      </c>
      <c r="E90" s="16">
        <v>19.350000000000001</v>
      </c>
      <c r="F90" s="16">
        <v>0.53</v>
      </c>
      <c r="G90" s="16">
        <v>87.6</v>
      </c>
      <c r="H90" s="16">
        <v>8.06</v>
      </c>
      <c r="I90" s="16">
        <v>7.96</v>
      </c>
      <c r="J90" s="16">
        <v>382</v>
      </c>
      <c r="K90" s="16">
        <v>23.2</v>
      </c>
      <c r="L90" s="157"/>
      <c r="M90" s="11">
        <v>17.8</v>
      </c>
      <c r="N90" s="11">
        <v>220</v>
      </c>
      <c r="O90" s="11">
        <v>19.600000000000001</v>
      </c>
      <c r="P90" s="11"/>
      <c r="Q90" s="11">
        <v>19.8</v>
      </c>
      <c r="R90" s="11"/>
      <c r="S90" s="110"/>
      <c r="T90" s="11">
        <v>34.1</v>
      </c>
      <c r="U90" s="11">
        <v>0.03</v>
      </c>
      <c r="V90" s="11">
        <v>10.6</v>
      </c>
      <c r="W90" s="11">
        <v>0.81</v>
      </c>
      <c r="X90" s="11">
        <v>50.5</v>
      </c>
      <c r="Y90" s="11" t="s">
        <v>62</v>
      </c>
      <c r="Z90" s="11">
        <v>2.4500000000000002</v>
      </c>
      <c r="AA90" s="11">
        <v>0.98399999999999999</v>
      </c>
      <c r="AB90" s="11">
        <v>0.32</v>
      </c>
      <c r="AC90" s="11">
        <v>0.35</v>
      </c>
      <c r="AD90" s="11" t="s">
        <v>62</v>
      </c>
      <c r="AE90" s="11">
        <v>82.8</v>
      </c>
      <c r="AF90" s="11">
        <v>14</v>
      </c>
      <c r="AG90" s="11">
        <v>2.7900000000000001E-2</v>
      </c>
      <c r="AH90" s="11">
        <v>12.4</v>
      </c>
      <c r="AI90" s="11">
        <v>1.43E-2</v>
      </c>
      <c r="AJ90" s="11">
        <v>5.76</v>
      </c>
      <c r="AK90" s="11">
        <v>19</v>
      </c>
      <c r="AL90" s="11">
        <v>29.5</v>
      </c>
      <c r="AM90" s="11">
        <v>0.85099999999999998</v>
      </c>
      <c r="AN90" s="11">
        <v>1.82</v>
      </c>
      <c r="AO90" s="11">
        <v>1.06</v>
      </c>
      <c r="AP90" s="11">
        <v>6.13E-2</v>
      </c>
      <c r="AQ90" s="11">
        <v>34.200000000000003</v>
      </c>
    </row>
    <row r="91" spans="2:47">
      <c r="B91" s="11" t="s">
        <v>48</v>
      </c>
      <c r="C91" s="14">
        <v>39133</v>
      </c>
      <c r="D91" s="109">
        <v>0.45833333333333331</v>
      </c>
      <c r="E91" s="110">
        <v>-0.2</v>
      </c>
      <c r="F91" s="110">
        <v>2.653</v>
      </c>
      <c r="G91" s="110">
        <v>102.4</v>
      </c>
      <c r="H91" s="110">
        <v>14.9</v>
      </c>
      <c r="I91" s="110">
        <v>7.57</v>
      </c>
      <c r="J91" s="110">
        <v>359</v>
      </c>
      <c r="K91" s="110">
        <v>87</v>
      </c>
      <c r="L91" s="157"/>
      <c r="M91" s="11">
        <v>101.32</v>
      </c>
      <c r="N91" s="11">
        <v>120</v>
      </c>
      <c r="O91" s="11">
        <v>23.8</v>
      </c>
      <c r="P91" s="11"/>
      <c r="Q91" s="11">
        <v>23.8</v>
      </c>
      <c r="R91" s="11"/>
      <c r="S91" s="110"/>
      <c r="T91" s="11">
        <v>724</v>
      </c>
      <c r="U91" s="20">
        <v>0.14000000000000001</v>
      </c>
      <c r="V91" s="11">
        <v>5.68</v>
      </c>
      <c r="W91" s="11">
        <v>1.56</v>
      </c>
      <c r="X91" s="11">
        <v>42.7</v>
      </c>
      <c r="Y91" s="11">
        <v>1.01</v>
      </c>
      <c r="Z91" s="11">
        <v>1.34</v>
      </c>
      <c r="AA91" s="11">
        <v>3.12</v>
      </c>
      <c r="AB91" s="11">
        <v>0.55000000000000004</v>
      </c>
      <c r="AC91" s="11">
        <v>0.91</v>
      </c>
      <c r="AD91" s="11">
        <v>0.14000000000000001</v>
      </c>
      <c r="AE91" s="11">
        <v>80.5</v>
      </c>
      <c r="AF91" s="11">
        <v>5.79</v>
      </c>
      <c r="AG91" s="11">
        <v>0.13600000000000001</v>
      </c>
      <c r="AH91" s="11">
        <v>10.8</v>
      </c>
      <c r="AI91" s="11">
        <v>4.5900000000000003E-2</v>
      </c>
      <c r="AJ91" s="11">
        <v>9.4600000000000009</v>
      </c>
      <c r="AK91" s="11">
        <v>359</v>
      </c>
      <c r="AL91" s="11">
        <v>34.700000000000003</v>
      </c>
      <c r="AM91" s="11">
        <v>4.9000000000000004</v>
      </c>
      <c r="AN91" s="11">
        <v>9.01</v>
      </c>
      <c r="AO91" s="11">
        <v>3.67</v>
      </c>
      <c r="AP91" s="11">
        <v>0.192</v>
      </c>
      <c r="AQ91" s="11">
        <v>53.2</v>
      </c>
      <c r="AR91" s="11"/>
      <c r="AS91" s="11"/>
      <c r="AT91" s="11"/>
      <c r="AU91" s="11"/>
    </row>
    <row r="92" spans="2:47" s="11" customFormat="1">
      <c r="B92" s="11" t="s">
        <v>48</v>
      </c>
      <c r="C92" s="14">
        <v>39142</v>
      </c>
      <c r="D92" s="15">
        <v>0.40763888888888888</v>
      </c>
      <c r="E92" s="11">
        <v>3.91</v>
      </c>
      <c r="F92" s="11">
        <v>0.98599999999999999</v>
      </c>
      <c r="G92" s="11">
        <v>97.3</v>
      </c>
      <c r="H92" s="11">
        <v>12.7</v>
      </c>
      <c r="I92" s="11">
        <v>7.77</v>
      </c>
      <c r="J92" s="11">
        <v>346.8</v>
      </c>
      <c r="K92" s="11">
        <v>35.200000000000003</v>
      </c>
      <c r="L92" s="157"/>
      <c r="M92" s="157"/>
      <c r="N92" s="11" t="s">
        <v>62</v>
      </c>
      <c r="O92" s="11">
        <v>13.9</v>
      </c>
      <c r="Q92" s="11">
        <v>18.8</v>
      </c>
      <c r="S92" s="110"/>
      <c r="T92" s="11">
        <v>150</v>
      </c>
      <c r="U92" s="11">
        <v>0.06</v>
      </c>
      <c r="V92" s="11">
        <v>6.54</v>
      </c>
      <c r="W92" s="11">
        <v>0.88</v>
      </c>
      <c r="X92" s="11">
        <v>58.2</v>
      </c>
      <c r="Y92" s="11">
        <v>0.52</v>
      </c>
      <c r="Z92" s="11">
        <v>1.48</v>
      </c>
      <c r="AA92" s="11">
        <v>1.54</v>
      </c>
      <c r="AB92" s="11">
        <v>0.32</v>
      </c>
      <c r="AC92" s="11">
        <v>0.45</v>
      </c>
      <c r="AD92" s="11">
        <v>4.1200000000000001E-2</v>
      </c>
      <c r="AE92" s="11">
        <v>82.4</v>
      </c>
      <c r="AF92" s="11">
        <v>2.75</v>
      </c>
      <c r="AG92" s="11">
        <v>7.5999999999999998E-2</v>
      </c>
      <c r="AH92" s="11">
        <v>12.6</v>
      </c>
      <c r="AI92" s="11">
        <v>2.3900000000000001E-2</v>
      </c>
      <c r="AJ92" s="11">
        <v>5.96</v>
      </c>
      <c r="AK92" s="11">
        <v>80.099999999999994</v>
      </c>
      <c r="AL92" s="11">
        <v>26.6</v>
      </c>
      <c r="AM92" s="11">
        <v>1.8</v>
      </c>
      <c r="AN92" s="11">
        <v>3.74</v>
      </c>
      <c r="AO92" s="11">
        <v>1.29</v>
      </c>
      <c r="AP92" s="11">
        <v>4.9799999999999997E-2</v>
      </c>
      <c r="AQ92" s="11">
        <v>33.4</v>
      </c>
    </row>
    <row r="93" spans="2:47" s="11" customFormat="1">
      <c r="B93" s="11" t="s">
        <v>48</v>
      </c>
      <c r="C93" s="14">
        <v>39142</v>
      </c>
      <c r="D93" s="15">
        <v>0.46527777777777773</v>
      </c>
      <c r="E93" s="11">
        <v>4.46</v>
      </c>
      <c r="F93" s="11">
        <v>0.91400000000000003</v>
      </c>
      <c r="G93" s="11">
        <v>100.5</v>
      </c>
      <c r="H93" s="11">
        <v>12.97</v>
      </c>
      <c r="I93" s="11">
        <v>7.86</v>
      </c>
      <c r="J93" s="11">
        <v>328</v>
      </c>
      <c r="K93" s="11">
        <v>35.200000000000003</v>
      </c>
      <c r="L93" s="157"/>
      <c r="M93" s="157"/>
      <c r="N93" s="11">
        <v>30</v>
      </c>
      <c r="O93" s="11">
        <v>12.1</v>
      </c>
      <c r="Q93" s="11">
        <v>19.5</v>
      </c>
      <c r="S93" s="110"/>
      <c r="T93" s="11">
        <v>138</v>
      </c>
      <c r="U93" s="11">
        <v>0.06</v>
      </c>
      <c r="V93" s="11">
        <v>6.3</v>
      </c>
      <c r="W93" s="11">
        <v>0.67</v>
      </c>
      <c r="X93" s="11">
        <v>54</v>
      </c>
      <c r="Y93" s="11">
        <v>0.4</v>
      </c>
      <c r="Z93" s="11">
        <v>1.46</v>
      </c>
      <c r="AA93" s="11">
        <v>1.46</v>
      </c>
      <c r="AB93" s="11">
        <v>0.25</v>
      </c>
      <c r="AC93" s="11">
        <v>0.36</v>
      </c>
      <c r="AD93" s="11">
        <v>3.44E-2</v>
      </c>
      <c r="AE93" s="11">
        <v>75.400000000000006</v>
      </c>
      <c r="AF93" s="11">
        <v>2.8</v>
      </c>
      <c r="AG93" s="11">
        <v>4.4299999999999999E-2</v>
      </c>
      <c r="AH93" s="11">
        <v>11.2</v>
      </c>
      <c r="AI93" s="11">
        <v>2.46E-2</v>
      </c>
      <c r="AJ93" s="11">
        <v>5.26</v>
      </c>
      <c r="AK93" s="11">
        <v>75.900000000000006</v>
      </c>
      <c r="AL93" s="11">
        <v>26.3</v>
      </c>
      <c r="AM93" s="11">
        <v>1.89</v>
      </c>
      <c r="AN93" s="11">
        <v>3.72</v>
      </c>
      <c r="AO93" s="11">
        <v>1.35</v>
      </c>
      <c r="AP93" s="11">
        <v>5.2999999999999999E-2</v>
      </c>
      <c r="AQ93" s="11">
        <v>31.1</v>
      </c>
    </row>
    <row r="94" spans="2:47" s="11" customFormat="1">
      <c r="B94" s="11" t="s">
        <v>48</v>
      </c>
      <c r="C94" s="14">
        <v>39142</v>
      </c>
      <c r="D94" s="15">
        <v>0.5854166666666667</v>
      </c>
      <c r="E94" s="11">
        <v>5.34</v>
      </c>
      <c r="F94" s="11">
        <v>0.82299999999999995</v>
      </c>
      <c r="G94" s="11">
        <v>97.6</v>
      </c>
      <c r="H94" s="11">
        <v>12.33</v>
      </c>
      <c r="I94" s="11">
        <v>7.83</v>
      </c>
      <c r="J94" s="11">
        <v>312</v>
      </c>
      <c r="K94" s="11">
        <v>24.6</v>
      </c>
      <c r="L94" s="157"/>
      <c r="M94" s="157"/>
      <c r="N94" s="11">
        <v>16</v>
      </c>
      <c r="O94" s="11">
        <v>12.6</v>
      </c>
      <c r="Q94" s="20">
        <v>16</v>
      </c>
      <c r="R94" s="20"/>
      <c r="S94" s="111"/>
      <c r="T94" s="20">
        <v>115</v>
      </c>
      <c r="U94" s="20">
        <v>0.05</v>
      </c>
      <c r="V94" s="20">
        <v>6.62</v>
      </c>
      <c r="W94" s="20">
        <v>0.6</v>
      </c>
      <c r="X94" s="20">
        <v>50.7</v>
      </c>
      <c r="Y94" s="11">
        <v>0.24</v>
      </c>
      <c r="Z94" s="20">
        <v>1.52</v>
      </c>
      <c r="AA94" s="20">
        <v>0.96</v>
      </c>
      <c r="AB94" s="20">
        <v>0.25</v>
      </c>
      <c r="AC94" s="20">
        <v>0.3</v>
      </c>
      <c r="AD94" s="11" t="s">
        <v>62</v>
      </c>
      <c r="AE94" s="11">
        <v>73.599999999999994</v>
      </c>
      <c r="AF94" s="11">
        <v>2.48</v>
      </c>
      <c r="AG94" s="11">
        <v>5.4399999999999997E-2</v>
      </c>
      <c r="AH94" s="11">
        <v>10.5</v>
      </c>
      <c r="AI94" s="12">
        <v>2.3400000000000001E-2</v>
      </c>
      <c r="AJ94" s="11">
        <v>4.3499999999999996</v>
      </c>
      <c r="AK94" s="11">
        <v>63</v>
      </c>
      <c r="AL94" s="11">
        <v>29.4</v>
      </c>
      <c r="AM94" s="11">
        <v>1.29</v>
      </c>
      <c r="AN94" s="11">
        <v>2.4</v>
      </c>
      <c r="AO94" s="11">
        <v>0.98599999999999999</v>
      </c>
      <c r="AP94" s="11">
        <v>4.1599999999999998E-2</v>
      </c>
      <c r="AQ94" s="11">
        <v>30.6</v>
      </c>
    </row>
    <row r="95" spans="2:47" s="11" customFormat="1">
      <c r="B95" s="11" t="s">
        <v>48</v>
      </c>
      <c r="C95" s="14">
        <v>39156</v>
      </c>
      <c r="D95" s="15">
        <v>0.79166666666666663</v>
      </c>
      <c r="E95" s="11">
        <v>7</v>
      </c>
      <c r="F95" s="11">
        <v>0.84499999999999997</v>
      </c>
      <c r="G95" s="11">
        <v>121</v>
      </c>
      <c r="H95" s="11">
        <v>14.65</v>
      </c>
      <c r="I95" s="11">
        <v>7.8</v>
      </c>
      <c r="J95" s="11">
        <v>-200</v>
      </c>
      <c r="K95" s="11">
        <v>18.5</v>
      </c>
      <c r="L95" s="11">
        <v>5.0999999999999996</v>
      </c>
      <c r="M95" s="157"/>
      <c r="N95" s="11">
        <v>250</v>
      </c>
      <c r="O95" s="11">
        <v>14.3</v>
      </c>
      <c r="Q95" s="20">
        <v>37.200000000000003</v>
      </c>
      <c r="R95" s="20"/>
      <c r="S95" s="111"/>
      <c r="T95" s="20">
        <v>157</v>
      </c>
      <c r="U95" s="20">
        <v>0.09</v>
      </c>
      <c r="V95" s="20">
        <v>5.0199999999999996</v>
      </c>
      <c r="W95" s="20">
        <v>0.4</v>
      </c>
      <c r="X95" s="20">
        <v>91.8</v>
      </c>
      <c r="Z95" s="20"/>
      <c r="AA95" s="20">
        <v>1.3</v>
      </c>
      <c r="AB95" s="20">
        <v>0.14000000000000001</v>
      </c>
      <c r="AC95" s="20">
        <v>0.66</v>
      </c>
      <c r="AD95" s="11" t="s">
        <v>62</v>
      </c>
      <c r="AE95" s="11">
        <v>109</v>
      </c>
      <c r="AF95" s="11">
        <v>3</v>
      </c>
      <c r="AG95" s="11" t="s">
        <v>62</v>
      </c>
      <c r="AH95" s="11">
        <v>18.2</v>
      </c>
      <c r="AI95" s="12">
        <v>1.4800000000000001E-2</v>
      </c>
      <c r="AJ95" s="11">
        <v>4.93</v>
      </c>
      <c r="AK95" s="11">
        <v>83.5</v>
      </c>
      <c r="AL95" s="11">
        <v>23.2</v>
      </c>
      <c r="AM95" s="11">
        <v>5.21</v>
      </c>
      <c r="AN95" s="11">
        <v>10.4</v>
      </c>
      <c r="AO95" s="11">
        <v>5.74</v>
      </c>
      <c r="AP95" s="11">
        <v>0.255</v>
      </c>
      <c r="AQ95" s="11">
        <v>54.8</v>
      </c>
    </row>
    <row r="96" spans="2:47" s="11" customFormat="1">
      <c r="B96" s="11" t="s">
        <v>48</v>
      </c>
      <c r="C96" s="14">
        <v>39156</v>
      </c>
      <c r="D96" s="15">
        <v>0.87013888888888891</v>
      </c>
      <c r="E96" s="11">
        <v>6.67</v>
      </c>
      <c r="F96" s="11">
        <v>0.85</v>
      </c>
      <c r="G96" s="11">
        <v>119.3</v>
      </c>
      <c r="H96" s="11">
        <v>14.57</v>
      </c>
      <c r="I96" s="11">
        <v>7.78</v>
      </c>
      <c r="J96" s="11">
        <v>-202</v>
      </c>
      <c r="K96" s="11">
        <v>15.6</v>
      </c>
      <c r="L96" s="11">
        <v>5.3</v>
      </c>
      <c r="M96" s="157"/>
      <c r="N96" s="11">
        <v>220</v>
      </c>
      <c r="O96" s="11">
        <v>18.600000000000001</v>
      </c>
      <c r="Q96" s="20">
        <v>28</v>
      </c>
      <c r="R96" s="20"/>
      <c r="S96" s="111"/>
      <c r="T96" s="20">
        <v>195</v>
      </c>
      <c r="U96" s="20">
        <v>0.08</v>
      </c>
      <c r="V96" s="20">
        <v>5.6</v>
      </c>
      <c r="W96" s="20">
        <v>0.45</v>
      </c>
      <c r="X96" s="20">
        <v>75.599999999999994</v>
      </c>
      <c r="Z96" s="20"/>
      <c r="AA96" s="20">
        <v>0.80400000000000005</v>
      </c>
      <c r="AB96" s="20">
        <v>0.16</v>
      </c>
      <c r="AC96" s="20">
        <v>0.21</v>
      </c>
      <c r="AD96" s="11" t="s">
        <v>62</v>
      </c>
      <c r="AE96" s="11">
        <v>98.8</v>
      </c>
      <c r="AF96" s="11">
        <v>5.34</v>
      </c>
      <c r="AG96" s="11">
        <v>2.3699999999999999E-2</v>
      </c>
      <c r="AH96" s="12">
        <v>17.600000000000001</v>
      </c>
      <c r="AI96" s="11">
        <v>1.2500000000000001E-2</v>
      </c>
      <c r="AJ96" s="11">
        <v>5.09</v>
      </c>
      <c r="AK96" s="11">
        <v>102</v>
      </c>
      <c r="AL96" s="11">
        <v>23.8</v>
      </c>
      <c r="AM96" s="11">
        <v>0.92600000000000005</v>
      </c>
      <c r="AN96" s="11">
        <v>6.67</v>
      </c>
      <c r="AO96" s="11">
        <v>0.82199999999999995</v>
      </c>
      <c r="AP96" s="11">
        <v>4.0800000000000003E-2</v>
      </c>
      <c r="AQ96" s="11">
        <v>23.3</v>
      </c>
    </row>
    <row r="97" spans="2:43" s="11" customFormat="1">
      <c r="B97" s="11" t="s">
        <v>48</v>
      </c>
      <c r="C97" s="14">
        <v>39157</v>
      </c>
      <c r="D97" s="15">
        <v>0.31388888888888888</v>
      </c>
      <c r="E97" s="11">
        <v>5.0599999999999996</v>
      </c>
      <c r="F97" s="11">
        <v>0.873</v>
      </c>
      <c r="G97" s="11">
        <v>120.4</v>
      </c>
      <c r="H97" s="11">
        <v>15.31</v>
      </c>
      <c r="I97" s="11">
        <v>7.77</v>
      </c>
      <c r="J97" s="11">
        <v>-209</v>
      </c>
      <c r="K97" s="11">
        <v>7.9</v>
      </c>
      <c r="L97" s="11">
        <v>3.3</v>
      </c>
      <c r="M97" s="157"/>
      <c r="N97" s="11">
        <v>230</v>
      </c>
      <c r="O97" s="11">
        <v>19</v>
      </c>
      <c r="Q97" s="20">
        <v>15.7</v>
      </c>
      <c r="R97" s="20"/>
      <c r="S97" s="111"/>
      <c r="T97" s="20">
        <v>148</v>
      </c>
      <c r="U97" s="20">
        <v>0.08</v>
      </c>
      <c r="V97" s="20">
        <v>5.8</v>
      </c>
      <c r="W97" s="20">
        <v>0.53</v>
      </c>
      <c r="X97" s="20">
        <v>78.3</v>
      </c>
      <c r="Y97" s="11" t="s">
        <v>62</v>
      </c>
      <c r="Z97" s="20">
        <v>1.29</v>
      </c>
      <c r="AA97" s="20">
        <v>1.01</v>
      </c>
      <c r="AB97" s="20">
        <v>0.18</v>
      </c>
      <c r="AC97" s="20">
        <v>0.66</v>
      </c>
      <c r="AD97" s="11" t="s">
        <v>62</v>
      </c>
      <c r="AE97" s="11">
        <v>94</v>
      </c>
      <c r="AF97" s="11">
        <v>3.99</v>
      </c>
      <c r="AG97" s="11" t="s">
        <v>62</v>
      </c>
      <c r="AH97" s="11">
        <v>15.8</v>
      </c>
      <c r="AI97" s="12">
        <v>1.01E-2</v>
      </c>
      <c r="AJ97" s="11">
        <v>4.71</v>
      </c>
      <c r="AK97" s="11">
        <v>81.599999999999994</v>
      </c>
      <c r="AL97" s="11">
        <v>30</v>
      </c>
      <c r="AM97" s="11">
        <v>5.57</v>
      </c>
      <c r="AN97" s="11">
        <v>10.1</v>
      </c>
      <c r="AO97" s="11">
        <v>6.11</v>
      </c>
      <c r="AP97" s="11">
        <v>0.33800000000000002</v>
      </c>
      <c r="AQ97" s="11">
        <v>56.9</v>
      </c>
    </row>
    <row r="98" spans="2:43" s="11" customFormat="1">
      <c r="B98" s="11" t="s">
        <v>48</v>
      </c>
      <c r="C98" s="14">
        <v>39157</v>
      </c>
      <c r="D98" s="15">
        <v>0.3888888888888889</v>
      </c>
      <c r="E98" s="11">
        <v>4.93</v>
      </c>
      <c r="F98" s="11">
        <v>0.875</v>
      </c>
      <c r="G98" s="11">
        <v>122.4</v>
      </c>
      <c r="H98" s="11">
        <v>15.61</v>
      </c>
      <c r="I98" s="11">
        <v>7.78</v>
      </c>
      <c r="J98" s="11">
        <v>-206</v>
      </c>
      <c r="K98" s="11">
        <v>6.5</v>
      </c>
      <c r="L98" s="11">
        <v>3.5</v>
      </c>
      <c r="M98" s="157"/>
      <c r="N98" s="11">
        <v>140</v>
      </c>
      <c r="O98" s="11">
        <v>14.8</v>
      </c>
      <c r="Q98" s="20">
        <v>13.9</v>
      </c>
      <c r="R98" s="20"/>
      <c r="S98" s="111"/>
      <c r="T98" s="20">
        <v>143</v>
      </c>
      <c r="U98" s="20">
        <v>0.06</v>
      </c>
      <c r="V98" s="20">
        <v>5.34</v>
      </c>
      <c r="W98" s="20">
        <v>0.57999999999999996</v>
      </c>
      <c r="X98" s="20">
        <v>44.7</v>
      </c>
      <c r="Y98" s="11">
        <v>0.2</v>
      </c>
      <c r="Z98" s="20">
        <v>1.21</v>
      </c>
      <c r="AA98" s="20">
        <v>1.06</v>
      </c>
      <c r="AB98" s="20">
        <v>0.2</v>
      </c>
      <c r="AC98" s="20">
        <v>0.44</v>
      </c>
      <c r="AD98" s="20">
        <v>3.3099999999999997E-2</v>
      </c>
      <c r="AE98" s="11">
        <v>59.7</v>
      </c>
      <c r="AF98" s="11">
        <v>8.66</v>
      </c>
      <c r="AG98" s="11">
        <v>3.4599999999999999E-2</v>
      </c>
      <c r="AH98" s="12">
        <v>8.9499999999999993</v>
      </c>
      <c r="AI98" s="11">
        <v>2.0500000000000001E-2</v>
      </c>
      <c r="AJ98" s="11">
        <v>4.9000000000000004</v>
      </c>
      <c r="AK98" s="11">
        <v>77.7</v>
      </c>
      <c r="AL98" s="11">
        <v>23.6</v>
      </c>
      <c r="AM98" s="11">
        <v>4.24</v>
      </c>
      <c r="AN98" s="11">
        <v>9.3000000000000007</v>
      </c>
      <c r="AO98" s="11">
        <v>3.22</v>
      </c>
      <c r="AP98" s="11">
        <v>0.11799999999999999</v>
      </c>
      <c r="AQ98" s="11">
        <v>37.1</v>
      </c>
    </row>
    <row r="99" spans="2:43" s="11" customFormat="1">
      <c r="B99" s="11" t="s">
        <v>48</v>
      </c>
      <c r="C99" s="14">
        <v>39157</v>
      </c>
      <c r="D99" s="15">
        <v>0.47222222222222227</v>
      </c>
      <c r="E99" s="11">
        <v>5.19</v>
      </c>
      <c r="F99" s="11">
        <v>0.874</v>
      </c>
      <c r="G99" s="11">
        <v>127.1</v>
      </c>
      <c r="H99" s="11">
        <v>16.100000000000001</v>
      </c>
      <c r="I99" s="11">
        <v>7.82</v>
      </c>
      <c r="J99" s="11">
        <v>-198</v>
      </c>
      <c r="K99" s="11">
        <v>5.0999999999999996</v>
      </c>
      <c r="L99" s="11">
        <v>1.9</v>
      </c>
      <c r="M99" s="157"/>
      <c r="N99" s="11">
        <v>150</v>
      </c>
      <c r="O99" s="11">
        <v>16.8</v>
      </c>
      <c r="Q99" s="20">
        <v>17.2</v>
      </c>
      <c r="R99" s="20"/>
      <c r="S99" s="111"/>
      <c r="T99" s="20">
        <v>138</v>
      </c>
      <c r="U99" s="20">
        <v>0.05</v>
      </c>
      <c r="V99" s="20">
        <v>5.5</v>
      </c>
      <c r="W99" s="20">
        <v>0.84</v>
      </c>
      <c r="X99" s="20">
        <v>50</v>
      </c>
      <c r="Y99" s="11">
        <v>0.16</v>
      </c>
      <c r="Z99" s="20">
        <v>1.27</v>
      </c>
      <c r="AA99" s="20">
        <v>1.0900000000000001</v>
      </c>
      <c r="AB99" s="20">
        <v>0.34</v>
      </c>
      <c r="AC99" s="20">
        <v>0.48</v>
      </c>
      <c r="AD99" s="20">
        <v>3.4000000000000002E-2</v>
      </c>
      <c r="AE99" s="11">
        <v>65.900000000000006</v>
      </c>
      <c r="AF99" s="11">
        <v>4.76</v>
      </c>
      <c r="AG99" s="11">
        <v>3.3700000000000001E-2</v>
      </c>
      <c r="AH99" s="11">
        <v>9.84</v>
      </c>
      <c r="AI99" s="12">
        <v>2.53E-2</v>
      </c>
      <c r="AJ99" s="11">
        <v>5.25</v>
      </c>
      <c r="AK99" s="11">
        <v>75.5</v>
      </c>
      <c r="AL99" s="11">
        <v>21.9</v>
      </c>
      <c r="AM99" s="11">
        <v>3.86</v>
      </c>
      <c r="AN99" s="11">
        <v>7.92</v>
      </c>
      <c r="AO99" s="11">
        <v>3.19</v>
      </c>
      <c r="AP99" s="11">
        <v>0.115</v>
      </c>
      <c r="AQ99" s="11">
        <v>34.9</v>
      </c>
    </row>
    <row r="100" spans="2:43" s="11" customFormat="1">
      <c r="B100" s="11" t="s">
        <v>48</v>
      </c>
      <c r="C100" s="14">
        <v>39157</v>
      </c>
      <c r="D100" s="15">
        <v>0.55555555555555602</v>
      </c>
      <c r="E100" s="11">
        <v>5.26</v>
      </c>
      <c r="F100" s="11">
        <v>0.871</v>
      </c>
      <c r="G100" s="11">
        <v>127.9</v>
      </c>
      <c r="H100" s="11">
        <v>16.18</v>
      </c>
      <c r="I100" s="11">
        <v>7.84</v>
      </c>
      <c r="J100" s="11">
        <v>-193</v>
      </c>
      <c r="K100" s="11">
        <v>4.2</v>
      </c>
      <c r="L100" s="11">
        <v>2.2999999999999998</v>
      </c>
      <c r="M100" s="157"/>
      <c r="N100" s="11">
        <v>160</v>
      </c>
      <c r="O100" s="11">
        <v>16.3</v>
      </c>
      <c r="Q100" s="20">
        <v>15</v>
      </c>
      <c r="R100" s="20"/>
      <c r="S100" s="111"/>
      <c r="T100" s="20">
        <v>126</v>
      </c>
      <c r="U100" s="20">
        <v>0.05</v>
      </c>
      <c r="V100" s="20">
        <v>5.56</v>
      </c>
      <c r="W100" s="20">
        <v>0.54</v>
      </c>
      <c r="X100" s="20">
        <v>50.4</v>
      </c>
      <c r="Y100" s="11">
        <v>0.06</v>
      </c>
      <c r="Z100" s="20">
        <v>1.26</v>
      </c>
      <c r="AA100" s="20">
        <v>0.76700000000000002</v>
      </c>
      <c r="AB100" s="20">
        <v>0.24</v>
      </c>
      <c r="AC100" s="20">
        <v>0.28999999999999998</v>
      </c>
      <c r="AD100" s="20">
        <v>4.6899999999999997E-2</v>
      </c>
      <c r="AE100" s="11">
        <v>67.599999999999994</v>
      </c>
      <c r="AF100" s="11">
        <v>4.37</v>
      </c>
      <c r="AG100" s="11">
        <v>3.9699999999999999E-2</v>
      </c>
      <c r="AH100" s="11">
        <v>10.3</v>
      </c>
      <c r="AI100" s="12">
        <v>1.7399999999999999E-2</v>
      </c>
      <c r="AJ100" s="11">
        <v>4.6100000000000003</v>
      </c>
      <c r="AK100" s="11">
        <v>70.099999999999994</v>
      </c>
      <c r="AL100" s="11">
        <v>25.5</v>
      </c>
      <c r="AM100" s="11">
        <v>2.66</v>
      </c>
      <c r="AN100" s="11">
        <v>6.61</v>
      </c>
      <c r="AO100" s="11">
        <v>2.0699999999999998</v>
      </c>
      <c r="AP100" s="11">
        <v>6.3200000000000006E-2</v>
      </c>
      <c r="AQ100" s="11">
        <v>30.3</v>
      </c>
    </row>
    <row r="101" spans="2:43" s="11" customFormat="1">
      <c r="B101" s="11" t="s">
        <v>48</v>
      </c>
      <c r="C101" s="14">
        <v>39157</v>
      </c>
      <c r="D101" s="15">
        <v>0.63888888888888895</v>
      </c>
      <c r="E101" s="11">
        <v>5.42</v>
      </c>
      <c r="F101" s="11">
        <v>0.86799999999999999</v>
      </c>
      <c r="G101" s="11">
        <v>128.9</v>
      </c>
      <c r="H101" s="11">
        <v>16.239999999999998</v>
      </c>
      <c r="I101" s="11">
        <v>7.86</v>
      </c>
      <c r="J101" s="11">
        <v>-189</v>
      </c>
      <c r="K101" s="11">
        <v>4.2</v>
      </c>
      <c r="L101" s="11">
        <v>2</v>
      </c>
      <c r="M101" s="157"/>
      <c r="N101" s="11">
        <v>190</v>
      </c>
      <c r="O101" s="11">
        <v>17.5</v>
      </c>
      <c r="Q101" s="20">
        <v>18.100000000000001</v>
      </c>
      <c r="R101" s="20"/>
      <c r="S101" s="111"/>
      <c r="T101" s="20">
        <v>116</v>
      </c>
      <c r="U101" s="20">
        <v>0.05</v>
      </c>
      <c r="V101" s="20">
        <v>6.18</v>
      </c>
      <c r="W101" s="20">
        <v>0.46</v>
      </c>
      <c r="X101" s="20">
        <v>59.2</v>
      </c>
      <c r="Y101" s="11" t="s">
        <v>62</v>
      </c>
      <c r="Z101" s="20">
        <v>1.36</v>
      </c>
      <c r="AA101" s="20">
        <v>0.71299999999999997</v>
      </c>
      <c r="AB101" s="20">
        <v>0.16</v>
      </c>
      <c r="AC101" s="20">
        <v>0.24</v>
      </c>
      <c r="AD101" s="20">
        <v>3.1099999999999999E-2</v>
      </c>
      <c r="AE101" s="11">
        <v>76.599999999999994</v>
      </c>
      <c r="AF101" s="11">
        <v>3.37</v>
      </c>
      <c r="AG101" s="11">
        <v>3.27E-2</v>
      </c>
      <c r="AH101" s="11">
        <v>12</v>
      </c>
      <c r="AI101" s="12">
        <v>1.4999999999999999E-2</v>
      </c>
      <c r="AJ101" s="11">
        <v>4.5</v>
      </c>
      <c r="AK101" s="11">
        <v>62.9</v>
      </c>
      <c r="AL101" s="11">
        <v>23.2</v>
      </c>
      <c r="AM101" s="11">
        <v>1.85</v>
      </c>
      <c r="AN101" s="11">
        <v>5.03</v>
      </c>
      <c r="AO101" s="11">
        <v>1.45</v>
      </c>
      <c r="AP101" s="11">
        <v>4.8300000000000003E-2</v>
      </c>
      <c r="AQ101" s="11">
        <v>29</v>
      </c>
    </row>
    <row r="102" spans="2:43" s="11" customFormat="1">
      <c r="B102" s="11" t="s">
        <v>48</v>
      </c>
      <c r="C102" s="14">
        <v>39175</v>
      </c>
      <c r="D102" s="15">
        <v>0.70833333333333337</v>
      </c>
      <c r="E102" s="16">
        <v>17.649999999999999</v>
      </c>
      <c r="F102" s="16">
        <v>0.84799999999999998</v>
      </c>
      <c r="G102" s="16">
        <v>93.6</v>
      </c>
      <c r="H102" s="16">
        <v>8.91</v>
      </c>
      <c r="I102" s="16">
        <v>8.06</v>
      </c>
      <c r="J102" s="16">
        <v>-196</v>
      </c>
      <c r="K102" s="16">
        <v>6.8</v>
      </c>
      <c r="L102" s="11">
        <v>3.5</v>
      </c>
      <c r="M102" s="157"/>
      <c r="N102" s="11">
        <v>270</v>
      </c>
      <c r="O102" s="11">
        <v>16.8</v>
      </c>
      <c r="Q102" s="20">
        <v>28.4</v>
      </c>
      <c r="R102" s="20"/>
      <c r="S102" s="111"/>
      <c r="T102" s="20">
        <v>66.5</v>
      </c>
      <c r="U102" s="20">
        <v>0.09</v>
      </c>
      <c r="V102" s="20">
        <v>1.63</v>
      </c>
      <c r="W102" s="20">
        <v>0.47</v>
      </c>
      <c r="X102" s="20">
        <v>99</v>
      </c>
      <c r="Y102" s="11">
        <v>0.18</v>
      </c>
      <c r="Z102" s="20">
        <v>0.36</v>
      </c>
      <c r="AA102" s="20">
        <v>0.69199999999999995</v>
      </c>
      <c r="AB102" s="20">
        <v>0.16</v>
      </c>
      <c r="AC102" s="20">
        <v>0.2</v>
      </c>
      <c r="AD102" s="20">
        <v>3.8100000000000002E-2</v>
      </c>
      <c r="AE102" s="11">
        <v>111</v>
      </c>
      <c r="AF102" s="11">
        <v>2.16</v>
      </c>
      <c r="AG102" s="11" t="s">
        <v>62</v>
      </c>
      <c r="AH102" s="11">
        <v>19.600000000000001</v>
      </c>
      <c r="AI102" s="12">
        <v>3.6999999999999998E-2</v>
      </c>
      <c r="AJ102" s="11">
        <v>3.69</v>
      </c>
      <c r="AK102" s="11">
        <v>34.5</v>
      </c>
      <c r="AL102" s="11">
        <v>32.1</v>
      </c>
      <c r="AM102" s="11">
        <v>0.33500000000000002</v>
      </c>
      <c r="AN102" s="11" t="s">
        <v>62</v>
      </c>
      <c r="AO102" s="11">
        <v>0.33300000000000002</v>
      </c>
      <c r="AP102" s="11">
        <v>5.3100000000000001E-2</v>
      </c>
      <c r="AQ102" s="11" t="s">
        <v>62</v>
      </c>
    </row>
    <row r="103" spans="2:43" s="11" customFormat="1">
      <c r="B103" s="11" t="s">
        <v>48</v>
      </c>
      <c r="C103" s="14">
        <v>39175</v>
      </c>
      <c r="D103" s="15">
        <v>0.79166666666666663</v>
      </c>
      <c r="E103" s="16">
        <v>16.16</v>
      </c>
      <c r="F103" s="16">
        <v>0.80600000000000005</v>
      </c>
      <c r="G103" s="16">
        <v>82.1</v>
      </c>
      <c r="H103" s="16">
        <v>8.06</v>
      </c>
      <c r="I103" s="16">
        <v>7.93</v>
      </c>
      <c r="J103" s="16">
        <v>-211</v>
      </c>
      <c r="K103" s="16">
        <v>128.69999999999999</v>
      </c>
      <c r="L103" s="11">
        <v>7.5</v>
      </c>
      <c r="M103" s="157"/>
      <c r="N103" s="11">
        <v>260</v>
      </c>
      <c r="O103" s="11">
        <v>17.3</v>
      </c>
      <c r="Q103" s="20">
        <v>29.8</v>
      </c>
      <c r="R103" s="20"/>
      <c r="S103" s="111"/>
      <c r="T103" s="20">
        <v>67.5</v>
      </c>
      <c r="U103" s="20">
        <v>0.08</v>
      </c>
      <c r="V103" s="20">
        <v>3.17</v>
      </c>
      <c r="W103" s="20">
        <v>0.94</v>
      </c>
      <c r="X103" s="20">
        <v>89</v>
      </c>
      <c r="Y103" s="11" t="s">
        <v>62</v>
      </c>
      <c r="Z103" s="20">
        <v>0.69</v>
      </c>
      <c r="AA103" s="20">
        <v>3.49</v>
      </c>
      <c r="AB103" s="20">
        <v>0.33</v>
      </c>
      <c r="AC103" s="20">
        <v>2.9</v>
      </c>
      <c r="AD103" s="20">
        <v>3.5499999999999997E-2</v>
      </c>
      <c r="AE103" s="11">
        <v>102</v>
      </c>
      <c r="AF103" s="11">
        <v>1.84</v>
      </c>
      <c r="AG103" s="11" t="s">
        <v>62</v>
      </c>
      <c r="AH103" s="11">
        <v>18</v>
      </c>
      <c r="AI103" s="12">
        <v>3.85E-2</v>
      </c>
      <c r="AJ103" s="11">
        <v>3.93</v>
      </c>
      <c r="AK103" s="11">
        <v>34.4</v>
      </c>
      <c r="AL103" s="11">
        <v>28.3</v>
      </c>
      <c r="AM103" s="11">
        <v>15.9</v>
      </c>
      <c r="AN103" s="11">
        <v>25.4</v>
      </c>
      <c r="AO103" s="11">
        <v>26.7</v>
      </c>
      <c r="AP103" s="11">
        <v>1.51</v>
      </c>
      <c r="AQ103" s="11">
        <v>133</v>
      </c>
    </row>
    <row r="104" spans="2:43" s="11" customFormat="1">
      <c r="B104" s="11" t="s">
        <v>48</v>
      </c>
      <c r="C104" s="14">
        <v>39175</v>
      </c>
      <c r="D104" s="15">
        <v>0.83333333333333337</v>
      </c>
      <c r="E104" s="16">
        <v>16.059999999999999</v>
      </c>
      <c r="F104" s="16">
        <v>0.29799999999999999</v>
      </c>
      <c r="G104" s="16">
        <v>94.5</v>
      </c>
      <c r="H104" s="16">
        <v>9.3000000000000007</v>
      </c>
      <c r="I104" s="16">
        <v>7.78</v>
      </c>
      <c r="J104" s="16">
        <v>-201</v>
      </c>
      <c r="K104" s="16">
        <v>564.29999999999995</v>
      </c>
      <c r="L104" s="11">
        <v>31.2</v>
      </c>
      <c r="M104" s="157"/>
      <c r="N104" s="11">
        <v>94</v>
      </c>
      <c r="O104" s="11">
        <v>13.2</v>
      </c>
      <c r="Q104" s="20">
        <v>16.399999999999999</v>
      </c>
      <c r="R104" s="20"/>
      <c r="S104" s="111"/>
      <c r="T104" s="20">
        <v>31</v>
      </c>
      <c r="U104" s="20">
        <v>0.02</v>
      </c>
      <c r="V104" s="20">
        <v>3.11</v>
      </c>
      <c r="W104" s="20">
        <v>0.9</v>
      </c>
      <c r="X104" s="20">
        <v>22.3</v>
      </c>
      <c r="Y104" s="11">
        <v>0.28000000000000003</v>
      </c>
      <c r="Z104" s="20">
        <v>0.7</v>
      </c>
      <c r="AA104" s="20">
        <v>2.42</v>
      </c>
      <c r="AB104" s="20">
        <v>0.31</v>
      </c>
      <c r="AC104" s="20">
        <v>2.95</v>
      </c>
      <c r="AD104" s="20">
        <v>3.2399999999999998E-2</v>
      </c>
      <c r="AE104" s="11">
        <v>30.1</v>
      </c>
      <c r="AF104" s="11">
        <v>4.17</v>
      </c>
      <c r="AG104" s="11">
        <v>4.7E-2</v>
      </c>
      <c r="AH104" s="11">
        <v>4.13</v>
      </c>
      <c r="AI104" s="12">
        <v>3.4099999999999998E-3</v>
      </c>
      <c r="AJ104" s="11">
        <v>3.28</v>
      </c>
      <c r="AK104" s="11">
        <v>17.399999999999999</v>
      </c>
      <c r="AL104" s="11">
        <v>13.8</v>
      </c>
      <c r="AM104" s="11">
        <v>34.9</v>
      </c>
      <c r="AN104" s="11">
        <v>31.3</v>
      </c>
      <c r="AO104" s="11">
        <v>34.700000000000003</v>
      </c>
      <c r="AP104" s="11">
        <v>1.39</v>
      </c>
      <c r="AQ104" s="11">
        <v>146</v>
      </c>
    </row>
    <row r="105" spans="2:43" s="11" customFormat="1">
      <c r="B105" s="11" t="s">
        <v>48</v>
      </c>
      <c r="C105" s="14">
        <v>39175</v>
      </c>
      <c r="D105" s="15">
        <v>0.875</v>
      </c>
      <c r="E105" s="16">
        <v>15.51</v>
      </c>
      <c r="F105" s="16">
        <v>0.30099999999999999</v>
      </c>
      <c r="G105" s="16">
        <v>95</v>
      </c>
      <c r="H105" s="16">
        <v>9.4700000000000006</v>
      </c>
      <c r="I105" s="16">
        <v>7.72</v>
      </c>
      <c r="J105" s="16">
        <v>-203</v>
      </c>
      <c r="K105" s="16">
        <v>400.6</v>
      </c>
      <c r="L105" s="11">
        <v>27.6</v>
      </c>
      <c r="M105" s="157"/>
      <c r="N105" s="11">
        <v>98</v>
      </c>
      <c r="O105" s="11">
        <v>15.2</v>
      </c>
      <c r="Q105" s="20">
        <v>17</v>
      </c>
      <c r="R105" s="20"/>
      <c r="S105" s="111"/>
      <c r="T105" s="20">
        <v>23.8</v>
      </c>
      <c r="U105" s="20">
        <v>0.02</v>
      </c>
      <c r="V105" s="20">
        <v>3.93</v>
      </c>
      <c r="W105" s="20">
        <v>0.89</v>
      </c>
      <c r="X105" s="20">
        <v>23.3</v>
      </c>
      <c r="Y105" s="11">
        <v>0.19</v>
      </c>
      <c r="Z105" s="20">
        <v>0.9</v>
      </c>
      <c r="AA105" s="20">
        <v>2.08</v>
      </c>
      <c r="AB105" s="20">
        <v>0.27</v>
      </c>
      <c r="AC105" s="20">
        <v>1.63</v>
      </c>
      <c r="AD105" s="20">
        <v>7.0199999999999999E-2</v>
      </c>
      <c r="AE105" s="11">
        <v>36.200000000000003</v>
      </c>
      <c r="AF105" s="11">
        <v>5.51</v>
      </c>
      <c r="AG105" s="11">
        <v>0.182</v>
      </c>
      <c r="AH105" s="11">
        <v>4.6399999999999997</v>
      </c>
      <c r="AI105" s="12">
        <v>9.1900000000000003E-3</v>
      </c>
      <c r="AJ105" s="11">
        <v>3.47</v>
      </c>
      <c r="AK105" s="11">
        <v>13.4</v>
      </c>
      <c r="AL105" s="11">
        <v>18.600000000000001</v>
      </c>
      <c r="AM105" s="11">
        <v>20.7</v>
      </c>
      <c r="AN105" s="11">
        <v>21.3</v>
      </c>
      <c r="AO105" s="11">
        <v>19.399999999999999</v>
      </c>
      <c r="AP105" s="11">
        <v>0.64200000000000002</v>
      </c>
      <c r="AQ105" s="11">
        <v>88.3</v>
      </c>
    </row>
    <row r="106" spans="2:43" s="11" customFormat="1">
      <c r="B106" s="11" t="s">
        <v>48</v>
      </c>
      <c r="C106" s="14">
        <v>39176</v>
      </c>
      <c r="D106" s="15">
        <v>8.3333333333333329E-2</v>
      </c>
      <c r="E106" s="16">
        <v>14.37</v>
      </c>
      <c r="F106" s="16">
        <v>0.57499999999999996</v>
      </c>
      <c r="G106" s="16">
        <v>92.2</v>
      </c>
      <c r="H106" s="16">
        <v>9.41</v>
      </c>
      <c r="I106" s="16">
        <v>7.83</v>
      </c>
      <c r="J106" s="16">
        <v>-207</v>
      </c>
      <c r="K106" s="16">
        <v>74.900000000000006</v>
      </c>
      <c r="L106" s="11">
        <v>7.3</v>
      </c>
      <c r="M106" s="157"/>
      <c r="N106" s="11">
        <v>190</v>
      </c>
      <c r="O106" s="11">
        <v>16.3</v>
      </c>
      <c r="Q106" s="20">
        <v>19.8</v>
      </c>
      <c r="R106" s="20"/>
      <c r="S106" s="111"/>
      <c r="T106" s="20">
        <v>46.6</v>
      </c>
      <c r="U106" s="20">
        <v>0.04</v>
      </c>
      <c r="V106" s="20">
        <v>4.5</v>
      </c>
      <c r="W106" s="20">
        <v>0.46</v>
      </c>
      <c r="X106" s="20">
        <v>54.7</v>
      </c>
      <c r="Y106" s="11" t="s">
        <v>62</v>
      </c>
      <c r="Z106" s="20">
        <v>1.03</v>
      </c>
      <c r="AA106" s="20">
        <v>0.95899999999999996</v>
      </c>
      <c r="AB106" s="20">
        <v>0.32</v>
      </c>
      <c r="AC106" s="20">
        <v>0.5</v>
      </c>
      <c r="AD106" s="20">
        <v>3.31</v>
      </c>
      <c r="AE106" s="11">
        <v>79</v>
      </c>
      <c r="AF106" s="11">
        <v>4.71</v>
      </c>
      <c r="AG106" s="11">
        <v>2.37</v>
      </c>
      <c r="AH106" s="11">
        <v>13</v>
      </c>
      <c r="AI106" s="12">
        <v>0.125</v>
      </c>
      <c r="AJ106" s="11">
        <v>3.79</v>
      </c>
      <c r="AK106" s="11">
        <v>23.3</v>
      </c>
      <c r="AL106" s="11">
        <v>35.200000000000003</v>
      </c>
      <c r="AM106" s="11">
        <v>4.2300000000000004</v>
      </c>
      <c r="AN106" s="11">
        <v>5.26</v>
      </c>
      <c r="AO106" s="11">
        <v>3.35</v>
      </c>
      <c r="AP106" s="11">
        <v>0.155</v>
      </c>
      <c r="AQ106" s="11">
        <v>40.799999999999997</v>
      </c>
    </row>
    <row r="107" spans="2:43" s="11" customFormat="1">
      <c r="B107" s="11" t="s">
        <v>48</v>
      </c>
      <c r="C107" s="14">
        <v>39252</v>
      </c>
      <c r="D107" s="15">
        <v>0.44444444444444442</v>
      </c>
      <c r="E107" s="11">
        <v>19.34</v>
      </c>
      <c r="F107" s="11">
        <v>0.96299999999999997</v>
      </c>
      <c r="G107" s="11">
        <v>49.5</v>
      </c>
      <c r="H107" s="11">
        <v>4.55</v>
      </c>
      <c r="I107" s="11">
        <v>7.58</v>
      </c>
      <c r="J107" s="11">
        <v>390</v>
      </c>
      <c r="K107" s="11">
        <v>-1.1000000000000001</v>
      </c>
      <c r="L107" s="11">
        <v>6.7</v>
      </c>
      <c r="M107" s="11">
        <v>6.55124</v>
      </c>
      <c r="N107" s="11">
        <v>310</v>
      </c>
      <c r="O107" s="11">
        <v>21.7</v>
      </c>
      <c r="Q107" s="20">
        <v>20.399999999999999</v>
      </c>
      <c r="R107" s="20"/>
      <c r="S107" s="111"/>
      <c r="T107" s="20">
        <v>75.599999999999994</v>
      </c>
      <c r="U107" s="20">
        <v>0.14000000000000001</v>
      </c>
      <c r="V107" s="20">
        <v>0.63</v>
      </c>
      <c r="W107" s="20">
        <v>1.31</v>
      </c>
      <c r="X107" s="20">
        <v>88</v>
      </c>
      <c r="Y107" s="11">
        <v>7.0000000000000007E-2</v>
      </c>
      <c r="Z107" s="20">
        <v>0.13</v>
      </c>
      <c r="AA107" s="20">
        <v>0.59599999999999997</v>
      </c>
      <c r="AB107" s="20">
        <v>0.42</v>
      </c>
      <c r="AC107" s="20">
        <v>0.5</v>
      </c>
      <c r="AD107" s="20" t="s">
        <v>62</v>
      </c>
      <c r="AE107" s="11">
        <v>124</v>
      </c>
      <c r="AF107" s="11">
        <v>1.95</v>
      </c>
      <c r="AG107" s="11" t="s">
        <v>62</v>
      </c>
      <c r="AH107" s="11">
        <v>23.2</v>
      </c>
      <c r="AI107" s="12">
        <v>0.46200000000000002</v>
      </c>
      <c r="AJ107" s="11">
        <v>5.67</v>
      </c>
      <c r="AK107" s="11">
        <v>47</v>
      </c>
      <c r="AL107" s="11">
        <v>14.3</v>
      </c>
      <c r="AM107" s="11">
        <v>0.121</v>
      </c>
      <c r="AN107" s="11">
        <v>1.59</v>
      </c>
      <c r="AO107" s="11">
        <v>0.222</v>
      </c>
      <c r="AP107" s="11">
        <v>0.47099999999999997</v>
      </c>
      <c r="AQ107" s="11">
        <v>17.3</v>
      </c>
    </row>
    <row r="108" spans="2:43" s="11" customFormat="1">
      <c r="B108" s="11" t="s">
        <v>48</v>
      </c>
      <c r="C108" s="14">
        <v>39252</v>
      </c>
      <c r="D108" s="15">
        <v>0.66666666666666663</v>
      </c>
      <c r="E108" s="11">
        <v>20.13</v>
      </c>
      <c r="F108" s="11">
        <v>0.94699999999999995</v>
      </c>
      <c r="G108" s="11">
        <v>59</v>
      </c>
      <c r="H108" s="11">
        <v>5.34</v>
      </c>
      <c r="I108" s="11">
        <v>7.66</v>
      </c>
      <c r="J108" s="11">
        <v>362</v>
      </c>
      <c r="K108" s="11">
        <v>25.7</v>
      </c>
      <c r="L108" s="11">
        <v>8.5</v>
      </c>
      <c r="M108" s="11">
        <v>36.646590000000003</v>
      </c>
      <c r="N108" s="11">
        <v>300</v>
      </c>
      <c r="O108" s="11">
        <v>23.7</v>
      </c>
      <c r="Q108" s="20">
        <v>22.1</v>
      </c>
      <c r="R108" s="20"/>
      <c r="S108" s="111"/>
      <c r="T108" s="20">
        <v>66.7</v>
      </c>
      <c r="U108" s="20">
        <v>0.13</v>
      </c>
      <c r="V108" s="20">
        <v>1.26</v>
      </c>
      <c r="W108" s="20">
        <v>1.34</v>
      </c>
      <c r="X108" s="20">
        <v>80.099999999999994</v>
      </c>
      <c r="Y108" s="11">
        <v>0.14000000000000001</v>
      </c>
      <c r="Z108" s="20">
        <v>0.28999999999999998</v>
      </c>
      <c r="AA108" s="20">
        <v>0.85</v>
      </c>
      <c r="AB108" s="20">
        <v>0.47</v>
      </c>
      <c r="AC108" s="20">
        <v>0.66</v>
      </c>
      <c r="AD108" s="11" t="s">
        <v>62</v>
      </c>
      <c r="AE108" s="11">
        <v>118</v>
      </c>
      <c r="AF108" s="11">
        <v>2</v>
      </c>
      <c r="AG108" s="11">
        <v>3.9800000000000002E-2</v>
      </c>
      <c r="AH108" s="11">
        <v>21.8</v>
      </c>
      <c r="AI108" s="11">
        <v>0.56499999999999995</v>
      </c>
      <c r="AJ108" s="11">
        <v>6</v>
      </c>
      <c r="AK108" s="11">
        <v>44.4</v>
      </c>
      <c r="AL108" s="11">
        <v>17.600000000000001</v>
      </c>
      <c r="AM108" s="11">
        <v>1.1399999999999999</v>
      </c>
      <c r="AN108" s="11">
        <v>3.43</v>
      </c>
      <c r="AO108" s="11">
        <v>1.43</v>
      </c>
      <c r="AP108" s="11">
        <v>0.66500000000000004</v>
      </c>
      <c r="AQ108" s="11">
        <v>21.6</v>
      </c>
    </row>
    <row r="109" spans="2:43" s="11" customFormat="1">
      <c r="B109" s="11" t="s">
        <v>48</v>
      </c>
      <c r="C109" s="14">
        <v>39252</v>
      </c>
      <c r="D109" s="15">
        <v>0.72222222222222221</v>
      </c>
      <c r="E109" s="11">
        <v>20.75</v>
      </c>
      <c r="F109" s="11">
        <v>0.505</v>
      </c>
      <c r="G109" s="11">
        <v>83.3</v>
      </c>
      <c r="H109" s="11">
        <v>7.45</v>
      </c>
      <c r="I109" s="11">
        <v>7.78</v>
      </c>
      <c r="J109" s="11">
        <v>370</v>
      </c>
      <c r="K109" s="11">
        <v>181.5</v>
      </c>
      <c r="L109" s="11">
        <v>19</v>
      </c>
      <c r="M109" s="11">
        <v>198.88659999999999</v>
      </c>
      <c r="N109" s="11">
        <v>150</v>
      </c>
      <c r="O109" s="11">
        <v>30.4</v>
      </c>
      <c r="Q109" s="20">
        <v>30.7</v>
      </c>
      <c r="R109" s="20"/>
      <c r="S109" s="111"/>
      <c r="T109" s="20">
        <v>29.6</v>
      </c>
      <c r="U109" s="20">
        <v>0.06</v>
      </c>
      <c r="V109" s="20">
        <v>7.59</v>
      </c>
      <c r="W109" s="20">
        <v>0.83</v>
      </c>
      <c r="X109" s="20">
        <v>55.5</v>
      </c>
      <c r="Y109" s="11">
        <v>0.2</v>
      </c>
      <c r="Z109" s="20">
        <v>1.78</v>
      </c>
      <c r="AA109" s="20">
        <v>2.27</v>
      </c>
      <c r="AB109" s="20">
        <v>0.3</v>
      </c>
      <c r="AC109" s="20">
        <v>0.93</v>
      </c>
      <c r="AD109" s="20" t="s">
        <v>62</v>
      </c>
      <c r="AE109" s="11">
        <v>65.099999999999994</v>
      </c>
      <c r="AF109" s="11">
        <v>7.27</v>
      </c>
      <c r="AG109" s="11">
        <v>2.8299999999999999E-2</v>
      </c>
      <c r="AH109" s="11">
        <v>12.1</v>
      </c>
      <c r="AI109" s="12">
        <v>3.4700000000000002E-2</v>
      </c>
      <c r="AJ109" s="11">
        <v>4.93</v>
      </c>
      <c r="AK109" s="11">
        <v>20.7</v>
      </c>
      <c r="AL109" s="11">
        <v>12.3</v>
      </c>
      <c r="AM109" s="11">
        <v>6.13</v>
      </c>
      <c r="AN109" s="11">
        <v>15.8</v>
      </c>
      <c r="AO109" s="11">
        <v>6.9</v>
      </c>
      <c r="AP109" s="11">
        <v>0.42099999999999999</v>
      </c>
      <c r="AQ109" s="11">
        <v>48</v>
      </c>
    </row>
    <row r="110" spans="2:43" s="11" customFormat="1">
      <c r="B110" s="11" t="s">
        <v>48</v>
      </c>
      <c r="C110" s="14">
        <v>39282</v>
      </c>
      <c r="D110" s="109">
        <v>0.56944444444444442</v>
      </c>
      <c r="E110" s="110"/>
      <c r="F110" s="110"/>
      <c r="G110" s="110"/>
      <c r="H110" s="110"/>
      <c r="I110" s="110"/>
      <c r="J110" s="110"/>
      <c r="K110" s="110"/>
      <c r="L110" s="110"/>
      <c r="M110" s="11">
        <v>927.32560000000001</v>
      </c>
      <c r="N110" s="11">
        <v>220</v>
      </c>
      <c r="O110" s="11">
        <v>15.8</v>
      </c>
      <c r="Q110" s="11">
        <v>12.7</v>
      </c>
      <c r="S110" s="111"/>
      <c r="T110" s="20">
        <v>56.8</v>
      </c>
      <c r="U110" s="20">
        <v>0.08</v>
      </c>
      <c r="V110" s="20">
        <v>3.54</v>
      </c>
      <c r="W110" s="20">
        <v>0.98</v>
      </c>
      <c r="X110" s="20">
        <v>57.5</v>
      </c>
      <c r="Y110" s="11">
        <v>0.11</v>
      </c>
      <c r="Z110" s="20">
        <v>0.76</v>
      </c>
      <c r="AA110" s="20">
        <v>3.72</v>
      </c>
      <c r="AB110" s="20">
        <v>0.41</v>
      </c>
      <c r="AC110" s="20">
        <v>2.91</v>
      </c>
      <c r="AD110" s="20">
        <v>3.15E-2</v>
      </c>
      <c r="AE110" s="11">
        <v>82.7</v>
      </c>
      <c r="AF110" s="11">
        <v>3.07</v>
      </c>
      <c r="AG110" s="11">
        <v>1.8700000000000001E-2</v>
      </c>
      <c r="AH110" s="11">
        <v>15.2</v>
      </c>
      <c r="AI110" s="12">
        <v>1.4599999999999999E-3</v>
      </c>
      <c r="AJ110" s="11">
        <v>5.94</v>
      </c>
      <c r="AK110" s="11">
        <v>32.799999999999997</v>
      </c>
      <c r="AL110" s="11">
        <v>14.6</v>
      </c>
      <c r="AM110" s="11">
        <v>19.5</v>
      </c>
      <c r="AN110" s="11">
        <v>30.1</v>
      </c>
      <c r="AO110" s="11">
        <v>28.6</v>
      </c>
      <c r="AP110" s="11">
        <v>2.0299999999999998</v>
      </c>
      <c r="AQ110" s="11">
        <v>141</v>
      </c>
    </row>
    <row r="111" spans="2:43" s="11" customFormat="1">
      <c r="B111" s="11" t="s">
        <v>48</v>
      </c>
      <c r="C111" s="14">
        <v>39282</v>
      </c>
      <c r="D111" s="109">
        <v>0.65486111111111112</v>
      </c>
      <c r="E111" s="110"/>
      <c r="F111" s="110"/>
      <c r="G111" s="110"/>
      <c r="H111" s="110"/>
      <c r="I111" s="110"/>
      <c r="J111" s="110"/>
      <c r="K111" s="110"/>
      <c r="L111" s="110"/>
      <c r="M111" s="11">
        <v>355.0609</v>
      </c>
      <c r="N111" s="11">
        <v>54</v>
      </c>
      <c r="O111" s="11">
        <v>9</v>
      </c>
      <c r="Q111" s="11">
        <v>7.4</v>
      </c>
      <c r="S111" s="111"/>
      <c r="T111" s="20">
        <v>13.7</v>
      </c>
      <c r="U111" s="20" t="s">
        <v>62</v>
      </c>
      <c r="V111" s="20">
        <v>4.32</v>
      </c>
      <c r="W111" s="20">
        <v>0.78</v>
      </c>
      <c r="X111" s="20">
        <v>13.5</v>
      </c>
      <c r="Y111" s="11">
        <v>0.17</v>
      </c>
      <c r="Z111" s="20">
        <v>0.95</v>
      </c>
      <c r="AA111" s="20">
        <v>1.6</v>
      </c>
      <c r="AB111" s="20">
        <v>0.26</v>
      </c>
      <c r="AC111" s="20">
        <v>1.28</v>
      </c>
      <c r="AD111" s="20">
        <v>3.8899999999999997E-2</v>
      </c>
      <c r="AE111" s="11">
        <v>20</v>
      </c>
      <c r="AF111" s="11">
        <v>2.63</v>
      </c>
      <c r="AG111" s="11">
        <v>5.5199999999999999E-2</v>
      </c>
      <c r="AH111" s="11">
        <v>2.5299999999999998</v>
      </c>
      <c r="AI111" s="12">
        <v>1E-3</v>
      </c>
      <c r="AJ111" s="11">
        <v>3.47</v>
      </c>
      <c r="AK111" s="11">
        <v>9.34</v>
      </c>
      <c r="AL111" s="11" t="s">
        <v>62</v>
      </c>
      <c r="AM111" s="11">
        <v>9.6199999999999992</v>
      </c>
      <c r="AN111" s="11">
        <v>12.9</v>
      </c>
      <c r="AO111" s="11">
        <v>12.4</v>
      </c>
      <c r="AP111" s="11">
        <v>0.44</v>
      </c>
      <c r="AQ111" s="11">
        <v>50.1</v>
      </c>
    </row>
    <row r="112" spans="2:43" s="11" customFormat="1">
      <c r="B112" s="11" t="s">
        <v>48</v>
      </c>
      <c r="C112" s="14">
        <v>39282</v>
      </c>
      <c r="D112" s="109">
        <v>0.82152777777777775</v>
      </c>
      <c r="E112" s="110"/>
      <c r="F112" s="110"/>
      <c r="G112" s="110"/>
      <c r="H112" s="110"/>
      <c r="I112" s="110"/>
      <c r="J112" s="110"/>
      <c r="K112" s="110"/>
      <c r="L112" s="110"/>
      <c r="M112" s="11">
        <v>69.515960000000007</v>
      </c>
      <c r="N112" s="11">
        <v>110</v>
      </c>
      <c r="O112" s="11">
        <v>11.4</v>
      </c>
      <c r="Q112" s="11">
        <v>9.9</v>
      </c>
      <c r="S112" s="111"/>
      <c r="T112" s="20">
        <v>30.3</v>
      </c>
      <c r="U112" s="20">
        <v>0.02</v>
      </c>
      <c r="V112" s="20">
        <v>5.4</v>
      </c>
      <c r="W112" s="20">
        <v>0.84</v>
      </c>
      <c r="X112" s="20">
        <v>24.6</v>
      </c>
      <c r="Y112" s="11" t="s">
        <v>62</v>
      </c>
      <c r="Z112" s="20">
        <v>1.22</v>
      </c>
      <c r="AA112" s="20">
        <v>0.70399999999999996</v>
      </c>
      <c r="AB112" s="20">
        <v>0.28999999999999998</v>
      </c>
      <c r="AC112" s="20">
        <v>0.54</v>
      </c>
      <c r="AD112" s="20" t="s">
        <v>62</v>
      </c>
      <c r="AE112" s="11">
        <v>39.5</v>
      </c>
      <c r="AF112" s="11">
        <v>3.52</v>
      </c>
      <c r="AG112" s="11">
        <v>2.9600000000000001E-2</v>
      </c>
      <c r="AH112" s="11">
        <v>5.69</v>
      </c>
      <c r="AI112" s="12">
        <v>7.2599999999999997E-4</v>
      </c>
      <c r="AJ112" s="11">
        <v>5.3</v>
      </c>
      <c r="AK112" s="11">
        <v>19.399999999999999</v>
      </c>
      <c r="AL112" s="11">
        <v>7.67</v>
      </c>
      <c r="AM112" s="11">
        <v>3.01</v>
      </c>
      <c r="AN112" s="11">
        <v>5.96</v>
      </c>
      <c r="AO112" s="11">
        <v>3.27</v>
      </c>
      <c r="AP112" s="11">
        <v>0.114</v>
      </c>
      <c r="AQ112" s="11">
        <v>18</v>
      </c>
    </row>
    <row r="113" spans="1:44" s="11" customFormat="1">
      <c r="B113" s="11" t="s">
        <v>48</v>
      </c>
      <c r="C113" s="14">
        <v>39282</v>
      </c>
      <c r="D113" s="109">
        <v>0.94652777777777775</v>
      </c>
      <c r="E113" s="110"/>
      <c r="F113" s="110"/>
      <c r="G113" s="110"/>
      <c r="H113" s="110"/>
      <c r="I113" s="110"/>
      <c r="J113" s="110"/>
      <c r="K113" s="110"/>
      <c r="L113" s="110"/>
      <c r="M113" s="11">
        <v>21.88082</v>
      </c>
      <c r="N113" s="11">
        <v>160</v>
      </c>
      <c r="O113" s="11">
        <v>15.3</v>
      </c>
      <c r="Q113" s="11">
        <v>11.6</v>
      </c>
      <c r="S113" s="111"/>
      <c r="T113" s="20">
        <v>43.2</v>
      </c>
      <c r="U113" s="20">
        <v>0.04</v>
      </c>
      <c r="V113" s="20">
        <v>5.34</v>
      </c>
      <c r="W113" s="20">
        <v>0.82</v>
      </c>
      <c r="X113" s="20">
        <v>41.7</v>
      </c>
      <c r="Y113" s="11" t="s">
        <v>62</v>
      </c>
      <c r="Z113" s="20">
        <v>1.18</v>
      </c>
      <c r="AA113" s="20">
        <v>0.44400000000000001</v>
      </c>
      <c r="AB113" s="20">
        <v>0.3</v>
      </c>
      <c r="AC113" s="20">
        <v>0.36</v>
      </c>
      <c r="AD113" s="20" t="s">
        <v>62</v>
      </c>
      <c r="AE113" s="11">
        <v>64.400000000000006</v>
      </c>
      <c r="AF113" s="11">
        <v>3.5000000000000001E-3</v>
      </c>
      <c r="AG113" s="11">
        <v>1.66E-2</v>
      </c>
      <c r="AH113" s="11">
        <v>9.89</v>
      </c>
      <c r="AI113" s="12">
        <v>2.82E-3</v>
      </c>
      <c r="AJ113" s="11">
        <v>5.98</v>
      </c>
      <c r="AK113" s="11">
        <v>24.2</v>
      </c>
      <c r="AL113" s="11">
        <v>5.4900000000000001E-3</v>
      </c>
      <c r="AM113" s="11">
        <v>0.92400000000000004</v>
      </c>
      <c r="AN113" s="11">
        <v>4.95</v>
      </c>
      <c r="AO113" s="11">
        <v>1.1200000000000001</v>
      </c>
      <c r="AP113" s="11">
        <v>6.4199999999999993E-2</v>
      </c>
      <c r="AQ113" s="11">
        <v>10.5</v>
      </c>
    </row>
    <row r="114" spans="1:44" s="157" customFormat="1">
      <c r="A114" s="11"/>
      <c r="B114" s="11" t="s">
        <v>48</v>
      </c>
      <c r="C114" s="14">
        <v>39415</v>
      </c>
      <c r="D114" s="158"/>
      <c r="Q114" s="160"/>
      <c r="R114" s="160"/>
      <c r="S114" s="160"/>
      <c r="T114" s="160"/>
      <c r="U114" s="160"/>
      <c r="V114" s="160"/>
      <c r="W114" s="160"/>
      <c r="X114" s="160"/>
      <c r="Z114" s="160"/>
      <c r="AA114" s="160"/>
      <c r="AB114" s="160"/>
      <c r="AC114" s="160"/>
      <c r="AI114" s="163"/>
    </row>
    <row r="115" spans="1:44">
      <c r="A115" s="91"/>
      <c r="B115" s="11" t="s">
        <v>48</v>
      </c>
      <c r="C115" s="92">
        <v>39418</v>
      </c>
      <c r="D115" s="121">
        <v>0.62291666666666667</v>
      </c>
      <c r="E115" s="113"/>
      <c r="F115" s="113"/>
      <c r="G115" s="113"/>
      <c r="H115" s="113"/>
      <c r="I115" s="113"/>
      <c r="J115" s="113"/>
      <c r="K115" s="113"/>
      <c r="L115" s="113"/>
      <c r="M115" s="91">
        <v>2.7173910000000001</v>
      </c>
      <c r="N115" s="91">
        <v>230</v>
      </c>
      <c r="O115" s="91">
        <v>17.8</v>
      </c>
      <c r="P115" s="91"/>
      <c r="Q115" s="91">
        <v>15</v>
      </c>
      <c r="R115" s="91"/>
      <c r="S115" s="113"/>
      <c r="T115" s="91">
        <v>65.599999999999994</v>
      </c>
      <c r="U115" s="91">
        <v>7.3999999999999996E-2</v>
      </c>
      <c r="V115" s="91">
        <v>8.1199999999999992</v>
      </c>
      <c r="W115" s="91">
        <v>3.28</v>
      </c>
      <c r="X115" s="91">
        <v>108</v>
      </c>
      <c r="Y115" s="91">
        <v>0.34</v>
      </c>
      <c r="Z115" s="91"/>
      <c r="AA115" s="91">
        <v>1.2</v>
      </c>
      <c r="AB115" s="91">
        <v>1.08</v>
      </c>
      <c r="AC115" s="91">
        <v>1.1000000000000001</v>
      </c>
      <c r="AD115" s="91">
        <v>7.7100000000000002E-2</v>
      </c>
      <c r="AE115" s="91">
        <v>109</v>
      </c>
      <c r="AF115" s="94">
        <v>1.4</v>
      </c>
      <c r="AG115" s="94">
        <v>0.10199999999999999</v>
      </c>
      <c r="AH115" s="94">
        <v>18.2</v>
      </c>
      <c r="AI115" s="94">
        <v>2.7400000000000001E-2</v>
      </c>
      <c r="AJ115" s="94">
        <v>5.36</v>
      </c>
      <c r="AK115" s="94">
        <v>41.3</v>
      </c>
      <c r="AL115" s="94">
        <v>51.3</v>
      </c>
      <c r="AM115" s="94" t="s">
        <v>62</v>
      </c>
      <c r="AN115" s="94">
        <v>1.5</v>
      </c>
      <c r="AO115" s="91">
        <v>1.8700000000000001E-2</v>
      </c>
      <c r="AP115" s="91">
        <v>2.4500000000000001E-2</v>
      </c>
      <c r="AQ115" s="91">
        <v>4.2299999999999997E-2</v>
      </c>
      <c r="AR115" s="91"/>
    </row>
    <row r="116" spans="1:44">
      <c r="A116" s="91"/>
      <c r="B116" s="11" t="s">
        <v>48</v>
      </c>
      <c r="C116" s="92">
        <v>39418</v>
      </c>
      <c r="D116" s="121">
        <v>0.70625000000000004</v>
      </c>
      <c r="E116" s="113"/>
      <c r="F116" s="113"/>
      <c r="G116" s="113"/>
      <c r="H116" s="113"/>
      <c r="I116" s="113"/>
      <c r="J116" s="113"/>
      <c r="K116" s="113"/>
      <c r="L116" s="113"/>
      <c r="M116" s="91">
        <v>742.29690000000005</v>
      </c>
      <c r="N116" s="91">
        <v>67</v>
      </c>
      <c r="O116" s="91">
        <v>10.8</v>
      </c>
      <c r="P116" s="91"/>
      <c r="Q116" s="91">
        <v>12.1</v>
      </c>
      <c r="R116" s="91"/>
      <c r="S116" s="113"/>
      <c r="T116" s="91">
        <v>10.4</v>
      </c>
      <c r="U116" s="91" t="s">
        <v>84</v>
      </c>
      <c r="V116" s="91">
        <v>3.16</v>
      </c>
      <c r="W116" s="91">
        <v>1.03</v>
      </c>
      <c r="X116" s="91">
        <v>17.3</v>
      </c>
      <c r="Y116" s="91">
        <v>0.16</v>
      </c>
      <c r="Z116" s="91"/>
      <c r="AA116" s="91">
        <v>4.28</v>
      </c>
      <c r="AB116" s="91">
        <v>0.31</v>
      </c>
      <c r="AC116" s="91">
        <v>2.87</v>
      </c>
      <c r="AD116" s="91">
        <v>17.100000000000001</v>
      </c>
      <c r="AE116" s="91">
        <v>38.4</v>
      </c>
      <c r="AF116" s="94">
        <v>21.6</v>
      </c>
      <c r="AG116" s="94">
        <v>26.4</v>
      </c>
      <c r="AH116" s="94">
        <v>8.77</v>
      </c>
      <c r="AI116" s="94">
        <v>0.81399999999999995</v>
      </c>
      <c r="AJ116" s="94">
        <v>6.62</v>
      </c>
      <c r="AK116" s="94">
        <v>6.29</v>
      </c>
      <c r="AL116" s="94">
        <v>104</v>
      </c>
      <c r="AM116" s="94">
        <v>4.1500000000000002E-2</v>
      </c>
      <c r="AN116" s="94" t="s">
        <v>84</v>
      </c>
      <c r="AO116" s="91">
        <v>7.0900000000000005E-2</v>
      </c>
      <c r="AP116" s="91">
        <v>1.6999999999999999E-3</v>
      </c>
      <c r="AQ116" s="91">
        <v>1.6899999999999998E-2</v>
      </c>
      <c r="AR116" s="91"/>
    </row>
    <row r="117" spans="1:44">
      <c r="A117" s="91"/>
      <c r="B117" s="11" t="s">
        <v>48</v>
      </c>
      <c r="C117" s="92">
        <v>39418</v>
      </c>
      <c r="D117" s="121">
        <v>0.7895833333333333</v>
      </c>
      <c r="E117" s="113"/>
      <c r="F117" s="113"/>
      <c r="G117" s="113"/>
      <c r="H117" s="113"/>
      <c r="I117" s="113"/>
      <c r="J117" s="113"/>
      <c r="K117" s="113"/>
      <c r="L117" s="113"/>
      <c r="M117" s="91">
        <v>141.21940000000001</v>
      </c>
      <c r="N117" s="91">
        <v>88</v>
      </c>
      <c r="O117" s="91">
        <v>18.5</v>
      </c>
      <c r="P117" s="91"/>
      <c r="Q117" s="91">
        <v>18.600000000000001</v>
      </c>
      <c r="R117" s="91"/>
      <c r="S117" s="113"/>
      <c r="T117" s="91">
        <v>13.3</v>
      </c>
      <c r="U117" s="91" t="s">
        <v>84</v>
      </c>
      <c r="V117" s="91">
        <v>14.4</v>
      </c>
      <c r="W117" s="91">
        <v>1.04</v>
      </c>
      <c r="X117" s="91">
        <v>30.9</v>
      </c>
      <c r="Y117" s="91">
        <v>0.1</v>
      </c>
      <c r="Z117" s="91"/>
      <c r="AA117" s="91">
        <v>2.12</v>
      </c>
      <c r="AB117" s="91">
        <v>0.38</v>
      </c>
      <c r="AC117" s="91">
        <v>0.82</v>
      </c>
      <c r="AD117" s="91">
        <v>4.6500000000000004</v>
      </c>
      <c r="AE117" s="91">
        <v>45.2</v>
      </c>
      <c r="AF117" s="94">
        <v>5.7</v>
      </c>
      <c r="AG117" s="94">
        <v>4.79</v>
      </c>
      <c r="AH117" s="94">
        <v>6.3</v>
      </c>
      <c r="AI117" s="94">
        <v>0.19</v>
      </c>
      <c r="AJ117" s="94">
        <v>4.54</v>
      </c>
      <c r="AK117" s="94">
        <v>7.25</v>
      </c>
      <c r="AL117" s="94">
        <v>43.1</v>
      </c>
      <c r="AM117" s="94">
        <v>7.7299999999999994E-2</v>
      </c>
      <c r="AN117" s="94">
        <v>2.1</v>
      </c>
      <c r="AO117" s="91">
        <v>0.107</v>
      </c>
      <c r="AP117" s="91">
        <v>2.1100000000000001E-2</v>
      </c>
      <c r="AQ117" s="91">
        <v>2.6599999999999999E-2</v>
      </c>
      <c r="AR117" s="91"/>
    </row>
    <row r="118" spans="1:44">
      <c r="A118" s="91"/>
      <c r="B118" s="11" t="s">
        <v>48</v>
      </c>
      <c r="C118" s="92">
        <v>39419</v>
      </c>
      <c r="D118" s="121">
        <v>0</v>
      </c>
      <c r="E118" s="113"/>
      <c r="F118" s="113"/>
      <c r="G118" s="113"/>
      <c r="H118" s="113"/>
      <c r="I118" s="113"/>
      <c r="J118" s="113"/>
      <c r="K118" s="113"/>
      <c r="L118" s="113"/>
      <c r="M118" s="91">
        <v>13.56784</v>
      </c>
      <c r="N118" s="91">
        <v>120</v>
      </c>
      <c r="O118" s="91">
        <v>11.1</v>
      </c>
      <c r="P118" s="91"/>
      <c r="Q118" s="91">
        <v>14.4</v>
      </c>
      <c r="R118" s="91"/>
      <c r="S118" s="113"/>
      <c r="T118" s="91">
        <v>63.5</v>
      </c>
      <c r="U118" s="91" t="s">
        <v>84</v>
      </c>
      <c r="V118" s="91">
        <v>4.55</v>
      </c>
      <c r="W118" s="91">
        <v>0.42</v>
      </c>
      <c r="X118" s="91">
        <v>49</v>
      </c>
      <c r="Y118" s="91" t="s">
        <v>84</v>
      </c>
      <c r="Z118" s="91"/>
      <c r="AA118" s="91">
        <v>0.49199999999999999</v>
      </c>
      <c r="AB118" s="91">
        <v>0.12</v>
      </c>
      <c r="AC118" s="91">
        <v>0.19</v>
      </c>
      <c r="AD118" s="91">
        <v>0.747</v>
      </c>
      <c r="AE118" s="91">
        <v>62.9</v>
      </c>
      <c r="AF118" s="94" t="s">
        <v>84</v>
      </c>
      <c r="AG118" s="94">
        <v>0.68799999999999994</v>
      </c>
      <c r="AH118" s="94">
        <v>9.7100000000000009</v>
      </c>
      <c r="AI118" s="94">
        <v>1.72E-2</v>
      </c>
      <c r="AJ118" s="94">
        <v>2.14</v>
      </c>
      <c r="AK118" s="94">
        <v>29.5</v>
      </c>
      <c r="AL118" s="94">
        <v>37.5</v>
      </c>
      <c r="AM118" s="94">
        <v>4.3700000000000003E-2</v>
      </c>
      <c r="AN118" s="94" t="s">
        <v>84</v>
      </c>
      <c r="AO118" s="91">
        <v>5.2999999999999999E-2</v>
      </c>
      <c r="AP118" s="91">
        <v>2.7000000000000001E-3</v>
      </c>
      <c r="AQ118" s="91">
        <v>3.0800000000000001E-2</v>
      </c>
      <c r="AR118" s="91"/>
    </row>
    <row r="119" spans="1:44" s="11" customFormat="1">
      <c r="B119" s="11" t="s">
        <v>48</v>
      </c>
      <c r="C119" s="14">
        <v>39504</v>
      </c>
      <c r="D119" s="109">
        <v>0</v>
      </c>
      <c r="E119" s="110"/>
      <c r="F119" s="110"/>
      <c r="G119" s="110"/>
      <c r="H119" s="110"/>
      <c r="I119" s="110"/>
      <c r="J119" s="110"/>
      <c r="K119" s="110"/>
      <c r="L119" s="110"/>
      <c r="M119" s="11">
        <v>12.602740000000001</v>
      </c>
      <c r="N119" s="11">
        <v>210</v>
      </c>
      <c r="O119" s="11">
        <v>4.5</v>
      </c>
      <c r="Q119" s="20">
        <v>3.6</v>
      </c>
      <c r="R119" s="20"/>
      <c r="S119" s="111"/>
      <c r="T119" s="20">
        <v>169</v>
      </c>
      <c r="U119" s="20">
        <v>8.7999999999999995E-2</v>
      </c>
      <c r="V119" s="20">
        <v>7.42</v>
      </c>
      <c r="W119" s="20">
        <v>0.38</v>
      </c>
      <c r="X119" s="20">
        <v>73.8</v>
      </c>
      <c r="Y119" s="11" t="s">
        <v>62</v>
      </c>
      <c r="Z119" s="20">
        <v>1.71</v>
      </c>
      <c r="AA119" s="20">
        <v>0.51600000000000001</v>
      </c>
      <c r="AB119" s="20">
        <v>0.12</v>
      </c>
      <c r="AC119" s="20">
        <v>0.14000000000000001</v>
      </c>
      <c r="AD119" s="20" t="s">
        <v>62</v>
      </c>
      <c r="AE119" s="11">
        <v>107</v>
      </c>
      <c r="AF119" s="11">
        <v>3</v>
      </c>
      <c r="AG119" s="11">
        <v>4.0399999999999998E-2</v>
      </c>
      <c r="AH119" s="11">
        <v>15.6</v>
      </c>
      <c r="AI119" s="12">
        <v>1.0999999999999999E-2</v>
      </c>
      <c r="AJ119" s="11">
        <v>4.4000000000000004</v>
      </c>
      <c r="AK119" s="11">
        <v>199</v>
      </c>
      <c r="AL119" s="11">
        <v>25.8</v>
      </c>
      <c r="AM119" s="11">
        <v>0.16600000000000001</v>
      </c>
      <c r="AN119" s="11">
        <v>3.51</v>
      </c>
      <c r="AO119" s="11">
        <v>0.26300000000000001</v>
      </c>
      <c r="AP119" s="11">
        <v>2.0500000000000001E-2</v>
      </c>
      <c r="AQ119" s="11">
        <v>24.6</v>
      </c>
    </row>
    <row r="120" spans="1:44" s="11" customFormat="1">
      <c r="B120" s="11" t="s">
        <v>48</v>
      </c>
      <c r="C120" s="14">
        <v>39504</v>
      </c>
      <c r="D120" s="109">
        <v>0</v>
      </c>
      <c r="E120" s="110"/>
      <c r="F120" s="110"/>
      <c r="G120" s="110"/>
      <c r="H120" s="110"/>
      <c r="I120" s="110"/>
      <c r="J120" s="110"/>
      <c r="K120" s="110"/>
      <c r="L120" s="110"/>
      <c r="M120" s="11">
        <v>81.718620000000001</v>
      </c>
      <c r="N120" s="11">
        <v>130</v>
      </c>
      <c r="O120" s="11">
        <v>4.5</v>
      </c>
      <c r="Q120" s="20">
        <v>7.2</v>
      </c>
      <c r="R120" s="20"/>
      <c r="S120" s="111"/>
      <c r="T120" s="20">
        <v>304</v>
      </c>
      <c r="U120" s="20">
        <v>5.8000000000000003E-2</v>
      </c>
      <c r="V120" s="20">
        <v>5.72</v>
      </c>
      <c r="W120" s="20">
        <v>0.93</v>
      </c>
      <c r="X120" s="20">
        <v>42.3</v>
      </c>
      <c r="Y120" s="11">
        <v>0.35</v>
      </c>
      <c r="Z120" s="20">
        <v>1.33</v>
      </c>
      <c r="AA120" s="20">
        <v>2.1</v>
      </c>
      <c r="AB120" s="20">
        <v>0.26</v>
      </c>
      <c r="AC120" s="20">
        <v>0.48</v>
      </c>
      <c r="AD120" s="20" t="s">
        <v>62</v>
      </c>
      <c r="AE120" s="11">
        <v>62.6</v>
      </c>
      <c r="AF120" s="11">
        <v>4</v>
      </c>
      <c r="AG120" s="11">
        <v>2.9499999999999998E-2</v>
      </c>
      <c r="AH120" s="11">
        <v>7.9</v>
      </c>
      <c r="AI120" s="12">
        <v>1.5599999999999999E-2</v>
      </c>
      <c r="AJ120" s="11">
        <v>4.42</v>
      </c>
      <c r="AK120" s="11">
        <v>170</v>
      </c>
      <c r="AL120" s="11">
        <v>19.399999999999999</v>
      </c>
      <c r="AM120" s="11">
        <v>2</v>
      </c>
      <c r="AN120" s="11">
        <v>6.47</v>
      </c>
      <c r="AO120" s="11">
        <v>2.5299999999999998</v>
      </c>
      <c r="AP120" s="11">
        <v>9.3899999999999997E-2</v>
      </c>
      <c r="AQ120" s="11">
        <v>31.3</v>
      </c>
    </row>
    <row r="121" spans="1:44" s="11" customFormat="1">
      <c r="B121" s="11" t="s">
        <v>48</v>
      </c>
      <c r="C121" s="14">
        <v>39504</v>
      </c>
      <c r="D121" s="109">
        <v>0</v>
      </c>
      <c r="E121" s="110"/>
      <c r="F121" s="110"/>
      <c r="G121" s="110"/>
      <c r="H121" s="110"/>
      <c r="I121" s="110"/>
      <c r="J121" s="110"/>
      <c r="K121" s="110"/>
      <c r="L121" s="110"/>
      <c r="M121" s="11">
        <v>121.1454</v>
      </c>
      <c r="N121" s="11">
        <v>110</v>
      </c>
      <c r="O121" s="11">
        <v>4.7</v>
      </c>
      <c r="Q121" s="20">
        <v>8.1999999999999993</v>
      </c>
      <c r="R121" s="20"/>
      <c r="S121" s="111"/>
      <c r="T121" s="20">
        <v>193</v>
      </c>
      <c r="U121" s="20">
        <v>0.04</v>
      </c>
      <c r="V121" s="20">
        <v>5.78</v>
      </c>
      <c r="W121" s="20">
        <v>1.06</v>
      </c>
      <c r="X121" s="20">
        <v>34.200000000000003</v>
      </c>
      <c r="Y121" s="11">
        <v>0.38</v>
      </c>
      <c r="Z121" s="20">
        <v>1.33</v>
      </c>
      <c r="AA121" s="20">
        <v>0.17799999999999999</v>
      </c>
      <c r="AB121" s="20">
        <v>0.31</v>
      </c>
      <c r="AC121" s="20">
        <v>0.73</v>
      </c>
      <c r="AD121" s="20" t="s">
        <v>62</v>
      </c>
      <c r="AE121" s="11">
        <v>50.9</v>
      </c>
      <c r="AF121" s="11">
        <v>3</v>
      </c>
      <c r="AG121" s="11">
        <v>3.27E-2</v>
      </c>
      <c r="AH121" s="11">
        <v>6.16</v>
      </c>
      <c r="AI121" s="12">
        <v>1.18E-2</v>
      </c>
      <c r="AJ121" s="11">
        <v>3.85</v>
      </c>
      <c r="AK121" s="11">
        <v>117</v>
      </c>
      <c r="AL121" s="11">
        <v>15.5</v>
      </c>
      <c r="AM121" s="11">
        <v>2.56</v>
      </c>
      <c r="AN121" s="11">
        <v>7.18</v>
      </c>
      <c r="AO121" s="11">
        <v>3.69</v>
      </c>
      <c r="AP121" s="11">
        <v>0.14399999999999999</v>
      </c>
      <c r="AQ121" s="11">
        <v>36.9</v>
      </c>
    </row>
    <row r="122" spans="1:44" s="11" customFormat="1">
      <c r="B122" s="11" t="s">
        <v>48</v>
      </c>
      <c r="C122" s="14">
        <v>39504</v>
      </c>
      <c r="D122" s="109">
        <v>0</v>
      </c>
      <c r="E122" s="110"/>
      <c r="F122" s="110"/>
      <c r="G122" s="110"/>
      <c r="H122" s="110"/>
      <c r="I122" s="110"/>
      <c r="J122" s="110"/>
      <c r="K122" s="110"/>
      <c r="L122" s="110"/>
      <c r="M122" s="11">
        <v>169.5703</v>
      </c>
      <c r="N122" s="11">
        <v>120</v>
      </c>
      <c r="O122" s="11">
        <v>5</v>
      </c>
      <c r="Q122" s="20">
        <v>7.9</v>
      </c>
      <c r="R122" s="20"/>
      <c r="S122" s="111"/>
      <c r="T122" s="20">
        <v>154</v>
      </c>
      <c r="U122" s="20">
        <v>3.4000000000000002E-2</v>
      </c>
      <c r="V122" s="20">
        <v>6.96</v>
      </c>
      <c r="W122" s="20">
        <v>1.18</v>
      </c>
      <c r="X122" s="20">
        <v>33.1</v>
      </c>
      <c r="Y122" s="11">
        <v>0.36</v>
      </c>
      <c r="Z122" s="20">
        <v>1.6</v>
      </c>
      <c r="AA122" s="20">
        <v>1.75</v>
      </c>
      <c r="AB122" s="20">
        <v>0.35</v>
      </c>
      <c r="AC122" s="20">
        <v>1.06</v>
      </c>
      <c r="AD122" s="20">
        <v>3.32E-2</v>
      </c>
      <c r="AE122" s="11">
        <v>25.4</v>
      </c>
      <c r="AF122" s="11">
        <v>4</v>
      </c>
      <c r="AG122" s="11">
        <v>4.36E-2</v>
      </c>
      <c r="AH122" s="11">
        <v>6.25</v>
      </c>
      <c r="AI122" s="12">
        <v>1.2800000000000001E-2</v>
      </c>
      <c r="AJ122" s="11">
        <v>3.83</v>
      </c>
      <c r="AK122" s="11">
        <v>93</v>
      </c>
      <c r="AL122" s="11">
        <v>18.2</v>
      </c>
      <c r="AM122" s="11">
        <v>3.55</v>
      </c>
      <c r="AN122" s="11">
        <v>10.7</v>
      </c>
      <c r="AO122" s="11">
        <v>4.7300000000000004</v>
      </c>
      <c r="AP122" s="11">
        <v>0.23599999999999999</v>
      </c>
      <c r="AQ122" s="11">
        <v>45.8</v>
      </c>
    </row>
    <row r="123" spans="1:44" s="11" customFormat="1">
      <c r="B123" s="11" t="s">
        <v>48</v>
      </c>
      <c r="C123" s="14">
        <v>39504</v>
      </c>
      <c r="D123" s="109">
        <v>0</v>
      </c>
      <c r="E123" s="110"/>
      <c r="F123" s="110"/>
      <c r="G123" s="110"/>
      <c r="H123" s="110"/>
      <c r="I123" s="110"/>
      <c r="J123" s="110"/>
      <c r="K123" s="110"/>
      <c r="L123" s="110"/>
      <c r="M123" s="11">
        <v>22.278479999999998</v>
      </c>
      <c r="N123" s="11">
        <v>150</v>
      </c>
      <c r="O123" s="11">
        <v>4.9000000000000004</v>
      </c>
      <c r="Q123" s="20">
        <v>6.5</v>
      </c>
      <c r="R123" s="20"/>
      <c r="S123" s="111"/>
      <c r="T123" s="20">
        <v>108</v>
      </c>
      <c r="U123" s="20">
        <v>3.5000000000000003E-2</v>
      </c>
      <c r="V123" s="20">
        <v>9.2100000000000009</v>
      </c>
      <c r="W123" s="20">
        <v>0.75</v>
      </c>
      <c r="X123" s="20">
        <v>44.6</v>
      </c>
      <c r="Y123" s="11">
        <v>0.22</v>
      </c>
      <c r="Z123" s="20">
        <v>2.2000000000000002</v>
      </c>
      <c r="AA123" s="20">
        <v>1.02</v>
      </c>
      <c r="AB123" s="20">
        <v>0.22</v>
      </c>
      <c r="AC123" s="20">
        <v>0.36</v>
      </c>
      <c r="AD123" s="20" t="s">
        <v>62</v>
      </c>
      <c r="AE123" s="11">
        <v>67.099999999999994</v>
      </c>
      <c r="AF123" s="11">
        <v>2.6</v>
      </c>
      <c r="AG123" s="11">
        <v>4.1799999999999997E-2</v>
      </c>
      <c r="AH123" s="11">
        <v>8.08</v>
      </c>
      <c r="AI123" s="12">
        <v>1.8100000000000002E-2</v>
      </c>
      <c r="AJ123" s="11">
        <v>3.11</v>
      </c>
      <c r="AK123" s="11">
        <v>64.900000000000006</v>
      </c>
      <c r="AL123" s="11">
        <v>20.6</v>
      </c>
      <c r="AM123" s="11">
        <v>0.63500000000000001</v>
      </c>
      <c r="AN123" s="11">
        <v>3.73</v>
      </c>
      <c r="AO123" s="11">
        <v>0.88</v>
      </c>
      <c r="AP123" s="11">
        <v>4.2799999999999998E-2</v>
      </c>
      <c r="AQ123" s="11">
        <v>21.2</v>
      </c>
    </row>
    <row r="124" spans="1:44" s="11" customFormat="1">
      <c r="B124" s="11" t="s">
        <v>48</v>
      </c>
      <c r="C124" s="14">
        <v>39534</v>
      </c>
      <c r="D124" s="15">
        <v>8.3333333333333329E-2</v>
      </c>
      <c r="E124" s="16">
        <v>8.8000000000000007</v>
      </c>
      <c r="F124" s="16">
        <v>0.66100000000000003</v>
      </c>
      <c r="G124" s="16">
        <v>90.9</v>
      </c>
      <c r="H124" s="16">
        <v>10.53</v>
      </c>
      <c r="I124" s="16">
        <v>7.72</v>
      </c>
      <c r="J124" s="16">
        <v>257</v>
      </c>
      <c r="K124" s="16">
        <v>15.6</v>
      </c>
      <c r="L124" s="172">
        <v>3.1</v>
      </c>
      <c r="M124" s="11">
        <v>9.0304179999999992</v>
      </c>
      <c r="N124" s="11">
        <v>230</v>
      </c>
      <c r="O124" s="11">
        <v>4.4000000000000004</v>
      </c>
      <c r="Q124" s="20">
        <v>4</v>
      </c>
      <c r="R124" s="20"/>
      <c r="S124" s="111"/>
      <c r="T124" s="20">
        <v>35.5</v>
      </c>
      <c r="U124" s="20">
        <v>5.1999999999999998E-2</v>
      </c>
      <c r="V124" s="20">
        <v>5.96</v>
      </c>
      <c r="W124" s="20">
        <v>0.38</v>
      </c>
      <c r="X124" s="20">
        <v>71.599999999999994</v>
      </c>
      <c r="Y124" s="11" t="s">
        <v>62</v>
      </c>
      <c r="Z124" s="20">
        <v>1.27</v>
      </c>
      <c r="AA124" s="20">
        <v>0.44800000000000001</v>
      </c>
      <c r="AB124" s="20">
        <v>0.14000000000000001</v>
      </c>
      <c r="AC124" s="20">
        <v>0.18</v>
      </c>
      <c r="AD124" s="20" t="s">
        <v>62</v>
      </c>
      <c r="AE124" s="11">
        <v>83.3</v>
      </c>
      <c r="AF124" s="11">
        <v>2</v>
      </c>
      <c r="AG124" s="11" t="s">
        <v>62</v>
      </c>
      <c r="AH124" s="11">
        <v>13.6</v>
      </c>
      <c r="AI124" s="12">
        <v>3.8</v>
      </c>
      <c r="AJ124" s="11">
        <v>4.16</v>
      </c>
      <c r="AK124" s="11">
        <v>25</v>
      </c>
      <c r="AL124" s="11">
        <v>6.2</v>
      </c>
      <c r="AM124" s="11">
        <v>0.27500000000000002</v>
      </c>
      <c r="AN124" s="11">
        <v>2.4</v>
      </c>
      <c r="AO124" s="11">
        <v>0.39</v>
      </c>
      <c r="AP124" s="11">
        <v>1.5900000000000001E-2</v>
      </c>
      <c r="AQ124" s="11">
        <v>8.27</v>
      </c>
    </row>
    <row r="125" spans="1:44" s="11" customFormat="1">
      <c r="B125" s="11" t="s">
        <v>48</v>
      </c>
      <c r="C125" s="14">
        <v>39534</v>
      </c>
      <c r="D125" s="15">
        <v>0.14583333333333334</v>
      </c>
      <c r="E125" s="16">
        <v>8.5500000000000007</v>
      </c>
      <c r="F125" s="16">
        <v>0.46600000000000003</v>
      </c>
      <c r="G125" s="16">
        <v>97.3</v>
      </c>
      <c r="H125" s="16">
        <v>11.35</v>
      </c>
      <c r="I125" s="16">
        <v>7.69</v>
      </c>
      <c r="J125" s="16">
        <v>203</v>
      </c>
      <c r="K125" s="16">
        <v>129.9</v>
      </c>
      <c r="L125" s="172">
        <v>11.5</v>
      </c>
      <c r="M125" s="11">
        <v>191.9598</v>
      </c>
      <c r="N125" s="11">
        <v>170</v>
      </c>
      <c r="O125" s="11">
        <v>7.4</v>
      </c>
      <c r="Q125" s="20">
        <v>6.3</v>
      </c>
      <c r="R125" s="20"/>
      <c r="S125" s="111"/>
      <c r="T125" s="20">
        <v>128</v>
      </c>
      <c r="U125" s="20">
        <v>5.1999999999999998E-2</v>
      </c>
      <c r="V125" s="20">
        <v>6.46</v>
      </c>
      <c r="W125" s="20">
        <v>0.44</v>
      </c>
      <c r="X125" s="20">
        <v>61.4</v>
      </c>
      <c r="Y125" s="11">
        <v>0.14000000000000001</v>
      </c>
      <c r="Z125" s="20">
        <v>1.37</v>
      </c>
      <c r="AA125" s="20">
        <v>1.22</v>
      </c>
      <c r="AB125" s="20">
        <v>0.17</v>
      </c>
      <c r="AC125" s="20">
        <v>0.79</v>
      </c>
      <c r="AD125" s="20">
        <v>4.0599999999999997E-2</v>
      </c>
      <c r="AE125" s="11">
        <v>77.400000000000006</v>
      </c>
      <c r="AF125" s="11">
        <v>4.5</v>
      </c>
      <c r="AG125" s="11">
        <v>1.9900000000000001E-2</v>
      </c>
      <c r="AH125" s="11">
        <v>12.1</v>
      </c>
      <c r="AI125" s="12">
        <v>1.01E-2</v>
      </c>
      <c r="AJ125" s="11">
        <v>4.2300000000000004</v>
      </c>
      <c r="AK125" s="11">
        <v>74.900000000000006</v>
      </c>
      <c r="AL125" s="11">
        <v>13.6</v>
      </c>
      <c r="AM125" s="11">
        <v>4.42</v>
      </c>
      <c r="AN125" s="11">
        <v>14.5</v>
      </c>
      <c r="AO125" s="11">
        <v>6.9</v>
      </c>
      <c r="AP125" s="11">
        <v>0.33100000000000002</v>
      </c>
      <c r="AQ125" s="11">
        <v>46.6</v>
      </c>
    </row>
    <row r="126" spans="1:44" s="11" customFormat="1">
      <c r="B126" s="11" t="s">
        <v>48</v>
      </c>
      <c r="C126" s="14">
        <v>39534</v>
      </c>
      <c r="D126" s="15">
        <v>0.20833333333333334</v>
      </c>
      <c r="E126" s="16">
        <v>8.16</v>
      </c>
      <c r="F126" s="16">
        <v>0.251</v>
      </c>
      <c r="G126" s="16">
        <v>99.4</v>
      </c>
      <c r="H126" s="16">
        <v>11.72</v>
      </c>
      <c r="I126" s="16">
        <v>7.56</v>
      </c>
      <c r="J126" s="16">
        <v>191</v>
      </c>
      <c r="K126" s="16">
        <v>368.8</v>
      </c>
      <c r="L126" s="172">
        <v>29.7</v>
      </c>
      <c r="M126" s="11">
        <v>632.46270000000004</v>
      </c>
      <c r="N126" s="11">
        <v>110</v>
      </c>
      <c r="O126" s="11">
        <v>6.6</v>
      </c>
      <c r="Q126" s="20">
        <v>6.1</v>
      </c>
      <c r="R126" s="20"/>
      <c r="S126" s="111"/>
      <c r="T126" s="20">
        <v>51.7</v>
      </c>
      <c r="U126" s="20" t="s">
        <v>62</v>
      </c>
      <c r="V126" s="20">
        <v>4.26</v>
      </c>
      <c r="W126" s="20">
        <v>0.72</v>
      </c>
      <c r="X126" s="20">
        <v>29.7</v>
      </c>
      <c r="Y126" s="11">
        <v>0.19</v>
      </c>
      <c r="Z126" s="20">
        <v>0.88</v>
      </c>
      <c r="AA126" s="20">
        <v>2.7</v>
      </c>
      <c r="AB126" s="20">
        <v>0.27</v>
      </c>
      <c r="AC126" s="20">
        <v>2.04</v>
      </c>
      <c r="AD126" s="20">
        <v>6.9699999999999998E-2</v>
      </c>
      <c r="AE126" s="11">
        <v>36.5</v>
      </c>
      <c r="AF126" s="11">
        <v>2.8</v>
      </c>
      <c r="AG126" s="11">
        <v>4.9299999999999997E-2</v>
      </c>
      <c r="AH126" s="11">
        <v>5.33</v>
      </c>
      <c r="AI126" s="12">
        <v>6.3E-3</v>
      </c>
      <c r="AJ126" s="11">
        <v>3.9</v>
      </c>
      <c r="AK126" s="11">
        <v>35.799999999999997</v>
      </c>
      <c r="AL126" s="11">
        <v>5.3</v>
      </c>
      <c r="AM126" s="11">
        <v>12.6</v>
      </c>
      <c r="AN126" s="11">
        <v>20.9</v>
      </c>
      <c r="AO126" s="11">
        <v>18.399999999999999</v>
      </c>
      <c r="AP126" s="11">
        <v>0.76700000000000002</v>
      </c>
      <c r="AQ126" s="11">
        <v>83.7</v>
      </c>
    </row>
    <row r="127" spans="1:44" s="11" customFormat="1">
      <c r="B127" s="11" t="s">
        <v>48</v>
      </c>
      <c r="C127" s="14">
        <v>39534</v>
      </c>
      <c r="D127" s="15">
        <v>0.27083333333333331</v>
      </c>
      <c r="E127" s="16">
        <v>7.95</v>
      </c>
      <c r="F127" s="16">
        <v>0.29299999999999998</v>
      </c>
      <c r="G127" s="16">
        <v>99.1</v>
      </c>
      <c r="H127" s="16">
        <v>11.75</v>
      </c>
      <c r="I127" s="16">
        <v>7.54</v>
      </c>
      <c r="J127" s="16">
        <v>205</v>
      </c>
      <c r="K127" s="16">
        <v>146.9</v>
      </c>
      <c r="L127" s="172">
        <v>14.5</v>
      </c>
      <c r="M127" s="11">
        <v>266.10640000000001</v>
      </c>
      <c r="N127" s="11">
        <v>83</v>
      </c>
      <c r="O127" s="11">
        <v>7.4</v>
      </c>
      <c r="Q127" s="20">
        <v>6</v>
      </c>
      <c r="R127" s="20"/>
      <c r="S127" s="111"/>
      <c r="T127" s="20">
        <v>16.600000000000001</v>
      </c>
      <c r="U127" s="20" t="s">
        <v>62</v>
      </c>
      <c r="V127" s="20">
        <v>3.72</v>
      </c>
      <c r="W127" s="20">
        <v>0.71</v>
      </c>
      <c r="X127" s="20">
        <v>21</v>
      </c>
      <c r="Y127" s="11">
        <v>0.14000000000000001</v>
      </c>
      <c r="Z127" s="20">
        <v>0.78</v>
      </c>
      <c r="AA127" s="20">
        <v>1.82</v>
      </c>
      <c r="AB127" s="20">
        <v>0.26</v>
      </c>
      <c r="AC127" s="20">
        <v>1.1499999999999999</v>
      </c>
      <c r="AD127" s="20">
        <v>0.105</v>
      </c>
      <c r="AE127" s="11">
        <v>28.7</v>
      </c>
      <c r="AF127" s="11">
        <v>3.1</v>
      </c>
      <c r="AG127" s="11">
        <v>0.129</v>
      </c>
      <c r="AH127" s="11">
        <v>3.78</v>
      </c>
      <c r="AI127" s="12">
        <v>1.37E-2</v>
      </c>
      <c r="AJ127" s="11">
        <v>2.72</v>
      </c>
      <c r="AK127" s="11">
        <v>12.3</v>
      </c>
      <c r="AL127" s="11">
        <v>5</v>
      </c>
      <c r="AM127" s="11">
        <v>6.94</v>
      </c>
      <c r="AN127" s="11">
        <v>11.1</v>
      </c>
      <c r="AO127" s="11">
        <v>9.83</v>
      </c>
      <c r="AP127" s="11">
        <v>0.312</v>
      </c>
      <c r="AQ127" s="11">
        <v>44.1</v>
      </c>
    </row>
    <row r="128" spans="1:44" s="11" customFormat="1">
      <c r="B128" s="11" t="s">
        <v>48</v>
      </c>
      <c r="C128" s="14">
        <v>39534</v>
      </c>
      <c r="D128" s="15">
        <v>0.39583333333333331</v>
      </c>
      <c r="E128" s="16">
        <v>8.1999999999999993</v>
      </c>
      <c r="F128" s="16">
        <v>0.38800000000000001</v>
      </c>
      <c r="G128" s="16">
        <v>98.9</v>
      </c>
      <c r="H128" s="16">
        <v>11.65</v>
      </c>
      <c r="I128" s="16">
        <v>7.62</v>
      </c>
      <c r="J128" s="16">
        <v>211</v>
      </c>
      <c r="K128" s="16">
        <v>77.8</v>
      </c>
      <c r="L128" s="172">
        <v>9.6</v>
      </c>
      <c r="M128" s="157"/>
      <c r="N128" s="11">
        <v>120</v>
      </c>
      <c r="O128" s="11">
        <v>7.4</v>
      </c>
      <c r="Q128" s="20">
        <v>5.9</v>
      </c>
      <c r="R128" s="20"/>
      <c r="S128" s="111"/>
      <c r="T128" s="20">
        <v>21.5</v>
      </c>
      <c r="U128" s="20" t="s">
        <v>62</v>
      </c>
      <c r="V128" s="20">
        <v>6.06</v>
      </c>
      <c r="W128" s="20">
        <v>0.54</v>
      </c>
      <c r="X128" s="20">
        <v>31.1</v>
      </c>
      <c r="Y128" s="11">
        <v>7.0000000000000007E-2</v>
      </c>
      <c r="Z128" s="20">
        <v>1.3</v>
      </c>
      <c r="AA128" s="20">
        <v>1.08</v>
      </c>
      <c r="AB128" s="20">
        <v>0.22</v>
      </c>
      <c r="AC128" s="20">
        <v>0.5</v>
      </c>
      <c r="AD128" s="20">
        <v>5.9299999999999999E-2</v>
      </c>
      <c r="AE128" s="11">
        <v>51.6</v>
      </c>
      <c r="AF128" s="11">
        <v>4.0999999999999996</v>
      </c>
      <c r="AG128" s="11">
        <v>8.7400000000000005E-2</v>
      </c>
      <c r="AH128" s="11">
        <v>6.25</v>
      </c>
      <c r="AI128" s="12">
        <v>1.66E-2</v>
      </c>
      <c r="AJ128" s="11">
        <v>2.96</v>
      </c>
      <c r="AK128" s="11">
        <v>15.7</v>
      </c>
      <c r="AL128" s="11" t="s">
        <v>62</v>
      </c>
      <c r="AM128" s="11">
        <v>3.79</v>
      </c>
      <c r="AN128" s="11">
        <v>6.9</v>
      </c>
      <c r="AO128" s="11">
        <v>3.99</v>
      </c>
      <c r="AP128" s="11">
        <v>0.1</v>
      </c>
      <c r="AQ128" s="11">
        <v>15.2</v>
      </c>
    </row>
    <row r="129" spans="2:43" s="11" customFormat="1">
      <c r="B129" s="11" t="s">
        <v>48</v>
      </c>
      <c r="C129" s="14">
        <v>39566</v>
      </c>
      <c r="D129" s="15">
        <v>0.77083333333333337</v>
      </c>
      <c r="E129" s="16">
        <v>12.09</v>
      </c>
      <c r="F129" s="16">
        <v>0.75600000000000001</v>
      </c>
      <c r="G129" s="16">
        <v>81</v>
      </c>
      <c r="H129" s="16">
        <v>8.69</v>
      </c>
      <c r="I129" s="16">
        <v>7.94</v>
      </c>
      <c r="J129" s="16">
        <v>227</v>
      </c>
      <c r="K129" s="16">
        <v>15.2</v>
      </c>
      <c r="L129" s="11">
        <v>3</v>
      </c>
      <c r="M129" s="11">
        <v>15.73427</v>
      </c>
      <c r="N129" s="11">
        <v>230</v>
      </c>
      <c r="O129" s="11">
        <v>5.9</v>
      </c>
      <c r="Q129" s="20">
        <v>6.4</v>
      </c>
      <c r="R129" s="20"/>
      <c r="S129" s="111"/>
      <c r="T129" s="20">
        <v>48.3</v>
      </c>
      <c r="U129" s="20">
        <v>6.9000000000000006E-2</v>
      </c>
      <c r="V129" s="20">
        <v>3.62</v>
      </c>
      <c r="W129" s="20">
        <v>0.43</v>
      </c>
      <c r="X129" s="20">
        <v>75.900000000000006</v>
      </c>
      <c r="Y129" s="11">
        <v>0.56000000000000005</v>
      </c>
      <c r="Z129" s="20">
        <v>2.76</v>
      </c>
      <c r="AA129" s="20">
        <v>0.752</v>
      </c>
      <c r="AB129" s="20">
        <v>0.18</v>
      </c>
      <c r="AC129" s="20">
        <v>0.24</v>
      </c>
      <c r="AD129" s="20" t="s">
        <v>62</v>
      </c>
      <c r="AE129" s="11">
        <v>100</v>
      </c>
      <c r="AF129" s="11">
        <v>1.4</v>
      </c>
      <c r="AG129" s="11" t="s">
        <v>62</v>
      </c>
      <c r="AH129" s="11">
        <v>17.399999999999999</v>
      </c>
      <c r="AI129" s="12">
        <v>1.5800000000000002E-2</v>
      </c>
      <c r="AJ129" s="11">
        <v>4.08</v>
      </c>
      <c r="AK129" s="11">
        <v>30.8</v>
      </c>
      <c r="AL129" s="11">
        <v>7.8</v>
      </c>
      <c r="AM129" s="11">
        <v>0.17399999999999999</v>
      </c>
      <c r="AN129" s="11">
        <v>1.79</v>
      </c>
      <c r="AO129" s="11">
        <v>0.33300000000000002</v>
      </c>
      <c r="AP129" s="11">
        <v>4.2900000000000001E-2</v>
      </c>
      <c r="AQ129" s="11">
        <v>7.97</v>
      </c>
    </row>
    <row r="130" spans="2:43" s="11" customFormat="1">
      <c r="B130" s="11" t="s">
        <v>48</v>
      </c>
      <c r="C130" s="14">
        <v>39566</v>
      </c>
      <c r="D130" s="15">
        <v>0.83333333333333337</v>
      </c>
      <c r="E130" s="16">
        <v>11.46</v>
      </c>
      <c r="F130" s="16">
        <v>0.53</v>
      </c>
      <c r="G130" s="16">
        <v>90.5</v>
      </c>
      <c r="H130" s="16">
        <v>9.86</v>
      </c>
      <c r="I130" s="16">
        <v>7.95</v>
      </c>
      <c r="J130" s="16">
        <v>211</v>
      </c>
      <c r="K130" s="16">
        <v>112.6</v>
      </c>
      <c r="L130" s="11">
        <v>12.3</v>
      </c>
      <c r="M130" s="11">
        <v>125.8681</v>
      </c>
      <c r="N130" s="11">
        <v>150</v>
      </c>
      <c r="O130" s="11">
        <v>9.1</v>
      </c>
      <c r="Q130" s="20">
        <v>11.7</v>
      </c>
      <c r="R130" s="20"/>
      <c r="S130" s="111"/>
      <c r="T130" s="20">
        <v>34.200000000000003</v>
      </c>
      <c r="U130" s="20">
        <v>3.7999999999999999E-2</v>
      </c>
      <c r="V130" s="20">
        <v>5.27</v>
      </c>
      <c r="W130" s="20">
        <v>0.59</v>
      </c>
      <c r="X130" s="20">
        <v>46.9</v>
      </c>
      <c r="Y130" s="11">
        <v>0.7</v>
      </c>
      <c r="Z130" s="20">
        <v>3.03</v>
      </c>
      <c r="AA130" s="20">
        <v>1.94</v>
      </c>
      <c r="AB130" s="20">
        <v>0.31</v>
      </c>
      <c r="AC130" s="20">
        <v>0.67</v>
      </c>
      <c r="AD130" s="20" t="s">
        <v>62</v>
      </c>
      <c r="AE130" s="11">
        <v>60.2</v>
      </c>
      <c r="AF130" s="11">
        <v>4.3</v>
      </c>
      <c r="AG130" s="11">
        <v>3.8399999999999997E-2</v>
      </c>
      <c r="AH130" s="11">
        <v>9.3800000000000008</v>
      </c>
      <c r="AI130" s="12">
        <v>1.0699999999999999E-2</v>
      </c>
      <c r="AJ130" s="11">
        <v>3.66</v>
      </c>
      <c r="AK130" s="11">
        <v>25.1</v>
      </c>
      <c r="AL130" s="11">
        <v>6.4</v>
      </c>
      <c r="AM130" s="11">
        <v>3.16</v>
      </c>
      <c r="AN130" s="11">
        <v>9.3699999999999992</v>
      </c>
      <c r="AO130" s="11">
        <v>4.7300000000000004</v>
      </c>
      <c r="AP130" s="11">
        <v>0.20200000000000001</v>
      </c>
      <c r="AQ130" s="11">
        <v>28.4</v>
      </c>
    </row>
    <row r="131" spans="2:43" s="11" customFormat="1">
      <c r="B131" s="11" t="s">
        <v>48</v>
      </c>
      <c r="C131" s="14">
        <v>39566</v>
      </c>
      <c r="D131" s="15">
        <v>0.89583333333333337</v>
      </c>
      <c r="E131" s="16">
        <v>11.09</v>
      </c>
      <c r="F131" s="16">
        <v>0.48199999999999998</v>
      </c>
      <c r="G131" s="16">
        <v>88.2</v>
      </c>
      <c r="H131" s="16">
        <v>9.69</v>
      </c>
      <c r="I131" s="16">
        <v>7.86</v>
      </c>
      <c r="J131" s="16">
        <v>221</v>
      </c>
      <c r="K131" s="16">
        <v>69.3</v>
      </c>
      <c r="L131" s="11">
        <v>6.2</v>
      </c>
      <c r="M131" s="11">
        <v>60.844670000000001</v>
      </c>
      <c r="N131" s="11">
        <v>140</v>
      </c>
      <c r="O131" s="11">
        <v>8.1</v>
      </c>
      <c r="Q131" s="20">
        <v>9</v>
      </c>
      <c r="R131" s="20"/>
      <c r="S131" s="111"/>
      <c r="T131" s="20">
        <v>43.3</v>
      </c>
      <c r="U131" s="20">
        <v>3.5999999999999997E-2</v>
      </c>
      <c r="V131" s="20">
        <v>5</v>
      </c>
      <c r="W131" s="20">
        <v>0.5</v>
      </c>
      <c r="X131" s="20">
        <v>37.799999999999997</v>
      </c>
      <c r="Y131" s="11">
        <v>0.32</v>
      </c>
      <c r="Z131" s="20">
        <v>1.17</v>
      </c>
      <c r="AA131" s="20">
        <v>0.89500000000000002</v>
      </c>
      <c r="AB131" s="20">
        <v>0.2</v>
      </c>
      <c r="AC131" s="20">
        <v>0.43</v>
      </c>
      <c r="AD131" s="20" t="s">
        <v>62</v>
      </c>
      <c r="AE131" s="11">
        <v>53.4</v>
      </c>
      <c r="AF131" s="11">
        <v>3.5</v>
      </c>
      <c r="AG131" s="11">
        <v>4.1300000000000003E-2</v>
      </c>
      <c r="AH131" s="11">
        <v>7.99</v>
      </c>
      <c r="AI131" s="12">
        <v>9.7000000000000003E-3</v>
      </c>
      <c r="AJ131" s="11">
        <v>3.76</v>
      </c>
      <c r="AK131" s="11">
        <v>29.7</v>
      </c>
      <c r="AL131" s="11">
        <v>7.2</v>
      </c>
      <c r="AM131" s="11">
        <v>1.85</v>
      </c>
      <c r="AN131" s="11">
        <v>5.98</v>
      </c>
      <c r="AO131" s="11">
        <v>2.73</v>
      </c>
      <c r="AP131" s="11">
        <v>9.9599999999999994E-2</v>
      </c>
      <c r="AQ131" s="11">
        <v>16.3</v>
      </c>
    </row>
    <row r="132" spans="2:43" s="11" customFormat="1">
      <c r="B132" s="11" t="s">
        <v>48</v>
      </c>
      <c r="C132" s="14">
        <v>39566</v>
      </c>
      <c r="D132" s="15">
        <v>0.95833333333333337</v>
      </c>
      <c r="E132" s="16">
        <v>10.65</v>
      </c>
      <c r="F132" s="16">
        <v>0.499</v>
      </c>
      <c r="G132" s="16">
        <v>84.7</v>
      </c>
      <c r="H132" s="16">
        <v>9.4</v>
      </c>
      <c r="I132" s="16">
        <v>7.82</v>
      </c>
      <c r="J132" s="16">
        <v>231</v>
      </c>
      <c r="K132" s="16">
        <v>48</v>
      </c>
      <c r="L132" s="11">
        <v>4.5999999999999996</v>
      </c>
      <c r="M132" s="11">
        <v>45.0197</v>
      </c>
      <c r="N132" s="11">
        <v>140</v>
      </c>
      <c r="O132" s="11">
        <v>7</v>
      </c>
      <c r="Q132" s="20">
        <v>7.7</v>
      </c>
      <c r="R132" s="20"/>
      <c r="S132" s="111"/>
      <c r="T132" s="20">
        <v>42.9</v>
      </c>
      <c r="U132" s="20">
        <v>3.5999999999999997E-2</v>
      </c>
      <c r="V132" s="20">
        <v>4.96</v>
      </c>
      <c r="W132" s="20">
        <v>0.52</v>
      </c>
      <c r="X132" s="20">
        <v>39.5</v>
      </c>
      <c r="Y132" s="11">
        <v>0.22</v>
      </c>
      <c r="Z132" s="20">
        <v>0.93</v>
      </c>
      <c r="AA132" s="20">
        <v>0.65800000000000003</v>
      </c>
      <c r="AB132" s="20">
        <v>0.21</v>
      </c>
      <c r="AC132" s="20">
        <v>0.37</v>
      </c>
      <c r="AD132" s="20" t="s">
        <v>62</v>
      </c>
      <c r="AE132" s="11">
        <v>58</v>
      </c>
      <c r="AF132" s="11">
        <v>2.7</v>
      </c>
      <c r="AG132" s="11">
        <v>0.106</v>
      </c>
      <c r="AH132" s="11">
        <v>8.77</v>
      </c>
      <c r="AI132" s="12">
        <v>8.0999999999999996E-3</v>
      </c>
      <c r="AJ132" s="11">
        <v>3.62</v>
      </c>
      <c r="AK132" s="11">
        <v>30.2</v>
      </c>
      <c r="AL132" s="11">
        <v>5.0999999999999996</v>
      </c>
      <c r="AM132" s="11">
        <v>1.36</v>
      </c>
      <c r="AN132" s="11">
        <v>4.7</v>
      </c>
      <c r="AO132" s="11">
        <v>2.0299999999999998</v>
      </c>
      <c r="AP132" s="11">
        <v>7.3599999999999999E-2</v>
      </c>
      <c r="AQ132" s="11">
        <v>12</v>
      </c>
    </row>
    <row r="133" spans="2:43" s="11" customFormat="1">
      <c r="B133" s="11" t="s">
        <v>48</v>
      </c>
      <c r="C133" s="14">
        <v>39567</v>
      </c>
      <c r="D133" s="15">
        <v>0.20833333333333334</v>
      </c>
      <c r="E133" s="16">
        <v>9.08</v>
      </c>
      <c r="F133" s="16">
        <v>0.63500000000000001</v>
      </c>
      <c r="G133" s="16">
        <v>83.8</v>
      </c>
      <c r="H133" s="16">
        <v>9.66</v>
      </c>
      <c r="I133" s="16">
        <v>7.86</v>
      </c>
      <c r="J133" s="16">
        <v>268</v>
      </c>
      <c r="K133" s="16">
        <v>17.5</v>
      </c>
      <c r="L133" s="11">
        <v>3.5</v>
      </c>
      <c r="M133" s="11">
        <v>10.25163</v>
      </c>
      <c r="N133" s="11">
        <v>200</v>
      </c>
      <c r="O133" s="11">
        <v>5.3</v>
      </c>
      <c r="Q133" s="20">
        <v>5.7</v>
      </c>
      <c r="R133" s="20"/>
      <c r="S133" s="111"/>
      <c r="T133" s="20">
        <v>46.9</v>
      </c>
      <c r="U133" s="20">
        <v>4.9000000000000002E-2</v>
      </c>
      <c r="V133" s="20">
        <v>4.57</v>
      </c>
      <c r="W133" s="20">
        <v>0.4</v>
      </c>
      <c r="X133" s="20">
        <v>55.4</v>
      </c>
      <c r="Y133" s="11" t="s">
        <v>62</v>
      </c>
      <c r="Z133" s="20">
        <v>0.99</v>
      </c>
      <c r="AA133" s="20">
        <v>0.23599999999999999</v>
      </c>
      <c r="AB133" s="20">
        <v>0.16</v>
      </c>
      <c r="AC133" s="20">
        <v>0.22</v>
      </c>
      <c r="AD133" s="20" t="s">
        <v>62</v>
      </c>
      <c r="AE133" s="11">
        <v>78.900000000000006</v>
      </c>
      <c r="AF133" s="11">
        <v>1.7</v>
      </c>
      <c r="AG133" s="11">
        <v>3.1399999999999997E-2</v>
      </c>
      <c r="AH133" s="11">
        <v>13.2</v>
      </c>
      <c r="AI133" s="12">
        <v>1.06E-2</v>
      </c>
      <c r="AJ133" s="11">
        <v>3.76</v>
      </c>
      <c r="AK133" s="11">
        <v>31.6</v>
      </c>
      <c r="AL133" s="11" t="s">
        <v>62</v>
      </c>
      <c r="AM133" s="11">
        <v>0.42299999999999999</v>
      </c>
      <c r="AN133" s="11">
        <v>1.87</v>
      </c>
      <c r="AO133" s="11">
        <v>0.66600000000000004</v>
      </c>
      <c r="AP133" s="11">
        <v>3.04E-2</v>
      </c>
      <c r="AQ133" s="11">
        <v>6.6</v>
      </c>
    </row>
    <row r="134" spans="2:43" s="11" customFormat="1">
      <c r="B134" s="11" t="s">
        <v>48</v>
      </c>
      <c r="C134" s="14">
        <v>39637</v>
      </c>
      <c r="D134" s="15">
        <v>0.91666666666666663</v>
      </c>
      <c r="E134" s="16">
        <v>21.42</v>
      </c>
      <c r="F134" s="16">
        <v>0.77400000000000002</v>
      </c>
      <c r="G134" s="16">
        <v>64.2</v>
      </c>
      <c r="H134" s="16">
        <v>5.67</v>
      </c>
      <c r="I134" s="16">
        <v>7.46</v>
      </c>
      <c r="J134" s="172">
        <v>320</v>
      </c>
      <c r="K134" s="16">
        <v>5.0999999999999996</v>
      </c>
      <c r="L134" s="11">
        <v>3</v>
      </c>
      <c r="M134" s="11">
        <v>5.068791</v>
      </c>
      <c r="O134" s="11">
        <v>5.4</v>
      </c>
      <c r="Q134" s="11">
        <v>5.7</v>
      </c>
      <c r="S134" s="110"/>
      <c r="T134" s="20">
        <v>40.200000000000003</v>
      </c>
      <c r="U134" s="20">
        <v>6.2E-2</v>
      </c>
      <c r="V134" s="20">
        <v>1.34</v>
      </c>
      <c r="W134" s="20">
        <v>0.51</v>
      </c>
      <c r="X134" s="20">
        <v>68</v>
      </c>
      <c r="Y134" s="20">
        <v>6.0999999999999999E-2</v>
      </c>
      <c r="Z134" s="11">
        <v>0.26</v>
      </c>
      <c r="AA134" s="20">
        <v>0.67600000000000005</v>
      </c>
      <c r="AB134" s="20">
        <v>0.26</v>
      </c>
      <c r="AC134" s="20">
        <v>0.3</v>
      </c>
      <c r="AD134" s="20" t="s">
        <v>62</v>
      </c>
      <c r="AE134" s="11">
        <v>105</v>
      </c>
      <c r="AF134" s="11">
        <v>2.5</v>
      </c>
      <c r="AG134" s="11">
        <v>6.93E-2</v>
      </c>
      <c r="AH134" s="11">
        <v>17.5</v>
      </c>
      <c r="AI134" s="11">
        <v>0.21199999999999999</v>
      </c>
      <c r="AJ134" s="12">
        <v>6.98</v>
      </c>
      <c r="AK134" s="11">
        <v>28.8</v>
      </c>
      <c r="AL134" s="11" t="s">
        <v>62</v>
      </c>
      <c r="AM134" s="11">
        <v>0.112</v>
      </c>
      <c r="AN134" s="11">
        <v>2.6</v>
      </c>
      <c r="AO134" s="11">
        <v>0.20300000000000001</v>
      </c>
      <c r="AP134" s="11">
        <v>0.22800000000000001</v>
      </c>
      <c r="AQ134" s="11" t="s">
        <v>62</v>
      </c>
    </row>
    <row r="135" spans="2:43" s="11" customFormat="1">
      <c r="B135" s="11" t="s">
        <v>48</v>
      </c>
      <c r="C135" s="14">
        <v>39638</v>
      </c>
      <c r="D135" s="15">
        <v>0.41666666666666669</v>
      </c>
      <c r="E135" s="16">
        <v>20.49</v>
      </c>
      <c r="F135" s="16">
        <v>0.77600000000000002</v>
      </c>
      <c r="G135" s="16">
        <v>66.8</v>
      </c>
      <c r="H135" s="16">
        <v>6</v>
      </c>
      <c r="I135" s="16">
        <v>7.55</v>
      </c>
      <c r="J135" s="172">
        <v>308</v>
      </c>
      <c r="K135" s="16">
        <v>4.8</v>
      </c>
      <c r="L135" s="11">
        <v>2.7</v>
      </c>
      <c r="M135" s="11">
        <v>2.642706</v>
      </c>
      <c r="O135" s="11">
        <v>4.9000000000000004</v>
      </c>
      <c r="Q135" s="11">
        <v>5.0999999999999996</v>
      </c>
      <c r="S135" s="110"/>
      <c r="T135" s="20">
        <v>39.4</v>
      </c>
      <c r="U135" s="20">
        <v>5.8999999999999997E-2</v>
      </c>
      <c r="V135" s="20">
        <v>1.46</v>
      </c>
      <c r="W135" s="20">
        <v>0.52</v>
      </c>
      <c r="X135" s="20">
        <v>69.7</v>
      </c>
      <c r="Y135" s="20" t="s">
        <v>62</v>
      </c>
      <c r="Z135" s="11">
        <v>0.3</v>
      </c>
      <c r="AA135" s="20">
        <v>0.56399999999999995</v>
      </c>
      <c r="AB135" s="20">
        <v>0.27</v>
      </c>
      <c r="AC135" s="20">
        <v>0.31</v>
      </c>
      <c r="AD135" s="20" t="s">
        <v>62</v>
      </c>
      <c r="AE135" s="11">
        <v>105</v>
      </c>
      <c r="AF135" s="11">
        <v>2.6</v>
      </c>
      <c r="AG135" s="11">
        <v>2.3E-2</v>
      </c>
      <c r="AH135" s="11">
        <v>17.8</v>
      </c>
      <c r="AI135" s="11">
        <v>0.21</v>
      </c>
      <c r="AJ135" s="12">
        <v>6.86</v>
      </c>
      <c r="AK135" s="11">
        <v>28.8</v>
      </c>
      <c r="AL135" s="11">
        <v>5.8</v>
      </c>
      <c r="AM135" s="11">
        <v>0.14099999999999999</v>
      </c>
      <c r="AN135" s="11">
        <v>2.69</v>
      </c>
      <c r="AO135" s="11">
        <v>0.24199999999999999</v>
      </c>
      <c r="AP135" s="11">
        <v>0.22500000000000001</v>
      </c>
      <c r="AQ135" s="11" t="s">
        <v>62</v>
      </c>
    </row>
    <row r="136" spans="2:43" s="11" customFormat="1">
      <c r="B136" s="11" t="s">
        <v>48</v>
      </c>
      <c r="C136" s="14">
        <v>39638</v>
      </c>
      <c r="D136" s="15">
        <v>0.47916666666666669</v>
      </c>
      <c r="E136" s="16">
        <v>20.52</v>
      </c>
      <c r="F136" s="16">
        <v>0.77300000000000002</v>
      </c>
      <c r="G136" s="16">
        <v>67.099999999999994</v>
      </c>
      <c r="H136" s="16">
        <v>6.03</v>
      </c>
      <c r="I136" s="16">
        <v>7.55</v>
      </c>
      <c r="J136" s="172">
        <v>310</v>
      </c>
      <c r="K136" s="16">
        <v>6.7</v>
      </c>
      <c r="L136" s="11">
        <v>3</v>
      </c>
      <c r="M136" s="11">
        <v>2.642706</v>
      </c>
      <c r="O136" s="11">
        <v>5.2</v>
      </c>
      <c r="Q136" s="11">
        <v>6.2</v>
      </c>
      <c r="S136" s="110"/>
      <c r="T136" s="20">
        <v>38.4</v>
      </c>
      <c r="U136" s="20">
        <v>0.06</v>
      </c>
      <c r="V136" s="20">
        <v>1.51</v>
      </c>
      <c r="W136" s="20">
        <v>0.47</v>
      </c>
      <c r="X136" s="20">
        <v>69.599999999999994</v>
      </c>
      <c r="Y136" s="20" t="s">
        <v>62</v>
      </c>
      <c r="Z136" s="11">
        <v>0.32</v>
      </c>
      <c r="AA136" s="20">
        <v>0.84299999999999997</v>
      </c>
      <c r="AB136" s="20">
        <v>0.27</v>
      </c>
      <c r="AC136" s="20">
        <v>0.32</v>
      </c>
      <c r="AD136" s="20">
        <v>2.8899999999999999E-2</v>
      </c>
      <c r="AE136" s="11">
        <v>103</v>
      </c>
      <c r="AF136" s="11">
        <v>2.8</v>
      </c>
      <c r="AG136" s="11">
        <v>2.5000000000000001E-2</v>
      </c>
      <c r="AH136" s="11">
        <v>17.100000000000001</v>
      </c>
      <c r="AI136" s="11">
        <v>0.152</v>
      </c>
      <c r="AJ136" s="12">
        <v>6.88</v>
      </c>
      <c r="AK136" s="11">
        <v>27.9</v>
      </c>
      <c r="AL136" s="11">
        <v>13.9</v>
      </c>
      <c r="AM136" s="11">
        <v>0.39200000000000002</v>
      </c>
      <c r="AN136" s="11">
        <v>2.72</v>
      </c>
      <c r="AO136" s="11">
        <v>0.59299999999999997</v>
      </c>
      <c r="AP136" s="11">
        <v>0.193</v>
      </c>
      <c r="AQ136" s="11">
        <v>5.3</v>
      </c>
    </row>
    <row r="137" spans="2:43" s="11" customFormat="1">
      <c r="B137" s="11" t="s">
        <v>48</v>
      </c>
      <c r="C137" s="14">
        <v>39638</v>
      </c>
      <c r="D137" s="15">
        <v>0.54166666666666663</v>
      </c>
      <c r="E137" s="16">
        <v>20.66</v>
      </c>
      <c r="F137" s="16">
        <v>0.753</v>
      </c>
      <c r="G137" s="16">
        <v>81.8</v>
      </c>
      <c r="H137" s="16">
        <v>7.33</v>
      </c>
      <c r="I137" s="16">
        <v>7.71</v>
      </c>
      <c r="J137" s="172">
        <v>310</v>
      </c>
      <c r="K137" s="16">
        <v>69.5</v>
      </c>
      <c r="L137" s="11">
        <v>4.8</v>
      </c>
      <c r="M137" s="11">
        <v>57.622169999999997</v>
      </c>
      <c r="O137" s="11">
        <v>5.0999999999999996</v>
      </c>
      <c r="Q137" s="11">
        <v>8.1999999999999993</v>
      </c>
      <c r="S137" s="110"/>
      <c r="T137" s="20">
        <v>36.1</v>
      </c>
      <c r="U137" s="20">
        <v>5.7000000000000002E-2</v>
      </c>
      <c r="V137" s="20">
        <v>1.54</v>
      </c>
      <c r="W137" s="20">
        <v>0.56000000000000005</v>
      </c>
      <c r="X137" s="20">
        <v>69</v>
      </c>
      <c r="Y137" s="20" t="s">
        <v>62</v>
      </c>
      <c r="Z137" s="11">
        <v>0.46</v>
      </c>
      <c r="AA137" s="20">
        <v>1.06</v>
      </c>
      <c r="AB137" s="20">
        <v>0.25</v>
      </c>
      <c r="AC137" s="20">
        <v>0.45</v>
      </c>
      <c r="AD137" s="20" t="s">
        <v>62</v>
      </c>
      <c r="AE137" s="11">
        <v>102</v>
      </c>
      <c r="AF137" s="11">
        <v>2.1</v>
      </c>
      <c r="AG137" s="11">
        <v>2.1999999999999999E-2</v>
      </c>
      <c r="AH137" s="11">
        <v>17.399999999999999</v>
      </c>
      <c r="AI137" s="11">
        <v>2.98E-2</v>
      </c>
      <c r="AJ137" s="12">
        <v>6.9</v>
      </c>
      <c r="AK137" s="11">
        <v>27.1</v>
      </c>
      <c r="AL137" s="11" t="s">
        <v>62</v>
      </c>
      <c r="AM137" s="11">
        <v>2.12</v>
      </c>
      <c r="AN137" s="11">
        <v>4.71</v>
      </c>
      <c r="AO137" s="11">
        <v>2.56</v>
      </c>
      <c r="AP137" s="11">
        <v>0.16500000000000001</v>
      </c>
      <c r="AQ137" s="11">
        <v>13.5</v>
      </c>
    </row>
    <row r="138" spans="2:43" s="11" customFormat="1">
      <c r="B138" s="11" t="s">
        <v>48</v>
      </c>
      <c r="C138" s="14">
        <v>39638</v>
      </c>
      <c r="D138" s="15">
        <v>0.60416666666666663</v>
      </c>
      <c r="E138" s="16">
        <v>20.85</v>
      </c>
      <c r="F138" s="16">
        <v>0.67100000000000004</v>
      </c>
      <c r="G138" s="16">
        <v>80.099999999999994</v>
      </c>
      <c r="H138" s="16">
        <v>7.15</v>
      </c>
      <c r="I138" s="16">
        <v>7.74</v>
      </c>
      <c r="J138" s="172">
        <v>322</v>
      </c>
      <c r="K138" s="16">
        <v>93.4</v>
      </c>
      <c r="L138" s="11">
        <v>5.6</v>
      </c>
      <c r="M138" s="11">
        <v>233.31970000000001</v>
      </c>
      <c r="O138" s="11">
        <v>8.1</v>
      </c>
      <c r="Q138" s="11">
        <v>14.2</v>
      </c>
      <c r="S138" s="110"/>
      <c r="T138" s="20">
        <v>32</v>
      </c>
      <c r="U138" s="20">
        <v>5.3999999999999999E-2</v>
      </c>
      <c r="V138" s="20">
        <v>1.76</v>
      </c>
      <c r="W138" s="20">
        <v>0.56999999999999995</v>
      </c>
      <c r="X138" s="20">
        <v>61.3</v>
      </c>
      <c r="Y138" s="20">
        <v>0.44</v>
      </c>
      <c r="Z138" s="11">
        <v>0.7</v>
      </c>
      <c r="AA138" s="20">
        <v>1.73</v>
      </c>
      <c r="AB138" s="20">
        <v>0.2</v>
      </c>
      <c r="AC138" s="20">
        <v>0.92</v>
      </c>
      <c r="AD138" s="20" t="s">
        <v>62</v>
      </c>
      <c r="AE138" s="11">
        <v>88.9</v>
      </c>
      <c r="AF138" s="11">
        <v>2.4</v>
      </c>
      <c r="AG138" s="11">
        <v>4.2099999999999999E-2</v>
      </c>
      <c r="AH138" s="11">
        <v>15.5</v>
      </c>
      <c r="AI138" s="11">
        <v>0.14099999999999999</v>
      </c>
      <c r="AJ138" s="12">
        <v>6.28</v>
      </c>
      <c r="AK138" s="11">
        <v>24.3</v>
      </c>
      <c r="AL138" s="11" t="s">
        <v>62</v>
      </c>
      <c r="AM138" s="11">
        <v>5.68</v>
      </c>
      <c r="AN138" s="11">
        <v>11</v>
      </c>
      <c r="AO138" s="11">
        <v>7.42</v>
      </c>
      <c r="AP138" s="11">
        <v>0.39100000000000001</v>
      </c>
      <c r="AQ138" s="11">
        <v>34</v>
      </c>
    </row>
    <row r="139" spans="2:43" s="11" customFormat="1">
      <c r="B139" s="11" t="s">
        <v>48</v>
      </c>
      <c r="C139" s="14">
        <v>39764</v>
      </c>
      <c r="D139" s="15">
        <v>0.875</v>
      </c>
      <c r="E139" s="16">
        <v>8.5</v>
      </c>
      <c r="F139" s="16">
        <v>0.91800000000000004</v>
      </c>
      <c r="G139" s="171">
        <v>32.299999999999997</v>
      </c>
      <c r="H139" s="171">
        <v>3.77</v>
      </c>
      <c r="I139" s="16">
        <v>7.11</v>
      </c>
      <c r="J139" s="11">
        <v>-102</v>
      </c>
      <c r="K139" s="16">
        <v>13.9</v>
      </c>
      <c r="L139" s="11">
        <v>3.4</v>
      </c>
      <c r="M139" s="11">
        <v>6.44815</v>
      </c>
      <c r="N139" s="11">
        <v>260</v>
      </c>
      <c r="O139" s="11">
        <v>22.1</v>
      </c>
      <c r="Q139" s="11">
        <v>9.4</v>
      </c>
      <c r="S139" s="110"/>
      <c r="T139" s="20">
        <v>73.900000000000006</v>
      </c>
      <c r="U139" s="20">
        <v>0.12</v>
      </c>
      <c r="V139" s="20">
        <v>0.14000000000000001</v>
      </c>
      <c r="W139" s="20">
        <v>0.56000000000000005</v>
      </c>
      <c r="X139" s="20">
        <v>103</v>
      </c>
      <c r="Y139" s="20" t="s">
        <v>62</v>
      </c>
      <c r="Z139" s="11">
        <v>0.05</v>
      </c>
      <c r="AA139" s="20">
        <v>0.57599999999999996</v>
      </c>
      <c r="AB139" s="20">
        <v>0.21</v>
      </c>
      <c r="AC139" s="20">
        <v>0.25</v>
      </c>
      <c r="AD139" s="20" t="s">
        <v>62</v>
      </c>
      <c r="AE139" s="11">
        <v>109</v>
      </c>
      <c r="AF139" s="11">
        <v>2.7</v>
      </c>
      <c r="AG139" s="11">
        <v>0.129</v>
      </c>
      <c r="AH139" s="11">
        <v>19</v>
      </c>
      <c r="AI139" s="11">
        <v>0.78600000000000003</v>
      </c>
      <c r="AJ139" s="12">
        <v>8.36</v>
      </c>
      <c r="AK139" s="11">
        <v>44.8</v>
      </c>
      <c r="AL139" s="11">
        <v>14.8</v>
      </c>
      <c r="AM139" s="11">
        <v>0.13200000000000001</v>
      </c>
      <c r="AN139" s="11">
        <v>10.1</v>
      </c>
      <c r="AO139" s="11">
        <v>0.314</v>
      </c>
      <c r="AP139" s="11">
        <v>0.82199999999999995</v>
      </c>
      <c r="AQ139" s="11">
        <v>15.3</v>
      </c>
    </row>
    <row r="140" spans="2:43" s="11" customFormat="1">
      <c r="B140" s="11" t="s">
        <v>48</v>
      </c>
      <c r="C140" s="14">
        <v>39765</v>
      </c>
      <c r="D140" s="15">
        <v>6.25E-2</v>
      </c>
      <c r="E140" s="16">
        <v>8.51</v>
      </c>
      <c r="F140" s="16">
        <v>0.90900000000000003</v>
      </c>
      <c r="G140" s="171">
        <v>39.799999999999997</v>
      </c>
      <c r="H140" s="171">
        <v>4.6399999999999997</v>
      </c>
      <c r="I140" s="16">
        <v>7.11</v>
      </c>
      <c r="J140" s="11">
        <v>-171</v>
      </c>
      <c r="K140" s="16">
        <v>0.4</v>
      </c>
      <c r="L140" s="11">
        <v>3.1</v>
      </c>
      <c r="M140" s="11">
        <v>8.8159700000000001</v>
      </c>
      <c r="N140" s="11">
        <v>260</v>
      </c>
      <c r="O140" s="11">
        <v>10.9</v>
      </c>
      <c r="Q140" s="11">
        <v>9.3000000000000007</v>
      </c>
      <c r="S140" s="110"/>
      <c r="T140" s="20">
        <v>71.099999999999994</v>
      </c>
      <c r="U140" s="20">
        <v>0.11</v>
      </c>
      <c r="V140" s="20" t="s">
        <v>62</v>
      </c>
      <c r="W140" s="20">
        <v>0.6</v>
      </c>
      <c r="X140" s="20">
        <v>81.3</v>
      </c>
      <c r="Y140" s="20" t="s">
        <v>62</v>
      </c>
      <c r="Z140" s="11">
        <v>0.05</v>
      </c>
      <c r="AA140" s="20">
        <v>0.54200000000000004</v>
      </c>
      <c r="AB140" s="20">
        <v>0.23</v>
      </c>
      <c r="AC140" s="20">
        <v>0.26</v>
      </c>
      <c r="AD140" s="20" t="s">
        <v>62</v>
      </c>
      <c r="AE140" s="11">
        <v>106</v>
      </c>
      <c r="AF140" s="11">
        <v>6.3</v>
      </c>
      <c r="AG140" s="11">
        <v>0.122</v>
      </c>
      <c r="AH140" s="11">
        <v>18.399999999999999</v>
      </c>
      <c r="AI140" s="11">
        <v>0.78500000000000003</v>
      </c>
      <c r="AJ140" s="12">
        <v>8.48</v>
      </c>
      <c r="AK140" s="11">
        <v>43.2</v>
      </c>
      <c r="AL140" s="11">
        <v>12.8</v>
      </c>
      <c r="AM140" s="11">
        <v>4.6800000000000001E-2</v>
      </c>
      <c r="AN140" s="11">
        <v>10.8</v>
      </c>
      <c r="AO140" s="11">
        <v>0.23400000000000001</v>
      </c>
      <c r="AP140" s="11">
        <v>0.82099999999999995</v>
      </c>
      <c r="AQ140" s="11">
        <v>15.3</v>
      </c>
    </row>
    <row r="141" spans="2:43" s="11" customFormat="1">
      <c r="B141" s="11" t="s">
        <v>48</v>
      </c>
      <c r="C141" s="14">
        <v>39765</v>
      </c>
      <c r="D141" s="15">
        <v>0.25</v>
      </c>
      <c r="E141" s="16">
        <v>8.94</v>
      </c>
      <c r="F141" s="16">
        <v>0.56200000000000006</v>
      </c>
      <c r="G141" s="171">
        <v>71.400000000000006</v>
      </c>
      <c r="H141" s="171">
        <v>8.25</v>
      </c>
      <c r="I141" s="16">
        <v>7.4</v>
      </c>
      <c r="J141" s="11">
        <v>-14</v>
      </c>
      <c r="K141" s="16">
        <v>15.5</v>
      </c>
      <c r="L141" s="16">
        <v>7</v>
      </c>
      <c r="M141" s="11">
        <v>10.832100000000001</v>
      </c>
      <c r="N141" s="11">
        <v>170</v>
      </c>
      <c r="O141" s="11">
        <v>11.7</v>
      </c>
      <c r="Q141" s="11">
        <v>10.5</v>
      </c>
      <c r="S141" s="110"/>
      <c r="T141" s="20">
        <v>38.799999999999997</v>
      </c>
      <c r="U141" s="20">
        <v>5.6000000000000001E-2</v>
      </c>
      <c r="V141" s="20">
        <v>2.25</v>
      </c>
      <c r="W141" s="20">
        <v>1.04</v>
      </c>
      <c r="X141" s="20">
        <v>55.9</v>
      </c>
      <c r="Y141" s="20">
        <v>0.05</v>
      </c>
      <c r="Z141" s="11">
        <v>0.62</v>
      </c>
      <c r="AA141" s="20">
        <v>0.76600000000000001</v>
      </c>
      <c r="AB141" s="20">
        <v>0.32</v>
      </c>
      <c r="AC141" s="20">
        <v>0.41</v>
      </c>
      <c r="AD141" s="20">
        <v>2.3099999999999999E-2</v>
      </c>
      <c r="AE141" s="11">
        <v>67.8</v>
      </c>
      <c r="AF141" s="11">
        <v>7.1</v>
      </c>
      <c r="AG141" s="11">
        <v>5.8900000000000001E-2</v>
      </c>
      <c r="AH141" s="11">
        <v>12.8</v>
      </c>
      <c r="AI141" s="11">
        <v>4.8599999999999997E-2</v>
      </c>
      <c r="AJ141" s="12">
        <v>7.94</v>
      </c>
      <c r="AK141" s="11">
        <v>26.7</v>
      </c>
      <c r="AL141" s="11">
        <v>14.6</v>
      </c>
      <c r="AM141" s="11">
        <v>0.57799999999999996</v>
      </c>
      <c r="AN141" s="11">
        <v>68.599999999999994</v>
      </c>
      <c r="AO141" s="11">
        <v>7.67</v>
      </c>
      <c r="AP141" s="11">
        <v>6.4100000000000004E-2</v>
      </c>
      <c r="AQ141" s="11">
        <v>10.199999999999999</v>
      </c>
    </row>
    <row r="142" spans="2:43" s="11" customFormat="1">
      <c r="B142" s="11" t="s">
        <v>48</v>
      </c>
      <c r="C142" s="14">
        <v>39791</v>
      </c>
      <c r="D142" s="15">
        <v>0.60416666666666663</v>
      </c>
      <c r="E142" s="16">
        <v>4.8899999999999997</v>
      </c>
      <c r="F142" s="16">
        <v>1.8819999999999999</v>
      </c>
      <c r="G142" s="16">
        <v>91.1</v>
      </c>
      <c r="H142" s="16">
        <v>11.6</v>
      </c>
      <c r="I142" s="16">
        <v>7.64</v>
      </c>
      <c r="J142" s="11">
        <v>-9</v>
      </c>
      <c r="K142" s="16">
        <v>96.2</v>
      </c>
      <c r="L142" s="16">
        <v>11.8</v>
      </c>
      <c r="M142" s="11">
        <v>55.027173913035917</v>
      </c>
      <c r="N142" s="11">
        <v>70</v>
      </c>
      <c r="O142" s="11">
        <v>8</v>
      </c>
      <c r="P142" s="180">
        <v>7.0039999999999996</v>
      </c>
      <c r="Q142" s="11">
        <v>12.9</v>
      </c>
      <c r="R142" s="181">
        <v>8.2370000000000001</v>
      </c>
      <c r="S142" s="110"/>
      <c r="T142" s="20">
        <v>526</v>
      </c>
      <c r="U142" s="20">
        <v>7.1999999999999995E-2</v>
      </c>
      <c r="V142" s="20">
        <v>3.46</v>
      </c>
      <c r="W142" s="20">
        <v>0.66</v>
      </c>
      <c r="X142" s="20">
        <v>24.4</v>
      </c>
      <c r="Y142" s="20" t="s">
        <v>62</v>
      </c>
      <c r="Z142" s="11">
        <v>0.83</v>
      </c>
      <c r="AA142" s="20">
        <v>0.872</v>
      </c>
      <c r="AB142" s="20">
        <v>0.27</v>
      </c>
      <c r="AC142" s="20">
        <v>0.56999999999999995</v>
      </c>
      <c r="AD142" s="20">
        <v>3.39E-2</v>
      </c>
      <c r="AE142" s="11">
        <v>62.8</v>
      </c>
      <c r="AF142" s="11">
        <v>3.8</v>
      </c>
      <c r="AG142" s="11">
        <v>3.7900000000000003E-2</v>
      </c>
      <c r="AH142" s="11">
        <v>8.66</v>
      </c>
      <c r="AI142" s="11">
        <v>3.73E-2</v>
      </c>
      <c r="AJ142" s="12">
        <v>6.35</v>
      </c>
      <c r="AK142" s="11">
        <v>281</v>
      </c>
      <c r="AL142" s="11" t="s">
        <v>62</v>
      </c>
      <c r="AM142" s="11">
        <v>3.61</v>
      </c>
      <c r="AN142" s="11">
        <v>8.26</v>
      </c>
      <c r="AO142" s="11">
        <v>3.53</v>
      </c>
      <c r="AP142" s="11">
        <v>0.127</v>
      </c>
      <c r="AQ142" s="11">
        <v>10.1</v>
      </c>
    </row>
    <row r="143" spans="2:43" s="11" customFormat="1">
      <c r="B143" s="11" t="s">
        <v>48</v>
      </c>
      <c r="C143" s="14">
        <v>39791</v>
      </c>
      <c r="D143" s="15">
        <v>0.72916666666666663</v>
      </c>
      <c r="E143" s="16">
        <v>6.2</v>
      </c>
      <c r="F143" s="16">
        <v>1.524</v>
      </c>
      <c r="G143" s="16">
        <v>89</v>
      </c>
      <c r="H143" s="16">
        <v>10.97</v>
      </c>
      <c r="I143" s="16">
        <v>7.59</v>
      </c>
      <c r="J143" s="11">
        <v>4</v>
      </c>
      <c r="K143" s="16">
        <v>40.799999999999997</v>
      </c>
      <c r="L143" s="16">
        <v>10.6</v>
      </c>
      <c r="M143" s="11">
        <v>9.6525096525214487</v>
      </c>
      <c r="N143" s="11">
        <v>84</v>
      </c>
      <c r="O143" s="11">
        <v>7.6</v>
      </c>
      <c r="P143" s="180">
        <v>6.8049999999999997</v>
      </c>
      <c r="Q143" s="11">
        <v>9.8000000000000007</v>
      </c>
      <c r="R143" s="181">
        <v>7.9349999999999996</v>
      </c>
      <c r="S143" s="110"/>
      <c r="T143" s="20">
        <v>412</v>
      </c>
      <c r="U143" s="20">
        <v>0.05</v>
      </c>
      <c r="V143" s="20">
        <v>5.85</v>
      </c>
      <c r="W143" s="20">
        <v>0.68</v>
      </c>
      <c r="X143" s="20">
        <v>32.200000000000003</v>
      </c>
      <c r="Y143" s="11" t="s">
        <v>62</v>
      </c>
      <c r="Z143" s="11">
        <v>1.42</v>
      </c>
      <c r="AA143" s="11">
        <v>0.70499999999999996</v>
      </c>
      <c r="AB143" s="11">
        <v>0.27</v>
      </c>
      <c r="AC143" s="11">
        <v>0.39</v>
      </c>
      <c r="AD143" s="20">
        <v>5.0500000000000003E-2</v>
      </c>
      <c r="AE143" s="11">
        <v>64.599999999999994</v>
      </c>
      <c r="AF143" s="11">
        <v>4.7</v>
      </c>
      <c r="AG143" s="11">
        <v>8.2100000000000006E-2</v>
      </c>
      <c r="AH143" s="11">
        <v>8.81</v>
      </c>
      <c r="AI143" s="11">
        <v>2.52E-2</v>
      </c>
      <c r="AJ143" s="12">
        <v>6.76</v>
      </c>
      <c r="AK143" s="11">
        <v>218</v>
      </c>
      <c r="AL143" s="11" t="s">
        <v>62</v>
      </c>
      <c r="AM143" s="11">
        <v>1.66</v>
      </c>
      <c r="AN143" s="11">
        <v>5.4</v>
      </c>
      <c r="AO143" s="11">
        <v>1.45</v>
      </c>
      <c r="AP143" s="11">
        <v>5.0999999999999997E-2</v>
      </c>
      <c r="AQ143" s="11" t="s">
        <v>62</v>
      </c>
    </row>
    <row r="144" spans="2:43" s="11" customFormat="1">
      <c r="B144" s="11" t="s">
        <v>48</v>
      </c>
      <c r="C144" s="14">
        <v>39791</v>
      </c>
      <c r="D144" s="15">
        <v>0.85416666666666663</v>
      </c>
      <c r="E144" s="16">
        <v>6.53</v>
      </c>
      <c r="F144" s="16">
        <v>1.5680000000000001</v>
      </c>
      <c r="G144" s="16">
        <v>85.5</v>
      </c>
      <c r="H144" s="16">
        <v>10.45</v>
      </c>
      <c r="I144" s="16">
        <v>7.56</v>
      </c>
      <c r="J144" s="11">
        <v>12</v>
      </c>
      <c r="K144" s="16">
        <v>17.899999999999999</v>
      </c>
      <c r="L144" s="16">
        <v>8.4</v>
      </c>
      <c r="M144" s="11">
        <v>6.7720090293456296</v>
      </c>
      <c r="N144" s="11">
        <v>95</v>
      </c>
      <c r="O144" s="11">
        <v>8</v>
      </c>
      <c r="P144" s="180">
        <v>6.7240000000000002</v>
      </c>
      <c r="Q144" s="11">
        <v>8.1999999999999993</v>
      </c>
      <c r="R144" s="181">
        <v>7.7590000000000003</v>
      </c>
      <c r="S144" s="110"/>
      <c r="T144" s="20">
        <v>422</v>
      </c>
      <c r="U144" s="20">
        <v>5.0999999999999997E-2</v>
      </c>
      <c r="V144" s="20">
        <v>6.82</v>
      </c>
      <c r="W144" s="20">
        <v>0.63</v>
      </c>
      <c r="X144" s="20">
        <v>40.299999999999997</v>
      </c>
      <c r="Y144" s="20" t="s">
        <v>62</v>
      </c>
      <c r="Z144" s="11">
        <v>1.61</v>
      </c>
      <c r="AA144" s="20">
        <v>0.60799999999999998</v>
      </c>
      <c r="AB144" s="20">
        <v>0.25</v>
      </c>
      <c r="AC144" s="20">
        <v>0.35</v>
      </c>
      <c r="AD144" s="20" t="s">
        <v>62</v>
      </c>
      <c r="AE144" s="11">
        <v>72.7</v>
      </c>
      <c r="AF144" s="11">
        <v>10.9</v>
      </c>
      <c r="AG144" s="11">
        <v>6.2199999999999998E-2</v>
      </c>
      <c r="AH144" s="11">
        <v>9.92</v>
      </c>
      <c r="AI144" s="11">
        <v>1.9E-2</v>
      </c>
      <c r="AJ144" s="12">
        <v>6.8</v>
      </c>
      <c r="AK144" s="11">
        <v>214</v>
      </c>
      <c r="AL144" s="11">
        <v>6.2</v>
      </c>
      <c r="AM144" s="11">
        <v>0.65400000000000003</v>
      </c>
      <c r="AN144" s="11">
        <v>5.33</v>
      </c>
      <c r="AO144" s="11">
        <v>0.67100000000000004</v>
      </c>
      <c r="AP144" s="11">
        <v>3.1199999999999999E-2</v>
      </c>
      <c r="AQ144" s="11" t="s">
        <v>62</v>
      </c>
    </row>
    <row r="145" spans="2:43" s="11" customFormat="1">
      <c r="B145" s="11" t="s">
        <v>48</v>
      </c>
      <c r="C145" s="14">
        <v>39792</v>
      </c>
      <c r="D145" s="15">
        <v>0.16666666666666666</v>
      </c>
      <c r="E145" s="16">
        <v>6.5</v>
      </c>
      <c r="F145" s="16">
        <v>2.0030000000000001</v>
      </c>
      <c r="G145" s="16">
        <v>78.099999999999994</v>
      </c>
      <c r="H145" s="16">
        <v>9.5299999999999994</v>
      </c>
      <c r="I145" s="16">
        <v>7.5</v>
      </c>
      <c r="J145" s="16">
        <v>13</v>
      </c>
      <c r="K145" s="16">
        <v>6.5</v>
      </c>
      <c r="L145" s="16">
        <v>6.7</v>
      </c>
      <c r="M145" s="11">
        <v>2.3310023310134613</v>
      </c>
      <c r="N145" s="11">
        <v>140</v>
      </c>
      <c r="O145" s="11">
        <v>7.3</v>
      </c>
      <c r="P145" s="180">
        <v>6.2539999999999996</v>
      </c>
      <c r="Q145" s="11">
        <v>8.1999999999999993</v>
      </c>
      <c r="R145" s="181">
        <v>7.3479999999999999</v>
      </c>
      <c r="S145" s="110"/>
      <c r="T145" s="20">
        <v>519</v>
      </c>
      <c r="U145" s="20">
        <v>7.1999999999999995E-2</v>
      </c>
      <c r="V145" s="11">
        <v>7.12</v>
      </c>
      <c r="W145" s="20">
        <v>0.54</v>
      </c>
      <c r="X145" s="20">
        <v>61.2</v>
      </c>
      <c r="Y145" s="20" t="s">
        <v>62</v>
      </c>
      <c r="Z145" s="11">
        <v>1.66</v>
      </c>
      <c r="AA145" s="20">
        <v>0.60599999999999998</v>
      </c>
      <c r="AB145" s="20">
        <v>0.39</v>
      </c>
      <c r="AC145" s="20">
        <v>0.24</v>
      </c>
      <c r="AD145" s="20">
        <v>4.7E-2</v>
      </c>
      <c r="AE145" s="11">
        <v>104</v>
      </c>
      <c r="AF145" s="11">
        <v>8.4</v>
      </c>
      <c r="AG145" s="11">
        <v>3.9800000000000002E-2</v>
      </c>
      <c r="AH145" s="11">
        <v>16.7</v>
      </c>
      <c r="AI145" s="11">
        <v>1.77E-2</v>
      </c>
      <c r="AJ145" s="12">
        <v>7.58</v>
      </c>
      <c r="AK145" s="11">
        <v>260</v>
      </c>
      <c r="AL145" s="11" t="s">
        <v>62</v>
      </c>
      <c r="AM145" s="11">
        <v>0.18099999999999999</v>
      </c>
      <c r="AN145" s="11">
        <v>3.98</v>
      </c>
      <c r="AO145" s="11">
        <v>0.26700000000000002</v>
      </c>
      <c r="AP145" s="11">
        <v>2.4199999999999999E-2</v>
      </c>
      <c r="AQ145" s="11" t="s">
        <v>62</v>
      </c>
    </row>
    <row r="146" spans="2:43" s="11" customFormat="1">
      <c r="B146" s="11" t="s">
        <v>48</v>
      </c>
      <c r="C146" s="14">
        <v>39855</v>
      </c>
      <c r="D146" s="15">
        <v>0.29166666666666669</v>
      </c>
      <c r="E146" s="16">
        <v>7.01</v>
      </c>
      <c r="F146" s="16">
        <v>0.72399999999999998</v>
      </c>
      <c r="G146" s="16">
        <v>98.3</v>
      </c>
      <c r="H146" s="16">
        <v>11.9</v>
      </c>
      <c r="I146" s="16">
        <v>7.59</v>
      </c>
      <c r="J146" s="16">
        <v>-40</v>
      </c>
      <c r="K146" s="171">
        <v>211.4</v>
      </c>
      <c r="L146" s="16">
        <v>15.6</v>
      </c>
      <c r="M146" s="11">
        <v>170.37037037036808</v>
      </c>
      <c r="N146" s="11">
        <v>110</v>
      </c>
      <c r="O146" s="11">
        <v>7.9</v>
      </c>
      <c r="P146" s="171">
        <v>6.774</v>
      </c>
      <c r="Q146" s="11">
        <v>12.2</v>
      </c>
      <c r="R146" s="171">
        <v>6.56</v>
      </c>
      <c r="S146" s="110"/>
      <c r="T146" s="20">
        <v>139</v>
      </c>
      <c r="U146" s="20">
        <v>3.5000000000000003E-2</v>
      </c>
      <c r="V146" s="11">
        <v>7.9</v>
      </c>
      <c r="W146" s="20">
        <v>0.57999999999999996</v>
      </c>
      <c r="X146" s="20">
        <v>30.2</v>
      </c>
      <c r="Y146" s="20">
        <v>0.05</v>
      </c>
      <c r="Z146" s="11">
        <v>1.82</v>
      </c>
      <c r="AA146" s="20">
        <v>1.74</v>
      </c>
      <c r="AB146" s="20">
        <v>0.21</v>
      </c>
      <c r="AC146" s="20">
        <v>0.84</v>
      </c>
      <c r="AD146" s="20">
        <v>5.0900000000000001E-2</v>
      </c>
      <c r="AE146" s="11">
        <v>44.4</v>
      </c>
      <c r="AF146" s="11">
        <v>2.2000000000000002</v>
      </c>
      <c r="AG146" s="11">
        <v>4.1799999999999997E-2</v>
      </c>
      <c r="AH146" s="11">
        <v>5.35</v>
      </c>
      <c r="AI146" s="11">
        <v>8.5000000000000006E-3</v>
      </c>
      <c r="AJ146" s="12">
        <v>4.08</v>
      </c>
      <c r="AK146" s="11">
        <v>85.5</v>
      </c>
      <c r="AL146" s="11">
        <v>12.4</v>
      </c>
      <c r="AM146" s="11">
        <v>8.74</v>
      </c>
      <c r="AN146" s="11">
        <v>12.7</v>
      </c>
      <c r="AO146" s="11">
        <v>8.18</v>
      </c>
      <c r="AP146" s="11">
        <v>0.17699999999999999</v>
      </c>
      <c r="AQ146" s="11">
        <v>48.9</v>
      </c>
    </row>
    <row r="147" spans="2:43" s="11" customFormat="1">
      <c r="B147" s="11" t="s">
        <v>48</v>
      </c>
      <c r="C147" s="14">
        <v>39855</v>
      </c>
      <c r="D147" s="15">
        <v>0.54166666666666663</v>
      </c>
      <c r="E147" s="16">
        <v>7.38</v>
      </c>
      <c r="F147" s="16">
        <v>0.68700000000000006</v>
      </c>
      <c r="G147" s="16">
        <v>102</v>
      </c>
      <c r="H147" s="16">
        <v>12.24</v>
      </c>
      <c r="I147" s="16">
        <v>7.65</v>
      </c>
      <c r="J147" s="16">
        <v>-43</v>
      </c>
      <c r="K147" s="171">
        <v>21.7</v>
      </c>
      <c r="L147" s="16">
        <v>7.8</v>
      </c>
      <c r="M147" s="11">
        <v>4.3219881145418055</v>
      </c>
      <c r="N147" s="11">
        <v>140</v>
      </c>
      <c r="O147" s="11">
        <v>6.9</v>
      </c>
      <c r="P147" s="171">
        <v>6.7789999999999999</v>
      </c>
      <c r="Q147" s="11">
        <v>6.4</v>
      </c>
      <c r="R147" s="171">
        <v>6.452</v>
      </c>
      <c r="S147" s="110"/>
      <c r="T147" s="20">
        <v>87.4</v>
      </c>
      <c r="U147" s="20">
        <v>3.2000000000000001E-2</v>
      </c>
      <c r="V147" s="11">
        <v>15.6</v>
      </c>
      <c r="W147" s="20">
        <v>0.48</v>
      </c>
      <c r="X147" s="20">
        <v>50.3</v>
      </c>
      <c r="Y147" s="20" t="s">
        <v>62</v>
      </c>
      <c r="Z147" s="11">
        <v>3.3</v>
      </c>
      <c r="AA147" s="20">
        <v>0.90700000000000003</v>
      </c>
      <c r="AB147" s="20">
        <v>0.17</v>
      </c>
      <c r="AC147" s="20">
        <v>0.25</v>
      </c>
      <c r="AD147" s="20">
        <v>6.0400000000000002E-2</v>
      </c>
      <c r="AE147" s="11">
        <v>64.3</v>
      </c>
      <c r="AF147" s="11">
        <v>3.3</v>
      </c>
      <c r="AG147" s="11">
        <v>6.1100000000000002E-2</v>
      </c>
      <c r="AH147" s="11">
        <v>8.1300000000000008</v>
      </c>
      <c r="AI147" s="11">
        <v>1.2200000000000001E-2</v>
      </c>
      <c r="AJ147" s="12">
        <v>3.81</v>
      </c>
      <c r="AK147" s="11">
        <v>54.2</v>
      </c>
      <c r="AL147" s="11">
        <v>13</v>
      </c>
      <c r="AM147" s="11">
        <v>0.96399999999999997</v>
      </c>
      <c r="AN147" s="11" t="s">
        <v>62</v>
      </c>
      <c r="AO147" s="11">
        <v>0.76800000000000002</v>
      </c>
      <c r="AP147" s="11">
        <v>2.7799999999999998E-2</v>
      </c>
      <c r="AQ147" s="11">
        <v>15.9</v>
      </c>
    </row>
    <row r="148" spans="2:43" s="11" customFormat="1">
      <c r="B148" s="11" t="s">
        <v>48</v>
      </c>
      <c r="C148" s="14">
        <v>39855</v>
      </c>
      <c r="D148" s="15">
        <v>0.72916666666666663</v>
      </c>
      <c r="E148" s="16">
        <v>7.59</v>
      </c>
      <c r="F148" s="16">
        <v>0.629</v>
      </c>
      <c r="G148" s="16">
        <v>97.4</v>
      </c>
      <c r="H148" s="16">
        <v>11.63</v>
      </c>
      <c r="I148" s="16">
        <v>7.61</v>
      </c>
      <c r="J148" s="16">
        <v>-50</v>
      </c>
      <c r="K148" s="171">
        <v>54.5</v>
      </c>
      <c r="L148" s="16">
        <v>9.9</v>
      </c>
      <c r="M148" s="11">
        <v>29.052876234741461</v>
      </c>
      <c r="N148" s="11">
        <v>120</v>
      </c>
      <c r="O148" s="11">
        <v>8.4</v>
      </c>
      <c r="P148" s="171">
        <v>8.4670000000000005</v>
      </c>
      <c r="Q148" s="11">
        <v>9.3000000000000007</v>
      </c>
      <c r="R148" s="171">
        <v>7.3719999999999999</v>
      </c>
      <c r="S148" s="110"/>
      <c r="T148" s="20">
        <v>88.4</v>
      </c>
      <c r="U148" s="20" t="s">
        <v>62</v>
      </c>
      <c r="V148" s="11">
        <v>12.3</v>
      </c>
      <c r="W148" s="20">
        <v>0.6</v>
      </c>
      <c r="X148" s="20">
        <v>37</v>
      </c>
      <c r="Y148" s="20">
        <v>0.11</v>
      </c>
      <c r="Z148" s="11">
        <v>2.5</v>
      </c>
      <c r="AA148" s="20">
        <v>1.18</v>
      </c>
      <c r="AB148" s="20">
        <v>0.21</v>
      </c>
      <c r="AC148" s="20">
        <v>0.42</v>
      </c>
      <c r="AD148" s="20">
        <v>6.88E-2</v>
      </c>
      <c r="AE148" s="11">
        <v>52.4</v>
      </c>
      <c r="AF148" s="11">
        <v>2.4</v>
      </c>
      <c r="AG148" s="11">
        <v>8.5699999999999998E-2</v>
      </c>
      <c r="AH148" s="11">
        <v>6.36</v>
      </c>
      <c r="AI148" s="11">
        <v>1.11E-2</v>
      </c>
      <c r="AJ148" s="12">
        <v>3.74</v>
      </c>
      <c r="AK148" s="11">
        <v>67.099999999999994</v>
      </c>
      <c r="AL148" s="11">
        <v>11</v>
      </c>
      <c r="AM148" s="11">
        <v>2.71</v>
      </c>
      <c r="AN148" s="11">
        <v>3.17</v>
      </c>
      <c r="AO148" s="11">
        <v>2.2200000000000002</v>
      </c>
      <c r="AP148" s="11">
        <v>6.3899999999999998E-2</v>
      </c>
      <c r="AQ148" s="11">
        <v>22.9</v>
      </c>
    </row>
    <row r="149" spans="2:43" s="11" customFormat="1">
      <c r="B149" s="11" t="s">
        <v>48</v>
      </c>
      <c r="C149" s="14">
        <v>39855</v>
      </c>
      <c r="D149" s="15">
        <v>0.79166666666666663</v>
      </c>
      <c r="E149" s="16">
        <v>6.89</v>
      </c>
      <c r="F149" s="16">
        <v>0.61</v>
      </c>
      <c r="G149" s="16">
        <v>97.8</v>
      </c>
      <c r="H149" s="16">
        <v>11.89</v>
      </c>
      <c r="I149" s="16">
        <v>7.57</v>
      </c>
      <c r="J149" s="16">
        <v>-45</v>
      </c>
      <c r="K149" s="171">
        <v>62.8</v>
      </c>
      <c r="L149" s="16">
        <v>9.9</v>
      </c>
      <c r="M149" s="11">
        <v>7.1839080459772839</v>
      </c>
      <c r="N149" s="11">
        <v>120</v>
      </c>
      <c r="O149" s="11">
        <v>8.4</v>
      </c>
      <c r="P149" s="171">
        <v>8.5670000000000002</v>
      </c>
      <c r="Q149" s="11">
        <v>8.6999999999999993</v>
      </c>
      <c r="R149" s="171">
        <v>7.4480000000000004</v>
      </c>
      <c r="S149" s="110"/>
      <c r="T149" s="20">
        <v>79.7</v>
      </c>
      <c r="U149" s="20" t="s">
        <v>62</v>
      </c>
      <c r="V149" s="11">
        <v>13.3</v>
      </c>
      <c r="W149" s="20">
        <v>0.64</v>
      </c>
      <c r="X149" s="20">
        <v>38.1</v>
      </c>
      <c r="Y149" s="20">
        <v>0.06</v>
      </c>
      <c r="Z149" s="11">
        <v>2.76</v>
      </c>
      <c r="AA149" s="20">
        <v>1.21</v>
      </c>
      <c r="AB149" s="20">
        <v>0.28999999999999998</v>
      </c>
      <c r="AC149" s="20">
        <v>0.41</v>
      </c>
      <c r="AD149" s="20">
        <v>6.0499999999999998E-2</v>
      </c>
      <c r="AE149" s="11">
        <v>54.2</v>
      </c>
      <c r="AF149" s="11">
        <v>2.6</v>
      </c>
      <c r="AG149" s="11">
        <v>8.1600000000000006E-2</v>
      </c>
      <c r="AH149" s="11">
        <v>6.6</v>
      </c>
      <c r="AI149" s="11">
        <v>1.21E-2</v>
      </c>
      <c r="AJ149" s="12">
        <v>3.71</v>
      </c>
      <c r="AK149" s="11">
        <v>51.7</v>
      </c>
      <c r="AL149" s="11">
        <v>13.7</v>
      </c>
      <c r="AM149" s="11">
        <v>2.34</v>
      </c>
      <c r="AN149" s="11">
        <v>3.45</v>
      </c>
      <c r="AO149" s="11">
        <v>2.11</v>
      </c>
      <c r="AP149" s="11">
        <v>5.5100000000000003E-2</v>
      </c>
      <c r="AQ149" s="11">
        <v>22.1</v>
      </c>
    </row>
    <row r="150" spans="2:43" s="11" customFormat="1">
      <c r="B150" s="11" t="s">
        <v>48</v>
      </c>
      <c r="C150" s="14">
        <v>39855</v>
      </c>
      <c r="D150" s="15">
        <v>0.91666666666666663</v>
      </c>
      <c r="E150" s="16">
        <v>6.37</v>
      </c>
      <c r="F150" s="16">
        <v>0.61199999999999999</v>
      </c>
      <c r="G150" s="16">
        <v>98</v>
      </c>
      <c r="H150" s="16">
        <v>12.06</v>
      </c>
      <c r="I150" s="16">
        <v>7.59</v>
      </c>
      <c r="J150" s="16">
        <v>-42</v>
      </c>
      <c r="K150" s="171">
        <v>31.4</v>
      </c>
      <c r="L150" s="16">
        <v>8.3000000000000007</v>
      </c>
      <c r="M150" s="11">
        <v>-1.420454545451235</v>
      </c>
      <c r="N150" s="11">
        <v>140</v>
      </c>
      <c r="O150" s="11">
        <v>7.7</v>
      </c>
      <c r="P150" s="171">
        <v>8.0660000000000007</v>
      </c>
      <c r="Q150" s="11">
        <v>8.1999999999999993</v>
      </c>
      <c r="R150" s="171">
        <v>7.069</v>
      </c>
      <c r="S150" s="110"/>
      <c r="T150" s="20">
        <v>69</v>
      </c>
      <c r="U150" s="20">
        <v>0.03</v>
      </c>
      <c r="V150" s="11">
        <v>15.3</v>
      </c>
      <c r="W150" s="20">
        <v>0.54</v>
      </c>
      <c r="X150" s="20">
        <v>44.5</v>
      </c>
      <c r="Y150" s="20">
        <v>0.05</v>
      </c>
      <c r="Z150" s="11">
        <v>3.22</v>
      </c>
      <c r="AA150" s="20">
        <v>0.95799999999999996</v>
      </c>
      <c r="AB150" s="20">
        <v>0.19</v>
      </c>
      <c r="AC150" s="20">
        <v>0.32</v>
      </c>
      <c r="AD150" s="20">
        <v>7.0199999999999999E-2</v>
      </c>
      <c r="AE150" s="11">
        <v>61.4</v>
      </c>
      <c r="AF150" s="11">
        <v>2.2999999999999998</v>
      </c>
      <c r="AG150" s="11">
        <v>8.5000000000000006E-2</v>
      </c>
      <c r="AH150" s="11">
        <v>7.68</v>
      </c>
      <c r="AI150" s="11">
        <v>1.35E-2</v>
      </c>
      <c r="AJ150" s="12">
        <v>3.62</v>
      </c>
      <c r="AK150" s="11">
        <v>43.6</v>
      </c>
      <c r="AL150" s="11">
        <v>14.6</v>
      </c>
      <c r="AM150" s="11">
        <v>1.34</v>
      </c>
      <c r="AN150" s="11">
        <v>2.81</v>
      </c>
      <c r="AO150" s="11">
        <v>1.24</v>
      </c>
      <c r="AP150" s="11">
        <v>4.0099999999999997E-2</v>
      </c>
      <c r="AQ150" s="11">
        <v>17.8</v>
      </c>
    </row>
    <row r="151" spans="2:43" s="11" customFormat="1">
      <c r="B151" s="11" t="s">
        <v>48</v>
      </c>
      <c r="C151" s="14">
        <v>39890</v>
      </c>
      <c r="D151" s="15">
        <v>0.875</v>
      </c>
      <c r="E151" s="16">
        <v>12.03</v>
      </c>
      <c r="F151" s="16">
        <v>0.81799999999999995</v>
      </c>
      <c r="G151" s="16">
        <v>7.93</v>
      </c>
      <c r="H151" s="16">
        <v>0.112</v>
      </c>
      <c r="I151" s="16">
        <v>7.74</v>
      </c>
      <c r="J151" s="16">
        <v>-30</v>
      </c>
      <c r="K151" s="16">
        <v>7.4</v>
      </c>
      <c r="L151" s="16">
        <v>4.9000000000000004</v>
      </c>
      <c r="M151" s="11">
        <v>2.177463255302492</v>
      </c>
      <c r="N151" s="11">
        <v>280</v>
      </c>
      <c r="P151" s="11">
        <v>4.7679999999999998</v>
      </c>
      <c r="R151" s="11">
        <v>4.4640000000000004</v>
      </c>
      <c r="S151" s="110"/>
      <c r="T151" s="20">
        <v>73.8</v>
      </c>
      <c r="U151" s="20">
        <v>9.2999999999999999E-2</v>
      </c>
      <c r="V151" s="11">
        <v>2.02</v>
      </c>
      <c r="W151" s="20">
        <v>0.38</v>
      </c>
      <c r="X151" s="20">
        <v>109</v>
      </c>
      <c r="Y151" s="20" t="s">
        <v>62</v>
      </c>
      <c r="Z151" s="11">
        <v>25.9</v>
      </c>
      <c r="AA151" s="20">
        <v>0.46600000000000003</v>
      </c>
      <c r="AB151" s="20">
        <v>0.14000000000000001</v>
      </c>
      <c r="AC151" s="20">
        <v>0.42</v>
      </c>
      <c r="AD151" s="20">
        <v>5.91E-2</v>
      </c>
      <c r="AE151" s="11">
        <v>102</v>
      </c>
      <c r="AF151" s="11" t="s">
        <v>62</v>
      </c>
      <c r="AG151" s="11">
        <v>1.15E-2</v>
      </c>
      <c r="AH151" s="11">
        <v>18.399999999999999</v>
      </c>
      <c r="AI151" s="11">
        <v>1.46E-2</v>
      </c>
      <c r="AJ151" s="12">
        <v>4.82</v>
      </c>
      <c r="AK151" s="11">
        <v>48.1</v>
      </c>
      <c r="AL151" s="11">
        <v>20.2</v>
      </c>
      <c r="AM151" s="11">
        <v>0.32700000000000001</v>
      </c>
      <c r="AN151" s="11">
        <v>2.82</v>
      </c>
      <c r="AO151" s="11">
        <v>0.26800000000000002</v>
      </c>
      <c r="AP151" s="11">
        <v>2.7400000000000001E-2</v>
      </c>
      <c r="AQ151" s="11">
        <v>22</v>
      </c>
    </row>
    <row r="152" spans="2:43" s="11" customFormat="1">
      <c r="B152" s="11" t="s">
        <v>48</v>
      </c>
      <c r="C152" s="14">
        <v>39890</v>
      </c>
      <c r="D152" s="15">
        <v>0.9375</v>
      </c>
      <c r="E152" s="16">
        <v>11.7</v>
      </c>
      <c r="F152" s="16">
        <v>0.82099999999999995</v>
      </c>
      <c r="G152" s="16">
        <v>8.0299999999999994</v>
      </c>
      <c r="H152" s="16">
        <v>0.113</v>
      </c>
      <c r="I152" s="16">
        <v>7.74</v>
      </c>
      <c r="J152" s="16">
        <v>-32</v>
      </c>
      <c r="K152" s="16">
        <v>6.5</v>
      </c>
      <c r="L152" s="16">
        <v>4.8</v>
      </c>
      <c r="M152" s="11">
        <v>151.61502966380809</v>
      </c>
      <c r="N152" s="11">
        <v>110</v>
      </c>
      <c r="P152" s="11">
        <v>10.14</v>
      </c>
      <c r="R152" s="11">
        <v>7.3280000000000003</v>
      </c>
      <c r="S152" s="110"/>
      <c r="T152" s="11">
        <v>41.3</v>
      </c>
      <c r="U152" s="11">
        <v>3.2000000000000001E-2</v>
      </c>
      <c r="V152" s="11">
        <v>3.94</v>
      </c>
      <c r="W152" s="20">
        <v>0.33</v>
      </c>
      <c r="X152" s="20">
        <v>29.2</v>
      </c>
      <c r="Y152" s="20">
        <v>0.28000000000000003</v>
      </c>
      <c r="Z152" s="11">
        <v>26.4</v>
      </c>
      <c r="AA152" s="20">
        <v>2.77</v>
      </c>
      <c r="AB152" s="20">
        <v>0.1</v>
      </c>
      <c r="AC152" s="20">
        <v>1.37</v>
      </c>
      <c r="AD152" s="20">
        <v>5.0299999999999997E-2</v>
      </c>
      <c r="AE152" s="11">
        <v>32.799999999999997</v>
      </c>
      <c r="AF152" s="11">
        <v>38.299999999999997</v>
      </c>
      <c r="AG152" s="11">
        <v>6.6400000000000001E-2</v>
      </c>
      <c r="AH152" s="11">
        <v>5.38</v>
      </c>
      <c r="AI152" s="11">
        <v>4.6699999999999998E-2</v>
      </c>
      <c r="AJ152" s="12">
        <v>3.93</v>
      </c>
      <c r="AK152" s="11">
        <v>28.1</v>
      </c>
      <c r="AL152" s="11">
        <v>57.7</v>
      </c>
      <c r="AM152" s="11">
        <v>8.9700000000000006</v>
      </c>
      <c r="AN152" s="11">
        <v>11.7</v>
      </c>
      <c r="AO152" s="11">
        <v>9.49</v>
      </c>
      <c r="AP152" s="11">
        <v>0.38700000000000001</v>
      </c>
      <c r="AQ152" s="11">
        <v>58.3</v>
      </c>
    </row>
    <row r="153" spans="2:43" s="11" customFormat="1">
      <c r="B153" s="11" t="s">
        <v>48</v>
      </c>
      <c r="C153" s="14">
        <v>39891</v>
      </c>
      <c r="D153" s="15">
        <v>0</v>
      </c>
      <c r="E153" s="16">
        <v>11.25</v>
      </c>
      <c r="F153" s="16">
        <v>0.76500000000000001</v>
      </c>
      <c r="G153" s="16">
        <v>8.43</v>
      </c>
      <c r="H153" s="16">
        <v>0.13400000000000001</v>
      </c>
      <c r="I153" s="16">
        <v>7.76</v>
      </c>
      <c r="J153" s="16">
        <v>-42</v>
      </c>
      <c r="K153" s="16">
        <v>20.6</v>
      </c>
      <c r="L153" s="16">
        <v>5.6</v>
      </c>
      <c r="M153" s="11">
        <v>109.41475826970616</v>
      </c>
      <c r="N153" s="11">
        <v>120</v>
      </c>
      <c r="P153" s="11">
        <v>8.5210000000000008</v>
      </c>
      <c r="R153" s="11">
        <v>7.024</v>
      </c>
      <c r="S153" s="110"/>
      <c r="T153" s="20">
        <v>46.3</v>
      </c>
      <c r="U153" s="20">
        <v>0.03</v>
      </c>
      <c r="V153" s="11">
        <v>3.91</v>
      </c>
      <c r="W153" s="20">
        <v>0.46</v>
      </c>
      <c r="X153" s="20">
        <v>25.8</v>
      </c>
      <c r="Y153" s="20" t="s">
        <v>62</v>
      </c>
      <c r="Z153" s="11">
        <v>26.6</v>
      </c>
      <c r="AA153" s="20">
        <v>1.53</v>
      </c>
      <c r="AB153" s="20">
        <v>0.12</v>
      </c>
      <c r="AC153" s="20">
        <v>0.85</v>
      </c>
      <c r="AD153" s="20">
        <v>3.7199999999999997E-2</v>
      </c>
      <c r="AE153" s="11">
        <v>32.799999999999997</v>
      </c>
      <c r="AF153" s="11">
        <v>2.7</v>
      </c>
      <c r="AG153" s="11">
        <v>5.1200000000000002E-2</v>
      </c>
      <c r="AH153" s="11">
        <v>5.04</v>
      </c>
      <c r="AI153" s="11">
        <v>2.1700000000000001E-2</v>
      </c>
      <c r="AJ153" s="12">
        <v>3.52</v>
      </c>
      <c r="AK153" s="11">
        <v>34.1</v>
      </c>
      <c r="AL153" s="11">
        <v>9.1</v>
      </c>
      <c r="AM153" s="11">
        <v>7.35</v>
      </c>
      <c r="AN153" s="11">
        <v>6.34</v>
      </c>
      <c r="AO153" s="11">
        <v>5.7</v>
      </c>
      <c r="AP153" s="11">
        <v>0.14599999999999999</v>
      </c>
      <c r="AQ153" s="11">
        <v>30.1</v>
      </c>
    </row>
    <row r="154" spans="2:43" s="11" customFormat="1">
      <c r="B154" s="11" t="s">
        <v>48</v>
      </c>
      <c r="C154" s="14">
        <v>39891</v>
      </c>
      <c r="D154" s="15">
        <v>6.25E-2</v>
      </c>
      <c r="E154" s="16">
        <v>11.12</v>
      </c>
      <c r="F154" s="16">
        <v>0.2</v>
      </c>
      <c r="G154" s="16">
        <v>10.07</v>
      </c>
      <c r="H154" s="16">
        <v>0.20100000000000001</v>
      </c>
      <c r="I154" s="16">
        <v>7.78</v>
      </c>
      <c r="J154" s="16">
        <v>-40</v>
      </c>
      <c r="K154" s="16">
        <v>155.5</v>
      </c>
      <c r="L154" s="16">
        <v>13.6</v>
      </c>
      <c r="M154" s="11">
        <v>75.459733671532575</v>
      </c>
      <c r="N154" s="11">
        <v>160</v>
      </c>
      <c r="P154" s="11">
        <v>7.9539999999999997</v>
      </c>
      <c r="R154" s="11">
        <v>7.1020000000000003</v>
      </c>
      <c r="S154" s="110"/>
      <c r="T154" s="20">
        <v>59.6</v>
      </c>
      <c r="U154" s="20">
        <v>4.3999999999999997E-2</v>
      </c>
      <c r="V154" s="11">
        <v>5</v>
      </c>
      <c r="W154" s="20">
        <v>0.43</v>
      </c>
      <c r="X154" s="20">
        <v>41</v>
      </c>
      <c r="Y154" s="20" t="s">
        <v>62</v>
      </c>
      <c r="Z154" s="11">
        <v>29.2</v>
      </c>
      <c r="AA154" s="20">
        <v>1.4</v>
      </c>
      <c r="AB154" s="20">
        <v>0.23</v>
      </c>
      <c r="AC154" s="20">
        <v>1.28</v>
      </c>
      <c r="AD154" s="20">
        <v>4.24E-2</v>
      </c>
      <c r="AE154" s="11">
        <v>44.9</v>
      </c>
      <c r="AF154" s="11">
        <v>2.2000000000000002</v>
      </c>
      <c r="AG154" s="11">
        <v>4.8399999999999999E-2</v>
      </c>
      <c r="AH154" s="11">
        <v>6.99</v>
      </c>
      <c r="AI154" s="11">
        <v>1.5100000000000001E-2</v>
      </c>
      <c r="AJ154" s="12">
        <v>3.82</v>
      </c>
      <c r="AK154" s="11">
        <v>41.3</v>
      </c>
      <c r="AL154" s="11">
        <v>11.3</v>
      </c>
      <c r="AM154" s="11">
        <v>4.92</v>
      </c>
      <c r="AN154" s="11">
        <v>4.21</v>
      </c>
      <c r="AO154" s="11">
        <v>3.77</v>
      </c>
      <c r="AP154" s="11">
        <v>9.9900000000000003E-2</v>
      </c>
      <c r="AQ154" s="11">
        <v>24.2</v>
      </c>
    </row>
    <row r="155" spans="2:43" s="11" customFormat="1">
      <c r="B155" s="11" t="s">
        <v>48</v>
      </c>
      <c r="C155" s="14">
        <v>39891</v>
      </c>
      <c r="D155" s="15">
        <v>0.3125</v>
      </c>
      <c r="E155" s="16">
        <v>9.82</v>
      </c>
      <c r="F155" s="16">
        <v>0.45</v>
      </c>
      <c r="G155" s="16">
        <v>9.7200000000000006</v>
      </c>
      <c r="H155" s="16">
        <v>0.16400000000000001</v>
      </c>
      <c r="I155" s="16">
        <v>7.78</v>
      </c>
      <c r="J155" s="16">
        <v>-31</v>
      </c>
      <c r="K155" s="16">
        <v>28.5</v>
      </c>
      <c r="L155" s="16">
        <v>6.9</v>
      </c>
      <c r="M155" s="11">
        <v>17.432646592706892</v>
      </c>
      <c r="N155" s="11">
        <v>240</v>
      </c>
      <c r="P155" s="11">
        <v>6.7320000000000002</v>
      </c>
      <c r="R155" s="11">
        <v>5.8380000000000001</v>
      </c>
      <c r="S155" s="110"/>
      <c r="T155" s="20">
        <v>76.099999999999994</v>
      </c>
      <c r="U155" s="20">
        <v>6.0999999999999999E-2</v>
      </c>
      <c r="V155" s="11">
        <v>5.18</v>
      </c>
      <c r="W155" s="20">
        <v>0.36</v>
      </c>
      <c r="X155" s="20">
        <v>65.599999999999994</v>
      </c>
      <c r="Y155" s="20" t="s">
        <v>62</v>
      </c>
      <c r="Z155" s="11">
        <v>26.1</v>
      </c>
      <c r="AA155" s="20">
        <v>0.999</v>
      </c>
      <c r="AB155" s="20">
        <v>0.1</v>
      </c>
      <c r="AC155" s="20">
        <v>0.76</v>
      </c>
      <c r="AD155" s="20">
        <v>6.1199999999999997E-2</v>
      </c>
      <c r="AE155" s="11">
        <v>78.599999999999994</v>
      </c>
      <c r="AF155" s="11" t="s">
        <v>62</v>
      </c>
      <c r="AG155" s="11">
        <v>3.0499999999999999E-2</v>
      </c>
      <c r="AH155" s="11">
        <v>13.1</v>
      </c>
      <c r="AI155" s="11">
        <v>9.7999999999999997E-3</v>
      </c>
      <c r="AJ155" s="12">
        <v>4.4800000000000004</v>
      </c>
      <c r="AK155" s="11">
        <v>45.8</v>
      </c>
      <c r="AL155" s="11">
        <v>15.4</v>
      </c>
      <c r="AM155" s="11">
        <v>0.86</v>
      </c>
      <c r="AN155" s="11">
        <v>1.87</v>
      </c>
      <c r="AO155" s="11">
        <v>0.79500000000000004</v>
      </c>
      <c r="AP155" s="11">
        <v>3.6200000000000003E-2</v>
      </c>
      <c r="AQ155" s="11">
        <v>18.600000000000001</v>
      </c>
    </row>
    <row r="156" spans="2:43" s="11" customFormat="1">
      <c r="B156" s="11" t="s">
        <v>48</v>
      </c>
      <c r="C156" s="14">
        <v>39931</v>
      </c>
      <c r="D156" s="15">
        <v>0.52083333333333337</v>
      </c>
      <c r="E156" s="16">
        <v>16.04</v>
      </c>
      <c r="F156" s="16">
        <v>0.8</v>
      </c>
      <c r="G156" s="16">
        <v>92.2</v>
      </c>
      <c r="H156" s="16">
        <v>9.07</v>
      </c>
      <c r="I156" s="172">
        <v>10.53</v>
      </c>
      <c r="J156" s="16">
        <v>-66</v>
      </c>
      <c r="K156" s="16">
        <v>12</v>
      </c>
      <c r="L156" s="16">
        <v>3.4</v>
      </c>
      <c r="M156" s="11">
        <v>10.964912280695676</v>
      </c>
      <c r="N156" s="11">
        <v>270</v>
      </c>
      <c r="O156" s="11">
        <v>3.8</v>
      </c>
      <c r="P156" s="11">
        <v>3.9740000000000002</v>
      </c>
      <c r="Q156" s="11">
        <v>3.7</v>
      </c>
      <c r="R156" s="11">
        <v>4.0389999999999997</v>
      </c>
      <c r="S156" s="110"/>
      <c r="T156" s="11">
        <v>48.9</v>
      </c>
      <c r="U156" s="11">
        <v>8.6999999999999994E-2</v>
      </c>
      <c r="V156" s="11">
        <v>2.8</v>
      </c>
      <c r="W156" s="11">
        <v>0.43</v>
      </c>
      <c r="X156" s="11">
        <v>85.4</v>
      </c>
      <c r="Y156" s="20" t="s">
        <v>62</v>
      </c>
      <c r="Z156" s="11">
        <v>0.52</v>
      </c>
      <c r="AA156" s="20">
        <v>0.57099999999999995</v>
      </c>
      <c r="AB156" s="20">
        <v>0.15</v>
      </c>
      <c r="AC156" s="20">
        <v>0.18</v>
      </c>
      <c r="AD156" s="20">
        <v>4.7300000000000002E-2</v>
      </c>
      <c r="AE156" s="11">
        <v>114</v>
      </c>
      <c r="AF156" s="11" t="s">
        <v>62</v>
      </c>
      <c r="AG156" s="11">
        <v>1.11E-2</v>
      </c>
      <c r="AH156" s="11">
        <v>19.899999999999999</v>
      </c>
      <c r="AI156" s="11">
        <v>1.67E-2</v>
      </c>
      <c r="AJ156" s="12">
        <v>4.3</v>
      </c>
      <c r="AK156" s="11">
        <v>32</v>
      </c>
      <c r="AL156" s="11">
        <v>23.1</v>
      </c>
      <c r="AM156" s="11">
        <v>0.34</v>
      </c>
      <c r="AN156" s="11">
        <v>2.15</v>
      </c>
      <c r="AO156" s="11">
        <v>0.41799999999999998</v>
      </c>
      <c r="AP156" s="11">
        <v>4.2500000000000003E-2</v>
      </c>
      <c r="AQ156" s="11">
        <v>25.5</v>
      </c>
    </row>
    <row r="157" spans="2:43" s="11" customFormat="1">
      <c r="B157" s="11" t="s">
        <v>48</v>
      </c>
      <c r="C157" s="14">
        <v>39931</v>
      </c>
      <c r="D157" s="15">
        <v>0.58333333333333337</v>
      </c>
      <c r="E157" s="16">
        <v>16.100000000000001</v>
      </c>
      <c r="F157" s="16">
        <v>0.79600000000000004</v>
      </c>
      <c r="G157" s="16">
        <v>93.1</v>
      </c>
      <c r="H157" s="16">
        <v>9.15</v>
      </c>
      <c r="I157" s="172">
        <v>9.99</v>
      </c>
      <c r="J157" s="16">
        <v>-68</v>
      </c>
      <c r="K157" s="16">
        <v>22.8</v>
      </c>
      <c r="L157" s="16">
        <v>3</v>
      </c>
      <c r="M157" s="11">
        <v>22.879464285720442</v>
      </c>
      <c r="N157" s="11">
        <v>260</v>
      </c>
      <c r="O157" s="11">
        <v>4.4000000000000004</v>
      </c>
      <c r="P157" s="11">
        <v>4.4560000000000004</v>
      </c>
      <c r="Q157" s="11">
        <v>4.0999999999999996</v>
      </c>
      <c r="R157" s="11">
        <v>4.3879999999999999</v>
      </c>
      <c r="S157" s="110"/>
      <c r="T157" s="20">
        <v>51.2</v>
      </c>
      <c r="U157" s="20">
        <v>8.5000000000000006E-2</v>
      </c>
      <c r="V157" s="11">
        <v>3.19</v>
      </c>
      <c r="W157" s="20">
        <v>0.41</v>
      </c>
      <c r="X157" s="20">
        <v>85.2</v>
      </c>
      <c r="Y157" s="20" t="s">
        <v>62</v>
      </c>
      <c r="Z157" s="11">
        <v>0.61</v>
      </c>
      <c r="AA157" s="20">
        <v>0.58199999999999996</v>
      </c>
      <c r="AB157" s="20">
        <v>0.28999999999999998</v>
      </c>
      <c r="AC157" s="20">
        <v>0.18</v>
      </c>
      <c r="AD157" s="20">
        <v>5.2200000000000003E-2</v>
      </c>
      <c r="AE157" s="11">
        <v>112</v>
      </c>
      <c r="AF157" s="11">
        <v>2.2000000000000002</v>
      </c>
      <c r="AG157" s="11">
        <v>1.06E-2</v>
      </c>
      <c r="AH157" s="11">
        <v>19.7</v>
      </c>
      <c r="AI157" s="11">
        <v>1.15E-2</v>
      </c>
      <c r="AJ157" s="12">
        <v>4.33</v>
      </c>
      <c r="AK157" s="11">
        <v>33.1</v>
      </c>
      <c r="AL157" s="11">
        <v>21.3</v>
      </c>
      <c r="AM157" s="11">
        <v>0.75700000000000001</v>
      </c>
      <c r="AN157" s="11">
        <v>2.52</v>
      </c>
      <c r="AO157" s="11">
        <v>0.80300000000000005</v>
      </c>
      <c r="AP157" s="11">
        <v>6.1199999999999997E-2</v>
      </c>
      <c r="AQ157" s="11">
        <v>26.3</v>
      </c>
    </row>
    <row r="158" spans="2:43" s="11" customFormat="1">
      <c r="B158" s="11" t="s">
        <v>48</v>
      </c>
      <c r="C158" s="14">
        <v>39931</v>
      </c>
      <c r="D158" s="15">
        <v>0.70833333333333337</v>
      </c>
      <c r="E158" s="16">
        <v>16.14</v>
      </c>
      <c r="F158" s="16">
        <v>0.77900000000000003</v>
      </c>
      <c r="G158" s="16">
        <v>83.6</v>
      </c>
      <c r="H158" s="16">
        <v>8.2100000000000009</v>
      </c>
      <c r="I158" s="172">
        <v>11.56</v>
      </c>
      <c r="J158" s="16">
        <v>-70</v>
      </c>
      <c r="K158" s="16">
        <v>36.299999999999997</v>
      </c>
      <c r="L158" s="16">
        <v>5.6</v>
      </c>
      <c r="M158" s="11">
        <v>34.521158129194404</v>
      </c>
      <c r="N158" s="11">
        <v>250</v>
      </c>
      <c r="O158" s="11">
        <v>8</v>
      </c>
      <c r="P158" s="11">
        <v>8.4789999999999992</v>
      </c>
      <c r="Q158" s="11">
        <v>7.6</v>
      </c>
      <c r="R158" s="11">
        <v>8.5280000000000005</v>
      </c>
      <c r="S158" s="110"/>
      <c r="T158" s="20">
        <v>54.4</v>
      </c>
      <c r="U158" s="20">
        <v>8.2000000000000003E-2</v>
      </c>
      <c r="V158" s="11">
        <v>4.43</v>
      </c>
      <c r="W158" s="20">
        <v>0.41</v>
      </c>
      <c r="X158" s="20">
        <v>80</v>
      </c>
      <c r="Y158" s="20" t="s">
        <v>62</v>
      </c>
      <c r="Z158" s="11">
        <v>0.82</v>
      </c>
      <c r="AA158" s="20">
        <v>0.86399999999999999</v>
      </c>
      <c r="AB158" s="20">
        <v>0.14000000000000001</v>
      </c>
      <c r="AC158" s="20">
        <v>0.22</v>
      </c>
      <c r="AD158" s="20">
        <v>4.5999999999999999E-2</v>
      </c>
      <c r="AE158" s="11">
        <v>104</v>
      </c>
      <c r="AF158" s="11">
        <v>3.1</v>
      </c>
      <c r="AG158" s="11">
        <v>1.5100000000000001E-2</v>
      </c>
      <c r="AH158" s="11">
        <v>18.3</v>
      </c>
      <c r="AI158" s="11">
        <v>1.7500000000000002E-2</v>
      </c>
      <c r="AJ158" s="12">
        <v>4.42</v>
      </c>
      <c r="AK158" s="11">
        <v>34.700000000000003</v>
      </c>
      <c r="AL158" s="11">
        <v>22.7</v>
      </c>
      <c r="AM158" s="11">
        <v>1.18</v>
      </c>
      <c r="AN158" s="11">
        <v>3.62</v>
      </c>
      <c r="AO158" s="11">
        <v>1.22</v>
      </c>
      <c r="AP158" s="11">
        <v>8.2799999999999999E-2</v>
      </c>
      <c r="AQ158" s="11">
        <v>28.2</v>
      </c>
    </row>
    <row r="159" spans="2:43" s="11" customFormat="1">
      <c r="B159" s="11" t="s">
        <v>48</v>
      </c>
      <c r="C159" s="14">
        <v>39931</v>
      </c>
      <c r="D159" s="15">
        <v>0.77083333333333337</v>
      </c>
      <c r="E159" s="16">
        <v>16.309999999999999</v>
      </c>
      <c r="F159" s="16">
        <v>0.78700000000000003</v>
      </c>
      <c r="G159" s="16">
        <v>84.4</v>
      </c>
      <c r="H159" s="16">
        <v>8.26</v>
      </c>
      <c r="I159" s="172">
        <v>10.59</v>
      </c>
      <c r="J159" s="16">
        <v>-70</v>
      </c>
      <c r="K159" s="16">
        <v>38.799999999999997</v>
      </c>
      <c r="L159" s="16">
        <v>6.1</v>
      </c>
      <c r="M159" s="11">
        <v>40.961223375206359</v>
      </c>
      <c r="N159" s="11">
        <v>250</v>
      </c>
      <c r="O159" s="11">
        <v>8</v>
      </c>
      <c r="P159" s="11">
        <v>8.5440000000000005</v>
      </c>
      <c r="Q159" s="11">
        <v>7.6</v>
      </c>
      <c r="R159" s="11">
        <v>8.4420000000000002</v>
      </c>
      <c r="S159" s="110"/>
      <c r="T159" s="20">
        <v>55.7</v>
      </c>
      <c r="U159" s="20">
        <v>0.08</v>
      </c>
      <c r="V159" s="11">
        <v>4.18</v>
      </c>
      <c r="W159" s="20">
        <v>0.41</v>
      </c>
      <c r="X159" s="20">
        <v>79.400000000000006</v>
      </c>
      <c r="Y159" s="20" t="s">
        <v>62</v>
      </c>
      <c r="Z159" s="11">
        <v>0.77</v>
      </c>
      <c r="AA159" s="20">
        <v>0.79200000000000004</v>
      </c>
      <c r="AB159" s="20">
        <v>0.14000000000000001</v>
      </c>
      <c r="AC159" s="20">
        <v>0.25</v>
      </c>
      <c r="AD159" s="20">
        <v>4.6100000000000002E-2</v>
      </c>
      <c r="AE159" s="11">
        <v>106</v>
      </c>
      <c r="AF159" s="11">
        <v>2.7</v>
      </c>
      <c r="AG159" s="11">
        <v>1.24E-2</v>
      </c>
      <c r="AH159" s="11">
        <v>18.399999999999999</v>
      </c>
      <c r="AI159" s="11">
        <v>1.7100000000000001E-2</v>
      </c>
      <c r="AJ159" s="12">
        <v>4.51</v>
      </c>
      <c r="AK159" s="11">
        <v>36.5</v>
      </c>
      <c r="AL159" s="11">
        <v>22.8</v>
      </c>
      <c r="AM159" s="11">
        <v>1.25</v>
      </c>
      <c r="AN159" s="11">
        <v>3</v>
      </c>
      <c r="AO159" s="11">
        <v>1.41</v>
      </c>
      <c r="AP159" s="11">
        <v>9.74E-2</v>
      </c>
      <c r="AQ159" s="11">
        <v>28.3</v>
      </c>
    </row>
    <row r="160" spans="2:43" s="11" customFormat="1">
      <c r="B160" s="11" t="s">
        <v>48</v>
      </c>
      <c r="C160" s="14">
        <v>39931</v>
      </c>
      <c r="D160" s="15">
        <v>0.89583333333333337</v>
      </c>
      <c r="E160" s="16">
        <v>15.86</v>
      </c>
      <c r="F160" s="16">
        <v>0.79500000000000004</v>
      </c>
      <c r="G160" s="16">
        <v>78.099999999999994</v>
      </c>
      <c r="H160" s="16">
        <v>7.71</v>
      </c>
      <c r="I160" s="172">
        <v>10.83</v>
      </c>
      <c r="J160" s="16">
        <v>-69</v>
      </c>
      <c r="K160" s="16">
        <v>15.8</v>
      </c>
      <c r="L160" s="16">
        <v>4.2</v>
      </c>
      <c r="M160" s="11">
        <v>16.375545851529004</v>
      </c>
      <c r="N160" s="11">
        <v>250</v>
      </c>
      <c r="O160" s="11">
        <v>6.6</v>
      </c>
      <c r="P160" s="11">
        <v>7.0620000000000003</v>
      </c>
      <c r="Q160" s="11">
        <v>6.1</v>
      </c>
      <c r="R160" s="11">
        <v>6.3789999999999996</v>
      </c>
      <c r="S160" s="110"/>
      <c r="T160" s="20">
        <v>55.3</v>
      </c>
      <c r="U160" s="20">
        <v>8.1000000000000003E-2</v>
      </c>
      <c r="V160" s="11">
        <v>3.48</v>
      </c>
      <c r="W160" s="20">
        <v>0.45</v>
      </c>
      <c r="X160" s="20">
        <v>79.900000000000006</v>
      </c>
      <c r="Y160" s="20" t="s">
        <v>62</v>
      </c>
      <c r="Z160" s="11">
        <v>0.65</v>
      </c>
      <c r="AA160" s="20">
        <v>0.61399999999999999</v>
      </c>
      <c r="AB160" s="20">
        <v>0.14000000000000001</v>
      </c>
      <c r="AC160" s="20">
        <v>0.19</v>
      </c>
      <c r="AD160" s="20">
        <v>4.2999999999999997E-2</v>
      </c>
      <c r="AE160" s="11">
        <v>105</v>
      </c>
      <c r="AF160" s="11">
        <v>3.1</v>
      </c>
      <c r="AG160" s="11">
        <v>8.8999999999999999E-3</v>
      </c>
      <c r="AH160" s="11">
        <v>18.600000000000001</v>
      </c>
      <c r="AI160" s="11">
        <v>1.66E-2</v>
      </c>
      <c r="AJ160" s="12">
        <v>4.4800000000000004</v>
      </c>
      <c r="AK160" s="11">
        <v>35.4</v>
      </c>
      <c r="AL160" s="11">
        <v>21.7</v>
      </c>
      <c r="AM160" s="11">
        <v>0.59499999999999997</v>
      </c>
      <c r="AN160" s="11">
        <v>2.72</v>
      </c>
      <c r="AO160" s="11">
        <v>0.60299999999999998</v>
      </c>
      <c r="AP160" s="11">
        <v>5.04E-2</v>
      </c>
      <c r="AQ160" s="11">
        <v>25.3</v>
      </c>
    </row>
    <row r="161" spans="2:43" s="11" customFormat="1">
      <c r="B161" s="11" t="s">
        <v>48</v>
      </c>
      <c r="C161" s="14">
        <v>39959</v>
      </c>
      <c r="D161" s="15">
        <v>0.66666666666666663</v>
      </c>
      <c r="E161" s="16">
        <v>18.43</v>
      </c>
      <c r="F161" s="16">
        <v>0.86199999999999999</v>
      </c>
      <c r="G161" s="11">
        <v>98.2</v>
      </c>
      <c r="H161" s="16">
        <v>6.38</v>
      </c>
      <c r="I161" s="172">
        <v>6.65</v>
      </c>
      <c r="J161" s="16">
        <v>50</v>
      </c>
      <c r="K161" s="16">
        <v>-17.399999999999999</v>
      </c>
      <c r="L161" s="16">
        <v>5.2</v>
      </c>
      <c r="M161" s="11">
        <v>58.541266794625663</v>
      </c>
      <c r="N161" s="11">
        <v>270</v>
      </c>
      <c r="O161" s="11">
        <v>6.6</v>
      </c>
      <c r="P161" s="171">
        <v>6.4139999999999997</v>
      </c>
      <c r="Q161" s="11">
        <v>7.2</v>
      </c>
      <c r="R161" s="171">
        <v>6.0250000000000004</v>
      </c>
      <c r="S161" s="110"/>
      <c r="T161" s="20">
        <v>51.7</v>
      </c>
      <c r="U161" s="20">
        <v>0.1</v>
      </c>
      <c r="V161" s="11">
        <v>1.76</v>
      </c>
      <c r="W161" s="20">
        <v>0.67</v>
      </c>
      <c r="X161" s="20">
        <v>79.5</v>
      </c>
      <c r="Y161" s="20" t="s">
        <v>62</v>
      </c>
      <c r="Z161" s="11">
        <v>0.34</v>
      </c>
      <c r="AA161" s="20">
        <v>0.77400000000000002</v>
      </c>
      <c r="AB161" s="20">
        <v>0.21</v>
      </c>
      <c r="AC161" s="20">
        <v>0.43</v>
      </c>
      <c r="AD161" s="20">
        <v>5.79E-2</v>
      </c>
      <c r="AE161" s="11">
        <v>111</v>
      </c>
      <c r="AF161" s="11">
        <v>2.9</v>
      </c>
      <c r="AG161" s="11">
        <v>1.9400000000000001E-2</v>
      </c>
      <c r="AH161" s="11">
        <v>20.2</v>
      </c>
      <c r="AI161" s="11">
        <v>4.7899999999999998E-2</v>
      </c>
      <c r="AJ161" s="12">
        <v>5.29</v>
      </c>
      <c r="AK161" s="11">
        <v>31.9</v>
      </c>
      <c r="AL161" s="11">
        <v>24.9</v>
      </c>
      <c r="AM161" s="11">
        <v>1.64</v>
      </c>
      <c r="AN161" s="11">
        <v>4.1500000000000004</v>
      </c>
      <c r="AO161" s="11">
        <v>1.79</v>
      </c>
      <c r="AP161" s="11">
        <v>0.16500000000000001</v>
      </c>
      <c r="AQ161" s="11">
        <v>33.1</v>
      </c>
    </row>
    <row r="162" spans="2:43" s="11" customFormat="1">
      <c r="B162" s="11" t="s">
        <v>48</v>
      </c>
      <c r="C162" s="14">
        <v>39959</v>
      </c>
      <c r="D162" s="15">
        <v>0.85416666666666663</v>
      </c>
      <c r="E162" s="16">
        <v>18.57</v>
      </c>
      <c r="F162" s="16">
        <v>0.80100000000000005</v>
      </c>
      <c r="G162" s="11">
        <v>79.599999999999994</v>
      </c>
      <c r="H162" s="16">
        <v>6.63</v>
      </c>
      <c r="I162" s="172">
        <v>7.23</v>
      </c>
      <c r="J162" s="16">
        <v>62</v>
      </c>
      <c r="K162" s="16">
        <v>-35.9</v>
      </c>
      <c r="L162" s="16">
        <v>7.3</v>
      </c>
      <c r="M162" s="11">
        <v>19.18223119637457</v>
      </c>
      <c r="N162" s="11">
        <v>250</v>
      </c>
      <c r="O162" s="11">
        <v>7.2</v>
      </c>
      <c r="P162" s="171">
        <v>6.91</v>
      </c>
      <c r="Q162" s="11">
        <v>7.1</v>
      </c>
      <c r="R162" s="171">
        <v>6.3979999999999997</v>
      </c>
      <c r="S162" s="110"/>
      <c r="T162" s="20">
        <v>48.1</v>
      </c>
      <c r="U162" s="20">
        <v>9.0999999999999998E-2</v>
      </c>
      <c r="V162" s="11">
        <v>3.31</v>
      </c>
      <c r="W162" s="20">
        <v>0.62</v>
      </c>
      <c r="X162" s="20">
        <v>71.8</v>
      </c>
      <c r="Y162" s="20" t="s">
        <v>62</v>
      </c>
      <c r="Z162" s="11">
        <v>0.65</v>
      </c>
      <c r="AA162" s="20">
        <v>0.68700000000000006</v>
      </c>
      <c r="AB162" s="20">
        <v>0.2</v>
      </c>
      <c r="AC162" s="20">
        <v>0.27</v>
      </c>
      <c r="AD162" s="20">
        <v>4.4200000000000003E-2</v>
      </c>
      <c r="AE162" s="11">
        <v>101</v>
      </c>
      <c r="AF162" s="11">
        <v>2.2999999999999998</v>
      </c>
      <c r="AG162" s="11">
        <v>1.5900000000000001E-2</v>
      </c>
      <c r="AH162" s="11">
        <v>18.2</v>
      </c>
      <c r="AI162" s="11">
        <v>2.7699999999999999E-2</v>
      </c>
      <c r="AJ162" s="12">
        <v>5.34</v>
      </c>
      <c r="AK162" s="11">
        <v>30.9</v>
      </c>
      <c r="AL162" s="11">
        <v>23.3</v>
      </c>
      <c r="AM162" s="11">
        <v>0.75700000000000001</v>
      </c>
      <c r="AN162" s="11">
        <v>3.03</v>
      </c>
      <c r="AO162" s="11">
        <v>0.67200000000000004</v>
      </c>
      <c r="AP162" s="11">
        <v>6.2100000000000002E-2</v>
      </c>
      <c r="AQ162" s="11">
        <v>26.3</v>
      </c>
    </row>
    <row r="163" spans="2:43" s="11" customFormat="1">
      <c r="B163" s="11" t="s">
        <v>48</v>
      </c>
      <c r="C163" s="14">
        <v>39959</v>
      </c>
      <c r="D163" s="15">
        <v>0.9375</v>
      </c>
      <c r="E163" s="16">
        <v>18.510000000000002</v>
      </c>
      <c r="F163" s="16">
        <v>0.76600000000000001</v>
      </c>
      <c r="G163" s="11">
        <v>78.2</v>
      </c>
      <c r="H163" s="16">
        <v>7.52</v>
      </c>
      <c r="I163" s="172">
        <v>7.25</v>
      </c>
      <c r="J163" s="16">
        <v>63</v>
      </c>
      <c r="K163" s="16">
        <v>-28.4</v>
      </c>
      <c r="L163" s="16">
        <v>7.5</v>
      </c>
      <c r="M163" s="11">
        <v>26.804123711332675</v>
      </c>
      <c r="N163" s="11">
        <v>240</v>
      </c>
      <c r="O163" s="11">
        <v>8.4</v>
      </c>
      <c r="P163" s="171">
        <v>8.0259999999999998</v>
      </c>
      <c r="Q163" s="11">
        <v>7.8</v>
      </c>
      <c r="R163" s="171">
        <v>6.91</v>
      </c>
      <c r="S163" s="110"/>
      <c r="T163" s="20">
        <v>49</v>
      </c>
      <c r="U163" s="20">
        <v>8.5999999999999993E-2</v>
      </c>
      <c r="V163" s="11">
        <v>3.46</v>
      </c>
      <c r="W163" s="20">
        <v>0.57999999999999996</v>
      </c>
      <c r="X163" s="20">
        <v>66.2</v>
      </c>
      <c r="Y163" s="20" t="s">
        <v>62</v>
      </c>
      <c r="Z163" s="11">
        <v>0.68</v>
      </c>
      <c r="AA163" s="20">
        <v>0.73399999999999999</v>
      </c>
      <c r="AB163" s="20">
        <v>0.24</v>
      </c>
      <c r="AC163" s="20">
        <v>0.28999999999999998</v>
      </c>
      <c r="AD163" s="20">
        <v>6.0299999999999999E-2</v>
      </c>
      <c r="AE163" s="11">
        <v>94.7</v>
      </c>
      <c r="AF163" s="11">
        <v>2.4</v>
      </c>
      <c r="AG163" s="11">
        <v>1.5900000000000001E-2</v>
      </c>
      <c r="AH163" s="11">
        <v>17.100000000000001</v>
      </c>
      <c r="AI163" s="11">
        <v>1.3899999999999999E-2</v>
      </c>
      <c r="AJ163" s="12">
        <v>5.32</v>
      </c>
      <c r="AK163" s="11">
        <v>30.8</v>
      </c>
      <c r="AL163" s="11">
        <v>21.1</v>
      </c>
      <c r="AM163" s="11">
        <v>1.1499999999999999</v>
      </c>
      <c r="AN163" s="11">
        <v>3.43</v>
      </c>
      <c r="AO163" s="11">
        <v>1.1000000000000001</v>
      </c>
      <c r="AP163" s="11">
        <v>7.0999999999999994E-2</v>
      </c>
      <c r="AQ163" s="11">
        <v>26.7</v>
      </c>
    </row>
    <row r="164" spans="2:43" s="11" customFormat="1">
      <c r="B164" s="11" t="s">
        <v>48</v>
      </c>
      <c r="C164" s="14">
        <v>39959</v>
      </c>
      <c r="D164" s="15">
        <v>0.16666666666666666</v>
      </c>
      <c r="E164" s="16">
        <v>17.91</v>
      </c>
      <c r="F164" s="16">
        <v>0.76600000000000001</v>
      </c>
      <c r="G164" s="11">
        <v>79.3</v>
      </c>
      <c r="H164" s="16">
        <v>6.73</v>
      </c>
      <c r="I164" s="172">
        <v>7</v>
      </c>
      <c r="J164" s="16">
        <v>73</v>
      </c>
      <c r="K164" s="16">
        <v>-41.4</v>
      </c>
      <c r="L164" s="16">
        <v>6.2</v>
      </c>
      <c r="M164" s="11">
        <v>11.583011583001733</v>
      </c>
      <c r="N164" s="11">
        <v>240</v>
      </c>
      <c r="O164" s="11">
        <v>8.5</v>
      </c>
      <c r="P164" s="171">
        <v>8.4420000000000002</v>
      </c>
      <c r="Q164" s="11">
        <v>7.8</v>
      </c>
      <c r="R164" s="171">
        <v>8.5060000000000002</v>
      </c>
      <c r="S164" s="110"/>
      <c r="T164" s="20">
        <v>50.9</v>
      </c>
      <c r="U164" s="20">
        <v>8.8999999999999996E-2</v>
      </c>
      <c r="V164" s="11">
        <v>2.61</v>
      </c>
      <c r="W164" s="20">
        <v>0.66</v>
      </c>
      <c r="X164" s="20">
        <v>64.599999999999994</v>
      </c>
      <c r="Y164" s="20" t="s">
        <v>62</v>
      </c>
      <c r="Z164" s="11">
        <v>0.52</v>
      </c>
      <c r="AA164" s="20">
        <v>4.53</v>
      </c>
      <c r="AB164" s="20">
        <v>0.19</v>
      </c>
      <c r="AC164" s="20">
        <v>0.24</v>
      </c>
      <c r="AD164" s="20">
        <v>4.2599999999999999E-2</v>
      </c>
      <c r="AE164" s="11">
        <v>5.0999999999999996</v>
      </c>
      <c r="AF164" s="11">
        <v>1.24E-2</v>
      </c>
      <c r="AG164" s="11">
        <v>1.24E-2</v>
      </c>
      <c r="AH164" s="11">
        <v>16.899999999999999</v>
      </c>
      <c r="AI164" s="11">
        <v>4.1300000000000003E-2</v>
      </c>
      <c r="AJ164" s="12">
        <v>4.99</v>
      </c>
      <c r="AK164" s="11">
        <v>32.299999999999997</v>
      </c>
      <c r="AL164" s="11">
        <v>22.7</v>
      </c>
      <c r="AM164" s="11">
        <v>0.59399999999999997</v>
      </c>
      <c r="AN164" s="11">
        <v>3.44</v>
      </c>
      <c r="AO164" s="11">
        <v>0.54400000000000004</v>
      </c>
      <c r="AP164" s="11">
        <v>6.3899999999999998E-2</v>
      </c>
      <c r="AQ164" s="11">
        <v>25.5</v>
      </c>
    </row>
    <row r="165" spans="2:43" s="11" customFormat="1">
      <c r="B165" s="11" t="s">
        <v>48</v>
      </c>
      <c r="C165" s="14">
        <v>39974</v>
      </c>
      <c r="D165" s="15">
        <v>0.33333333333333331</v>
      </c>
      <c r="E165" s="16">
        <v>17.82</v>
      </c>
      <c r="F165" s="171">
        <v>0.872</v>
      </c>
      <c r="G165" s="11">
        <v>65.599999999999994</v>
      </c>
      <c r="H165" s="16">
        <v>6.22</v>
      </c>
      <c r="I165" s="16">
        <v>7.67</v>
      </c>
      <c r="J165" s="16">
        <v>179</v>
      </c>
      <c r="K165" s="16">
        <v>6.9</v>
      </c>
      <c r="L165" s="16">
        <v>2.4</v>
      </c>
      <c r="M165" s="11">
        <v>8.7809917355350748</v>
      </c>
      <c r="N165" s="11">
        <v>280</v>
      </c>
      <c r="O165" s="11">
        <v>4.5999999999999996</v>
      </c>
      <c r="P165" s="11">
        <v>3.94</v>
      </c>
      <c r="Q165" s="11">
        <v>4.4000000000000004</v>
      </c>
      <c r="R165" s="11">
        <v>4.859</v>
      </c>
      <c r="S165" s="110"/>
      <c r="T165" s="20">
        <v>52.5</v>
      </c>
      <c r="U165" s="20">
        <v>0.11</v>
      </c>
      <c r="V165" s="11">
        <v>1.23</v>
      </c>
      <c r="W165" s="20">
        <v>0.73</v>
      </c>
      <c r="X165" s="20">
        <v>83.9</v>
      </c>
      <c r="Y165" s="20" t="s">
        <v>62</v>
      </c>
      <c r="Z165" s="11">
        <v>0.23</v>
      </c>
      <c r="AA165" s="20">
        <v>0.52500000000000002</v>
      </c>
      <c r="AB165" s="20">
        <v>0.21</v>
      </c>
      <c r="AC165" s="20">
        <v>0.24</v>
      </c>
      <c r="AD165" s="20">
        <v>6.13E-2</v>
      </c>
      <c r="AE165" s="11">
        <v>117</v>
      </c>
      <c r="AF165" s="11">
        <v>2.5</v>
      </c>
      <c r="AG165" s="11">
        <v>9.7999999999999997E-3</v>
      </c>
      <c r="AH165" s="11">
        <v>21</v>
      </c>
      <c r="AI165" s="11">
        <v>9.2100000000000001E-2</v>
      </c>
      <c r="AJ165" s="12">
        <v>5.25</v>
      </c>
      <c r="AK165" s="11">
        <v>32.700000000000003</v>
      </c>
      <c r="AL165" s="11">
        <v>24.3</v>
      </c>
      <c r="AM165" s="11">
        <v>0.26600000000000001</v>
      </c>
      <c r="AN165" s="11">
        <v>2.29</v>
      </c>
      <c r="AO165" s="11">
        <v>0.27</v>
      </c>
      <c r="AP165" s="11">
        <v>0.121</v>
      </c>
      <c r="AQ165" s="11">
        <v>26.6</v>
      </c>
    </row>
    <row r="166" spans="2:43" s="11" customFormat="1">
      <c r="B166" s="11" t="s">
        <v>48</v>
      </c>
      <c r="C166" s="14">
        <v>39974</v>
      </c>
      <c r="D166" s="15">
        <v>0.45833333333333331</v>
      </c>
      <c r="E166" s="16">
        <v>18.8</v>
      </c>
      <c r="F166" s="171">
        <v>0.23599999999999999</v>
      </c>
      <c r="G166" s="11">
        <v>94.2</v>
      </c>
      <c r="H166" s="16">
        <v>8.76</v>
      </c>
      <c r="I166" s="16">
        <v>7.86</v>
      </c>
      <c r="J166" s="16">
        <v>171</v>
      </c>
      <c r="K166" s="16">
        <v>334.2</v>
      </c>
      <c r="L166" s="16">
        <v>17.5</v>
      </c>
      <c r="M166" s="11">
        <v>350.55865921785403</v>
      </c>
      <c r="N166" s="11">
        <v>78</v>
      </c>
      <c r="O166" s="11">
        <v>8.1</v>
      </c>
      <c r="P166" s="11">
        <v>7.4480000000000004</v>
      </c>
      <c r="Q166" s="11">
        <v>8.1</v>
      </c>
      <c r="R166" s="11">
        <v>6.57</v>
      </c>
      <c r="S166" s="110"/>
      <c r="T166" s="20">
        <v>15.8</v>
      </c>
      <c r="U166" s="20" t="s">
        <v>62</v>
      </c>
      <c r="V166" s="11">
        <v>3.61</v>
      </c>
      <c r="W166" s="20">
        <v>0.72</v>
      </c>
      <c r="X166" s="20">
        <v>18.2</v>
      </c>
      <c r="Y166" s="20">
        <v>5.8999999999999997E-2</v>
      </c>
      <c r="Z166" s="11">
        <v>0.76</v>
      </c>
      <c r="AA166" s="11">
        <v>1.75</v>
      </c>
      <c r="AB166" s="20">
        <v>0.2</v>
      </c>
      <c r="AC166" s="20">
        <v>1.17</v>
      </c>
      <c r="AD166" s="20">
        <v>5.0500000000000003E-2</v>
      </c>
      <c r="AE166" s="11">
        <v>26.9</v>
      </c>
      <c r="AF166" s="11">
        <v>5.5</v>
      </c>
      <c r="AG166" s="11">
        <v>5.1900000000000002E-2</v>
      </c>
      <c r="AH166" s="11">
        <v>4.13</v>
      </c>
      <c r="AI166" s="11">
        <v>1.6999999999999999E-3</v>
      </c>
      <c r="AJ166" s="12">
        <v>4.6399999999999997</v>
      </c>
      <c r="AK166" s="11">
        <v>11.8</v>
      </c>
      <c r="AL166" s="11">
        <v>8.9</v>
      </c>
      <c r="AM166" s="11">
        <v>11.2</v>
      </c>
      <c r="AN166" s="11">
        <v>17.399999999999999</v>
      </c>
      <c r="AO166" s="11">
        <v>13.9</v>
      </c>
      <c r="AP166" s="11">
        <v>0.59599999999999997</v>
      </c>
      <c r="AQ166" s="11">
        <v>68.5</v>
      </c>
    </row>
    <row r="167" spans="2:43" s="11" customFormat="1">
      <c r="B167" s="11" t="s">
        <v>48</v>
      </c>
      <c r="C167" s="14">
        <v>39974</v>
      </c>
      <c r="D167" s="15">
        <v>0.58333333333333337</v>
      </c>
      <c r="E167" s="16">
        <v>18.809999999999999</v>
      </c>
      <c r="F167" s="171">
        <v>0.36399999999999999</v>
      </c>
      <c r="G167" s="11">
        <v>84.8</v>
      </c>
      <c r="H167" s="16">
        <v>7.89</v>
      </c>
      <c r="I167" s="16">
        <v>7.84</v>
      </c>
      <c r="J167" s="16">
        <v>177</v>
      </c>
      <c r="K167" s="16">
        <v>143.80000000000001</v>
      </c>
      <c r="L167" s="16">
        <v>10.3</v>
      </c>
      <c r="M167" s="11">
        <v>108.62944162436477</v>
      </c>
      <c r="N167" s="11">
        <v>120</v>
      </c>
      <c r="O167" s="11">
        <v>6.7</v>
      </c>
      <c r="P167" s="11">
        <v>6.133</v>
      </c>
      <c r="Q167" s="11">
        <v>9.6</v>
      </c>
      <c r="R167" s="11">
        <v>5.8</v>
      </c>
      <c r="S167" s="110"/>
      <c r="T167" s="20">
        <v>23.3</v>
      </c>
      <c r="U167" s="20" t="s">
        <v>62</v>
      </c>
      <c r="V167" s="11">
        <v>3.63</v>
      </c>
      <c r="W167" s="20">
        <v>0.63</v>
      </c>
      <c r="X167" s="20">
        <v>25.5</v>
      </c>
      <c r="Y167" s="20" t="s">
        <v>62</v>
      </c>
      <c r="Z167" s="11">
        <v>0.74</v>
      </c>
      <c r="AA167" s="20">
        <v>0.90800000000000003</v>
      </c>
      <c r="AB167" s="20">
        <v>0.24</v>
      </c>
      <c r="AC167" s="20">
        <v>0.53</v>
      </c>
      <c r="AD167" s="20">
        <v>3.39E-2</v>
      </c>
      <c r="AE167" s="11">
        <v>42</v>
      </c>
      <c r="AF167" s="11">
        <v>3.6</v>
      </c>
      <c r="AG167" s="11">
        <v>3.1099999999999999E-2</v>
      </c>
      <c r="AH167" s="11">
        <v>6.6</v>
      </c>
      <c r="AI167" s="11">
        <v>1.2999999999999999E-3</v>
      </c>
      <c r="AJ167" s="12">
        <v>5.43</v>
      </c>
      <c r="AK167" s="11">
        <v>16.7</v>
      </c>
      <c r="AL167" s="11">
        <v>13.3</v>
      </c>
      <c r="AM167" s="11">
        <v>5.8</v>
      </c>
      <c r="AN167" s="11">
        <v>6.93</v>
      </c>
      <c r="AO167" s="11">
        <v>5.12</v>
      </c>
      <c r="AP167" s="11">
        <v>0.152</v>
      </c>
      <c r="AQ167" s="11">
        <v>31.5</v>
      </c>
    </row>
    <row r="168" spans="2:43" s="11" customFormat="1">
      <c r="B168" s="11" t="s">
        <v>48</v>
      </c>
      <c r="C168" s="14">
        <v>39974</v>
      </c>
      <c r="D168" s="15">
        <v>0.77083333333333337</v>
      </c>
      <c r="E168" s="16">
        <v>19.16</v>
      </c>
      <c r="F168" s="171">
        <v>0.45</v>
      </c>
      <c r="G168" s="11">
        <v>81.8</v>
      </c>
      <c r="H168" s="16">
        <v>7.56</v>
      </c>
      <c r="I168" s="16">
        <v>7.88</v>
      </c>
      <c r="J168" s="16">
        <v>198</v>
      </c>
      <c r="K168" s="16">
        <v>86.9</v>
      </c>
      <c r="L168" s="16">
        <v>9.1</v>
      </c>
      <c r="M168" s="11">
        <v>50.666666666667005</v>
      </c>
      <c r="N168" s="11">
        <v>140</v>
      </c>
      <c r="O168" s="11">
        <v>7</v>
      </c>
      <c r="P168" s="11">
        <v>6.6669999999999998</v>
      </c>
      <c r="Q168" s="11">
        <v>8.9</v>
      </c>
      <c r="R168" s="11">
        <v>6.0910000000000002</v>
      </c>
      <c r="S168" s="110"/>
      <c r="T168" s="20">
        <v>32</v>
      </c>
      <c r="U168" s="20">
        <v>3.5000000000000003E-2</v>
      </c>
      <c r="V168" s="11">
        <v>3.59</v>
      </c>
      <c r="W168" s="20">
        <v>0.59</v>
      </c>
      <c r="X168" s="20">
        <v>32.6</v>
      </c>
      <c r="Y168" s="20" t="s">
        <v>62</v>
      </c>
      <c r="Z168" s="11">
        <v>0.72</v>
      </c>
      <c r="AA168" s="20">
        <v>0.71299999999999997</v>
      </c>
      <c r="AB168" s="20">
        <v>0.2</v>
      </c>
      <c r="AC168" s="20">
        <v>0.38</v>
      </c>
      <c r="AD168" s="20">
        <v>0.04</v>
      </c>
      <c r="AE168" s="11">
        <v>54.8</v>
      </c>
      <c r="AF168" s="11">
        <v>3.8</v>
      </c>
      <c r="AG168" s="11">
        <v>1.9800000000000002E-2</v>
      </c>
      <c r="AH168" s="11">
        <v>8.68</v>
      </c>
      <c r="AI168" s="11">
        <v>1.6999999999999999E-3</v>
      </c>
      <c r="AJ168" s="12">
        <v>4.9000000000000004</v>
      </c>
      <c r="AK168" s="11">
        <v>21.8</v>
      </c>
      <c r="AL168" s="11">
        <v>14.8</v>
      </c>
      <c r="AM168" s="11">
        <v>3.63</v>
      </c>
      <c r="AN168" s="11">
        <v>6.14</v>
      </c>
      <c r="AO168" s="11">
        <v>2.9</v>
      </c>
      <c r="AP168" s="11">
        <v>8.2000000000000003E-2</v>
      </c>
      <c r="AQ168" s="11">
        <v>25.5</v>
      </c>
    </row>
    <row r="169" spans="2:43" s="11" customFormat="1">
      <c r="B169" s="11" t="s">
        <v>48</v>
      </c>
      <c r="C169" s="14">
        <v>39974</v>
      </c>
      <c r="D169" s="15">
        <v>0.95833333333333337</v>
      </c>
      <c r="E169" s="16">
        <v>18.68</v>
      </c>
      <c r="F169" s="171">
        <v>0.59299999999999997</v>
      </c>
      <c r="G169" s="11">
        <v>77.8</v>
      </c>
      <c r="H169" s="16">
        <v>7.26</v>
      </c>
      <c r="I169" s="16">
        <v>7.87</v>
      </c>
      <c r="J169" s="16">
        <v>227</v>
      </c>
      <c r="K169" s="16">
        <v>24.9</v>
      </c>
      <c r="L169" s="16">
        <v>5.5</v>
      </c>
      <c r="M169" s="11">
        <v>18.560179977499519</v>
      </c>
      <c r="N169" s="11">
        <v>200</v>
      </c>
      <c r="O169" s="11">
        <v>6.2</v>
      </c>
      <c r="P169" s="11">
        <v>5.3869999999999996</v>
      </c>
      <c r="Q169" s="11">
        <v>6.4</v>
      </c>
      <c r="R169" s="11">
        <v>5.5309999999999997</v>
      </c>
      <c r="S169" s="110"/>
      <c r="T169" s="20">
        <v>41.2</v>
      </c>
      <c r="U169" s="20">
        <v>0.06</v>
      </c>
      <c r="V169" s="11">
        <v>3.52</v>
      </c>
      <c r="W169" s="20">
        <v>0.64</v>
      </c>
      <c r="X169" s="20">
        <v>48.7</v>
      </c>
      <c r="Y169" s="20" t="s">
        <v>62</v>
      </c>
      <c r="Z169" s="11">
        <v>0.7</v>
      </c>
      <c r="AA169" s="20">
        <v>0.81699999999999995</v>
      </c>
      <c r="AB169" s="20">
        <v>0.2</v>
      </c>
      <c r="AC169" s="20">
        <v>0.26</v>
      </c>
      <c r="AD169" s="20">
        <v>8.48E-2</v>
      </c>
      <c r="AE169" s="11">
        <v>75</v>
      </c>
      <c r="AF169" s="11">
        <v>4.2</v>
      </c>
      <c r="AG169" s="11">
        <v>6.7900000000000002E-2</v>
      </c>
      <c r="AH169" s="11">
        <v>12.8</v>
      </c>
      <c r="AI169" s="11">
        <v>1.18E-2</v>
      </c>
      <c r="AJ169" s="12">
        <v>5.0599999999999996</v>
      </c>
      <c r="AK169" s="11">
        <v>25</v>
      </c>
      <c r="AL169" s="11">
        <v>19.3</v>
      </c>
      <c r="AM169" s="11">
        <v>0.82799999999999996</v>
      </c>
      <c r="AN169" s="11">
        <v>5.0199999999999996</v>
      </c>
      <c r="AO169" s="11">
        <v>0.78600000000000003</v>
      </c>
      <c r="AP169" s="11">
        <v>4.3400000000000001E-2</v>
      </c>
      <c r="AQ169" s="11">
        <v>22.8</v>
      </c>
    </row>
    <row r="170" spans="2:43" s="11" customFormat="1">
      <c r="B170" s="11" t="s">
        <v>48</v>
      </c>
      <c r="C170" s="14">
        <v>40023</v>
      </c>
      <c r="D170" s="15">
        <v>0.45833333333333331</v>
      </c>
      <c r="E170" s="16">
        <v>20.62</v>
      </c>
      <c r="F170" s="16">
        <v>2E-3</v>
      </c>
      <c r="G170" s="11">
        <v>52.1</v>
      </c>
      <c r="H170" s="11">
        <v>3.0000000000000001E-3</v>
      </c>
      <c r="I170" s="172">
        <v>8.1999999999999993</v>
      </c>
      <c r="J170" s="11">
        <v>234</v>
      </c>
      <c r="K170" s="11">
        <v>-4.9000000000000004</v>
      </c>
      <c r="L170" s="11">
        <v>0.9</v>
      </c>
      <c r="M170" s="11">
        <v>152.94117647056615</v>
      </c>
      <c r="N170" s="11">
        <v>110</v>
      </c>
      <c r="O170" s="11">
        <v>6.6</v>
      </c>
      <c r="P170" s="11">
        <v>6.0540000000000003</v>
      </c>
      <c r="Q170" s="11">
        <v>6.6</v>
      </c>
      <c r="R170" s="11">
        <v>5.6509999999999998</v>
      </c>
      <c r="S170" s="110"/>
      <c r="T170" s="20">
        <v>23.6</v>
      </c>
      <c r="U170" s="20" t="s">
        <v>62</v>
      </c>
      <c r="V170" s="11">
        <v>1.92</v>
      </c>
      <c r="W170" s="20">
        <v>0.66</v>
      </c>
      <c r="X170" s="20">
        <v>19.2</v>
      </c>
      <c r="Y170" s="20" t="s">
        <v>62</v>
      </c>
      <c r="Z170" s="11">
        <v>0.48</v>
      </c>
      <c r="AA170" s="20">
        <v>0.96699999999999997</v>
      </c>
      <c r="AB170" s="20">
        <v>0.22</v>
      </c>
      <c r="AC170" s="20">
        <v>0.7</v>
      </c>
      <c r="AD170" s="20">
        <v>9.0899999999999995E-2</v>
      </c>
      <c r="AE170" s="11">
        <v>39.799999999999997</v>
      </c>
      <c r="AF170" s="11">
        <v>6</v>
      </c>
      <c r="AG170" s="11">
        <v>0.11700000000000001</v>
      </c>
      <c r="AH170" s="11">
        <v>6.08</v>
      </c>
      <c r="AI170" s="11">
        <v>6.4000000000000003E-3</v>
      </c>
      <c r="AJ170" s="12">
        <v>5.17</v>
      </c>
      <c r="AK170" s="11">
        <v>19</v>
      </c>
      <c r="AL170" s="11" t="s">
        <v>62</v>
      </c>
      <c r="AM170" s="11">
        <v>6.05</v>
      </c>
      <c r="AN170" s="11">
        <v>11.2</v>
      </c>
      <c r="AO170" s="11">
        <v>5.81</v>
      </c>
      <c r="AP170" s="11">
        <v>0.25700000000000001</v>
      </c>
      <c r="AQ170" s="11">
        <v>29.9</v>
      </c>
    </row>
    <row r="171" spans="2:43" s="11" customFormat="1">
      <c r="B171" s="11" t="s">
        <v>48</v>
      </c>
      <c r="C171" s="14">
        <v>40023</v>
      </c>
      <c r="D171" s="15">
        <v>0.64583333333333337</v>
      </c>
      <c r="E171" s="16">
        <v>20.149999999999999</v>
      </c>
      <c r="F171" s="16">
        <v>0.499</v>
      </c>
      <c r="G171" s="11">
        <v>39.5</v>
      </c>
      <c r="H171" s="11">
        <v>3.58</v>
      </c>
      <c r="I171" s="172">
        <v>8.01</v>
      </c>
      <c r="J171" s="11">
        <v>198</v>
      </c>
      <c r="K171" s="11">
        <v>25.6</v>
      </c>
      <c r="L171" s="11">
        <v>5.9</v>
      </c>
      <c r="M171" s="11">
        <v>528.02893309221406</v>
      </c>
      <c r="N171" s="11">
        <v>130</v>
      </c>
      <c r="O171" s="11">
        <v>5.8</v>
      </c>
      <c r="P171" s="11">
        <v>5.8959999999999999</v>
      </c>
      <c r="Q171" s="11">
        <v>5.6</v>
      </c>
      <c r="R171" s="11">
        <v>5.3529999999999998</v>
      </c>
      <c r="S171" s="110"/>
      <c r="T171" s="20">
        <v>27.5</v>
      </c>
      <c r="U171" s="20" t="s">
        <v>62</v>
      </c>
      <c r="V171" s="11">
        <v>1.69</v>
      </c>
      <c r="W171" s="20">
        <v>0.53</v>
      </c>
      <c r="X171" s="20">
        <v>25.1</v>
      </c>
      <c r="Y171" s="20" t="s">
        <v>62</v>
      </c>
      <c r="Z171" s="11">
        <v>0.45</v>
      </c>
      <c r="AA171" s="20">
        <v>2.27</v>
      </c>
      <c r="AB171" s="11">
        <v>0.22</v>
      </c>
      <c r="AC171" s="20">
        <v>1.61</v>
      </c>
      <c r="AD171" s="20">
        <v>7.5999999999999998E-2</v>
      </c>
      <c r="AE171" s="11">
        <v>49.4</v>
      </c>
      <c r="AF171" s="11">
        <v>5.2</v>
      </c>
      <c r="AG171" s="11">
        <v>0.111</v>
      </c>
      <c r="AH171" s="11">
        <v>7.79</v>
      </c>
      <c r="AI171" s="11">
        <v>4.8999999999999998E-3</v>
      </c>
      <c r="AJ171" s="12">
        <v>5.54</v>
      </c>
      <c r="AK171" s="11">
        <v>21.1</v>
      </c>
      <c r="AL171" s="11" t="s">
        <v>62</v>
      </c>
      <c r="AM171" s="11">
        <v>10.5</v>
      </c>
      <c r="AN171" s="11">
        <v>23</v>
      </c>
      <c r="AO171" s="11">
        <v>17.3</v>
      </c>
      <c r="AP171" s="11">
        <v>0.84899999999999998</v>
      </c>
      <c r="AQ171" s="11">
        <v>76.3</v>
      </c>
    </row>
    <row r="172" spans="2:43" s="11" customFormat="1">
      <c r="B172" s="11" t="s">
        <v>48</v>
      </c>
      <c r="C172" s="14">
        <v>40023</v>
      </c>
      <c r="D172" s="15">
        <v>0.70833333333333337</v>
      </c>
      <c r="E172" s="16">
        <v>21.72</v>
      </c>
      <c r="F172" s="16">
        <v>0.24</v>
      </c>
      <c r="G172" s="11">
        <v>51.3</v>
      </c>
      <c r="H172" s="11">
        <v>4.51</v>
      </c>
      <c r="I172" s="172">
        <v>7.95</v>
      </c>
      <c r="J172" s="11">
        <v>177</v>
      </c>
      <c r="K172" s="11">
        <v>661.1</v>
      </c>
      <c r="L172" s="11">
        <v>24.3</v>
      </c>
      <c r="M172" s="11">
        <v>429.54545454550311</v>
      </c>
      <c r="N172" s="11">
        <v>94</v>
      </c>
      <c r="O172" s="11">
        <v>9.3000000000000007</v>
      </c>
      <c r="P172" s="11">
        <v>9.9309999999999992</v>
      </c>
      <c r="Q172" s="11">
        <v>8.1</v>
      </c>
      <c r="R172" s="11">
        <v>8.2149999999999999</v>
      </c>
      <c r="S172" s="110"/>
      <c r="T172" s="20">
        <v>15.9</v>
      </c>
      <c r="U172" s="20" t="s">
        <v>62</v>
      </c>
      <c r="V172" s="11">
        <v>3.72</v>
      </c>
      <c r="W172" s="20">
        <v>1.02</v>
      </c>
      <c r="X172" s="20">
        <v>16.2</v>
      </c>
      <c r="Y172" s="20">
        <v>0.1</v>
      </c>
      <c r="Z172" s="11">
        <v>0.93</v>
      </c>
      <c r="AA172" s="20">
        <v>2.59</v>
      </c>
      <c r="AB172" s="20">
        <v>0.4</v>
      </c>
      <c r="AC172" s="20">
        <v>1.72</v>
      </c>
      <c r="AD172" s="20">
        <v>0.121</v>
      </c>
      <c r="AE172" s="11">
        <v>33.4</v>
      </c>
      <c r="AF172" s="11">
        <v>6.6</v>
      </c>
      <c r="AG172" s="11">
        <v>0.19</v>
      </c>
      <c r="AH172" s="11">
        <v>4.59</v>
      </c>
      <c r="AI172" s="11">
        <v>5.0000000000000001E-3</v>
      </c>
      <c r="AJ172" s="12">
        <v>6.25</v>
      </c>
      <c r="AK172" s="11">
        <v>12.6</v>
      </c>
      <c r="AL172" s="11" t="s">
        <v>62</v>
      </c>
      <c r="AM172" s="11">
        <v>11.3</v>
      </c>
      <c r="AN172" s="11">
        <v>21.7</v>
      </c>
      <c r="AO172" s="11">
        <v>17</v>
      </c>
      <c r="AP172" s="11">
        <v>0.499</v>
      </c>
      <c r="AQ172" s="11">
        <v>65.099999999999994</v>
      </c>
    </row>
    <row r="173" spans="2:43" s="11" customFormat="1">
      <c r="B173" s="11" t="s">
        <v>48</v>
      </c>
      <c r="C173" s="14">
        <v>40023</v>
      </c>
      <c r="D173" s="15">
        <v>0.83333333333333337</v>
      </c>
      <c r="E173" s="16">
        <v>20.69</v>
      </c>
      <c r="F173" s="16">
        <v>0.39900000000000002</v>
      </c>
      <c r="G173" s="11">
        <v>35.700000000000003</v>
      </c>
      <c r="H173" s="11">
        <v>3.2</v>
      </c>
      <c r="I173" s="172">
        <v>8</v>
      </c>
      <c r="J173" s="11">
        <v>215</v>
      </c>
      <c r="K173" s="11">
        <v>88.8</v>
      </c>
      <c r="L173" s="11">
        <v>11.1</v>
      </c>
      <c r="M173" s="11">
        <v>74.735987002436033</v>
      </c>
      <c r="N173" s="11">
        <v>160</v>
      </c>
      <c r="O173" s="11">
        <v>9.1</v>
      </c>
      <c r="P173" s="11">
        <v>9.3089999999999993</v>
      </c>
      <c r="Q173" s="11">
        <v>8.3000000000000007</v>
      </c>
      <c r="R173" s="11">
        <v>7.8079999999999998</v>
      </c>
      <c r="S173" s="110"/>
      <c r="T173" s="20"/>
      <c r="U173" s="20" t="s">
        <v>62</v>
      </c>
      <c r="V173" s="11">
        <v>6.4</v>
      </c>
      <c r="W173" s="20">
        <v>0.79</v>
      </c>
      <c r="X173" s="20">
        <v>31.5</v>
      </c>
      <c r="Y173" s="20">
        <v>0.06</v>
      </c>
      <c r="Z173" s="11">
        <v>1.62</v>
      </c>
      <c r="AA173" s="20">
        <v>1.2</v>
      </c>
      <c r="AB173" s="20">
        <v>0.34</v>
      </c>
      <c r="AC173" s="20">
        <v>0.56000000000000005</v>
      </c>
      <c r="AD173" s="20">
        <v>0.125</v>
      </c>
      <c r="AE173" s="11">
        <v>63.2</v>
      </c>
      <c r="AF173" s="11">
        <v>7.4</v>
      </c>
      <c r="AG173" s="11">
        <v>0.20599999999999999</v>
      </c>
      <c r="AH173" s="11">
        <v>8.9600000000000009</v>
      </c>
      <c r="AI173" s="11">
        <v>8.2000000000000007E-3</v>
      </c>
      <c r="AJ173" s="12">
        <v>7.39</v>
      </c>
      <c r="AK173" s="11">
        <v>23.7</v>
      </c>
      <c r="AL173" s="11" t="s">
        <v>62</v>
      </c>
      <c r="AM173" s="11">
        <v>2.2799999999999998</v>
      </c>
      <c r="AN173" s="11">
        <v>9.32</v>
      </c>
      <c r="AO173" s="11">
        <v>3.18</v>
      </c>
      <c r="AP173" s="11">
        <v>0.114</v>
      </c>
      <c r="AQ173" s="11">
        <v>19.899999999999999</v>
      </c>
    </row>
    <row r="174" spans="2:43" s="11" customFormat="1">
      <c r="B174" s="11" t="s">
        <v>48</v>
      </c>
      <c r="C174" s="14">
        <v>40024</v>
      </c>
      <c r="D174" s="15">
        <v>0.14583333333333334</v>
      </c>
      <c r="E174" s="16">
        <v>19.600000000000001</v>
      </c>
      <c r="F174" s="16">
        <v>0.55500000000000005</v>
      </c>
      <c r="G174" s="11">
        <v>23</v>
      </c>
      <c r="H174" s="11">
        <v>2.1</v>
      </c>
      <c r="I174" s="172">
        <v>8.09</v>
      </c>
      <c r="J174" s="11">
        <v>281</v>
      </c>
      <c r="K174" s="11">
        <v>14.2</v>
      </c>
      <c r="L174" s="11">
        <v>6.4</v>
      </c>
      <c r="M174" s="11">
        <v>15.771028037387925</v>
      </c>
      <c r="N174" s="11">
        <v>210</v>
      </c>
      <c r="O174" s="11">
        <v>7.7</v>
      </c>
      <c r="P174" s="11">
        <v>7.3310000000000004</v>
      </c>
      <c r="Q174" s="11">
        <v>6.3</v>
      </c>
      <c r="R174" s="11">
        <v>6.5339999999999998</v>
      </c>
      <c r="S174" s="110"/>
      <c r="T174" s="20">
        <v>43.1</v>
      </c>
      <c r="U174" s="20" t="s">
        <v>62</v>
      </c>
      <c r="V174" s="11">
        <v>4.04</v>
      </c>
      <c r="W174" s="20">
        <v>0.65</v>
      </c>
      <c r="X174" s="20">
        <v>45.2</v>
      </c>
      <c r="Y174" s="20" t="s">
        <v>62</v>
      </c>
      <c r="Z174" s="11">
        <v>1.04</v>
      </c>
      <c r="AA174" s="20">
        <v>0.75700000000000001</v>
      </c>
      <c r="AB174" s="20">
        <v>0.24</v>
      </c>
      <c r="AC174" s="20">
        <v>0.44</v>
      </c>
      <c r="AD174" s="20" t="s">
        <v>62</v>
      </c>
      <c r="AE174" s="11">
        <v>86.7</v>
      </c>
      <c r="AF174" s="11">
        <v>6.7</v>
      </c>
      <c r="AG174" s="11">
        <v>2.0400000000000001E-2</v>
      </c>
      <c r="AH174" s="11">
        <v>14</v>
      </c>
      <c r="AI174" s="11">
        <v>2.0899999999999998E-2</v>
      </c>
      <c r="AJ174" s="12">
        <v>7.21</v>
      </c>
      <c r="AK174" s="11">
        <v>30.2</v>
      </c>
      <c r="AL174" s="11" t="s">
        <v>62</v>
      </c>
      <c r="AM174" s="11">
        <v>0.49</v>
      </c>
      <c r="AN174" s="11">
        <v>9.17</v>
      </c>
      <c r="AO174" s="11">
        <v>0.70099999999999996</v>
      </c>
      <c r="AP174" s="11">
        <v>5.21E-2</v>
      </c>
      <c r="AQ174" s="11">
        <v>9.75</v>
      </c>
    </row>
    <row r="175" spans="2:43" s="11" customFormat="1">
      <c r="B175" s="11" t="s">
        <v>48</v>
      </c>
      <c r="C175" s="14">
        <v>40094</v>
      </c>
      <c r="D175" s="15">
        <v>0.45833333333333331</v>
      </c>
      <c r="E175" s="157"/>
      <c r="F175" s="157"/>
      <c r="G175" s="157"/>
      <c r="H175" s="157"/>
      <c r="I175" s="157"/>
      <c r="J175" s="157"/>
      <c r="K175" s="157"/>
      <c r="L175" s="157"/>
      <c r="M175" s="83">
        <v>1280.303030303061</v>
      </c>
      <c r="N175" s="11">
        <v>77</v>
      </c>
      <c r="O175" s="11">
        <v>5.9</v>
      </c>
      <c r="P175" s="11">
        <v>6.7649999999999997</v>
      </c>
      <c r="Q175" s="11">
        <v>39.9</v>
      </c>
      <c r="R175" s="11">
        <v>6.0030000000000001</v>
      </c>
      <c r="S175" s="110"/>
      <c r="T175" s="11">
        <v>9.4700000000000006</v>
      </c>
      <c r="U175" s="20" t="s">
        <v>62</v>
      </c>
      <c r="V175" s="11">
        <v>2.14</v>
      </c>
      <c r="W175" s="11">
        <v>1</v>
      </c>
      <c r="X175" s="11">
        <v>9.89</v>
      </c>
      <c r="Y175" s="11">
        <v>0.06</v>
      </c>
      <c r="Z175" s="11">
        <v>0.38</v>
      </c>
      <c r="AA175" s="11">
        <v>2.48</v>
      </c>
      <c r="AB175" s="11">
        <v>0.37</v>
      </c>
      <c r="AC175" s="11">
        <v>3.62</v>
      </c>
      <c r="AD175" s="11">
        <v>7.2700000000000001E-2</v>
      </c>
      <c r="AE175" s="11">
        <v>21.1</v>
      </c>
      <c r="AF175" s="11">
        <v>5.5</v>
      </c>
      <c r="AG175" s="11">
        <v>0.10299999999999999</v>
      </c>
      <c r="AH175" s="11">
        <v>2.7</v>
      </c>
      <c r="AI175" s="11">
        <v>1.7</v>
      </c>
      <c r="AJ175" s="11">
        <v>4.8600000000000003</v>
      </c>
      <c r="AK175" s="11">
        <v>6.6</v>
      </c>
      <c r="AL175" s="11" t="s">
        <v>62</v>
      </c>
      <c r="AM175" s="11">
        <v>24.6</v>
      </c>
      <c r="AN175" s="11">
        <v>49.3</v>
      </c>
      <c r="AO175" s="11">
        <v>43.5</v>
      </c>
      <c r="AP175" s="11">
        <v>2.36</v>
      </c>
      <c r="AQ175" s="11">
        <v>186</v>
      </c>
    </row>
    <row r="176" spans="2:43" s="11" customFormat="1">
      <c r="B176" s="11" t="s">
        <v>48</v>
      </c>
      <c r="C176" s="14">
        <v>40094</v>
      </c>
      <c r="D176" s="15">
        <v>0.79166666666666663</v>
      </c>
      <c r="E176" s="11">
        <v>13.32</v>
      </c>
      <c r="F176" s="11">
        <v>0.19800000000000001</v>
      </c>
      <c r="G176" s="11">
        <v>95</v>
      </c>
      <c r="H176" s="11">
        <v>9.93</v>
      </c>
      <c r="I176" s="11">
        <v>7.74</v>
      </c>
      <c r="J176" s="11">
        <v>155</v>
      </c>
      <c r="K176" s="11">
        <v>384.1</v>
      </c>
      <c r="L176" s="11">
        <v>21.3</v>
      </c>
      <c r="M176" s="83">
        <v>63.95348837209152</v>
      </c>
      <c r="N176" s="11">
        <v>170</v>
      </c>
      <c r="O176" s="11">
        <v>8</v>
      </c>
      <c r="P176" s="11">
        <v>8.5280000000000005</v>
      </c>
      <c r="Q176" s="11">
        <v>10.1</v>
      </c>
      <c r="R176" s="11">
        <v>8.0869999999999997</v>
      </c>
      <c r="S176" s="110"/>
      <c r="T176" s="11">
        <v>28.2</v>
      </c>
      <c r="U176" s="20" t="s">
        <v>62</v>
      </c>
      <c r="V176" s="11">
        <v>7.63</v>
      </c>
      <c r="W176" s="11">
        <v>0.98</v>
      </c>
      <c r="X176" s="11">
        <v>33.9</v>
      </c>
      <c r="Y176" s="11">
        <v>0.06</v>
      </c>
      <c r="Z176" s="11">
        <v>1.64</v>
      </c>
      <c r="AA176" s="11">
        <v>1.31</v>
      </c>
      <c r="AB176" s="11">
        <v>0.42</v>
      </c>
      <c r="AC176" s="11">
        <v>0.7</v>
      </c>
      <c r="AD176" s="11">
        <v>4.0300000000000002E-2</v>
      </c>
      <c r="AE176" s="11">
        <v>71.3</v>
      </c>
      <c r="AF176" s="11">
        <v>7.6</v>
      </c>
      <c r="AG176" s="11">
        <v>9.0899999999999995E-2</v>
      </c>
      <c r="AH176" s="11">
        <v>9.84</v>
      </c>
      <c r="AI176" s="11">
        <v>1.3100000000000001E-2</v>
      </c>
      <c r="AJ176" s="11">
        <v>5.92</v>
      </c>
      <c r="AK176" s="11">
        <v>17.8</v>
      </c>
      <c r="AL176" s="11">
        <v>6.8</v>
      </c>
      <c r="AM176" s="11">
        <v>1.7</v>
      </c>
      <c r="AN176" s="11">
        <v>11.7</v>
      </c>
      <c r="AO176" s="11">
        <v>2.41</v>
      </c>
      <c r="AP176" s="11">
        <v>0.12</v>
      </c>
      <c r="AQ176" s="11">
        <v>15.7</v>
      </c>
    </row>
    <row r="177" spans="1:43" s="11" customFormat="1">
      <c r="B177" s="11" t="s">
        <v>48</v>
      </c>
      <c r="C177" s="14">
        <v>40095</v>
      </c>
      <c r="D177" s="15">
        <v>0.125</v>
      </c>
      <c r="E177" s="11">
        <v>14.22</v>
      </c>
      <c r="F177" s="11">
        <v>0.33100000000000002</v>
      </c>
      <c r="G177" s="11">
        <v>94.1</v>
      </c>
      <c r="H177" s="11">
        <v>9.65</v>
      </c>
      <c r="I177" s="11">
        <v>7.88</v>
      </c>
      <c r="J177" s="11">
        <v>146</v>
      </c>
      <c r="K177" s="11">
        <v>226.5</v>
      </c>
      <c r="L177" s="11">
        <v>18.7</v>
      </c>
      <c r="M177" s="83">
        <v>607.51879699245433</v>
      </c>
      <c r="N177" s="11">
        <v>89</v>
      </c>
      <c r="O177" s="11">
        <v>7.8</v>
      </c>
      <c r="P177" s="11">
        <v>8.7680000000000007</v>
      </c>
      <c r="Q177" s="11">
        <v>33.200000000000003</v>
      </c>
      <c r="R177" s="11">
        <v>8.2560000000000002</v>
      </c>
      <c r="S177" s="110"/>
      <c r="T177" s="11">
        <v>10</v>
      </c>
      <c r="U177" s="20" t="s">
        <v>62</v>
      </c>
      <c r="V177" s="11">
        <v>6.3</v>
      </c>
      <c r="W177" s="11">
        <v>1.28</v>
      </c>
      <c r="X177" s="11">
        <v>15.5</v>
      </c>
      <c r="Y177" s="11">
        <v>0.12</v>
      </c>
      <c r="Z177" s="11">
        <v>1.36</v>
      </c>
      <c r="AA177" s="11">
        <v>2.89</v>
      </c>
      <c r="AB177" s="11">
        <v>0.52</v>
      </c>
      <c r="AC177" s="11">
        <v>2.4700000000000002</v>
      </c>
      <c r="AD177" s="11">
        <v>0.106</v>
      </c>
      <c r="AE177" s="11">
        <v>33.799999999999997</v>
      </c>
      <c r="AF177" s="11">
        <v>7.7</v>
      </c>
      <c r="AG177" s="11">
        <v>0.151</v>
      </c>
      <c r="AH177" s="11">
        <v>4.5</v>
      </c>
      <c r="AI177" s="11">
        <v>5.7000000000000002E-3</v>
      </c>
      <c r="AJ177" s="11">
        <v>5.35</v>
      </c>
      <c r="AK177" s="11">
        <v>6.24</v>
      </c>
      <c r="AL177" s="11" t="s">
        <v>62</v>
      </c>
      <c r="AM177" s="11">
        <v>11.7</v>
      </c>
      <c r="AN177" s="11">
        <v>26.3</v>
      </c>
      <c r="AO177" s="11">
        <v>18.399999999999999</v>
      </c>
      <c r="AP177" s="11">
        <v>0.81599999999999995</v>
      </c>
      <c r="AQ177" s="11">
        <v>67.5</v>
      </c>
    </row>
    <row r="178" spans="1:43" s="11" customFormat="1">
      <c r="B178" s="11" t="s">
        <v>48</v>
      </c>
      <c r="C178" s="14">
        <v>40095</v>
      </c>
      <c r="D178" s="15">
        <v>0.375</v>
      </c>
      <c r="E178" s="11">
        <v>14.87</v>
      </c>
      <c r="F178" s="11">
        <v>0.46100000000000002</v>
      </c>
      <c r="G178" s="11">
        <v>92.7</v>
      </c>
      <c r="H178" s="11">
        <v>9.36</v>
      </c>
      <c r="I178" s="11">
        <v>7.97</v>
      </c>
      <c r="J178" s="11">
        <v>195</v>
      </c>
      <c r="K178" s="11">
        <v>78.599999999999994</v>
      </c>
      <c r="L178" s="11">
        <v>15.6</v>
      </c>
      <c r="M178" s="83">
        <v>246.11708482674044</v>
      </c>
      <c r="N178" s="11">
        <v>110</v>
      </c>
      <c r="O178" s="11">
        <v>9.8000000000000007</v>
      </c>
      <c r="P178" s="11">
        <v>9.093</v>
      </c>
      <c r="Q178" s="11">
        <v>18.899999999999999</v>
      </c>
      <c r="R178" s="11">
        <v>8.3650000000000002</v>
      </c>
      <c r="S178" s="110"/>
      <c r="T178" s="11">
        <v>13.6</v>
      </c>
      <c r="U178" s="20">
        <v>19.3</v>
      </c>
      <c r="V178" s="11" t="s">
        <v>62</v>
      </c>
      <c r="W178" s="11">
        <v>6.02</v>
      </c>
      <c r="X178" s="11">
        <v>1.28</v>
      </c>
      <c r="Y178" s="11">
        <v>0.21</v>
      </c>
      <c r="Z178" s="11">
        <v>1.48</v>
      </c>
      <c r="AA178" s="11">
        <v>1.87</v>
      </c>
      <c r="AB178" s="11">
        <v>0.53</v>
      </c>
      <c r="AC178" s="11">
        <v>1.26</v>
      </c>
      <c r="AD178" s="11">
        <v>9.5000000000000001E-2</v>
      </c>
      <c r="AE178" s="11">
        <v>44</v>
      </c>
      <c r="AF178" s="11">
        <v>6.8</v>
      </c>
      <c r="AG178" s="11">
        <v>0.152</v>
      </c>
      <c r="AH178" s="11">
        <v>5.7</v>
      </c>
      <c r="AI178" s="11">
        <v>3.3799999999999997E-2</v>
      </c>
      <c r="AJ178" s="11">
        <v>5.07</v>
      </c>
      <c r="AK178" s="11">
        <v>8.18</v>
      </c>
      <c r="AL178" s="11" t="s">
        <v>62</v>
      </c>
      <c r="AM178" s="11">
        <v>5.54</v>
      </c>
      <c r="AN178" s="11">
        <v>13.1</v>
      </c>
      <c r="AO178" s="11">
        <v>7.81</v>
      </c>
      <c r="AP178" s="11">
        <v>0.36899999999999999</v>
      </c>
      <c r="AQ178" s="11">
        <v>32.6</v>
      </c>
    </row>
    <row r="179" spans="1:43" s="11" customFormat="1">
      <c r="B179" s="11" t="s">
        <v>48</v>
      </c>
      <c r="C179" s="14">
        <v>40155</v>
      </c>
      <c r="D179" s="15">
        <v>0.45833333333333331</v>
      </c>
      <c r="E179" s="110"/>
      <c r="F179" s="110"/>
      <c r="G179" s="110"/>
      <c r="H179" s="110"/>
      <c r="I179" s="110"/>
      <c r="J179" s="110"/>
      <c r="K179" s="110"/>
      <c r="L179" s="110"/>
      <c r="M179" s="83">
        <v>1.0576399999999999</v>
      </c>
      <c r="N179" s="11">
        <v>290</v>
      </c>
      <c r="P179" s="11">
        <v>4.2480000000000002</v>
      </c>
      <c r="R179" s="11">
        <v>4.2050000000000001</v>
      </c>
      <c r="S179" s="11">
        <v>0.28000000000000003</v>
      </c>
      <c r="T179" s="11">
        <v>316</v>
      </c>
      <c r="U179" s="20" t="s">
        <v>62</v>
      </c>
      <c r="V179" s="11">
        <v>2.1800000000000002</v>
      </c>
      <c r="W179" s="11">
        <v>0.42</v>
      </c>
      <c r="X179" s="11">
        <v>82.9</v>
      </c>
      <c r="Y179" s="11" t="s">
        <v>62</v>
      </c>
      <c r="Z179" s="11">
        <v>0.56999999999999995</v>
      </c>
      <c r="AA179" s="11">
        <v>0.97099999999999997</v>
      </c>
      <c r="AB179" s="11">
        <v>0.2</v>
      </c>
      <c r="AC179" s="11">
        <v>0.2</v>
      </c>
      <c r="AD179" s="11">
        <v>7.0099999999999996E-2</v>
      </c>
      <c r="AE179" s="11">
        <v>151</v>
      </c>
      <c r="AF179" s="11">
        <v>2.7</v>
      </c>
      <c r="AG179" s="11">
        <v>1.23E-2</v>
      </c>
      <c r="AH179" s="11">
        <v>28.4</v>
      </c>
      <c r="AI179" s="11">
        <v>1.7600000000000001E-2</v>
      </c>
      <c r="AJ179" s="11">
        <v>6.24</v>
      </c>
      <c r="AK179" s="11">
        <v>143</v>
      </c>
      <c r="AL179" s="11">
        <v>28.7</v>
      </c>
      <c r="AM179" s="11">
        <v>0.27100000000000002</v>
      </c>
      <c r="AN179" s="11" t="s">
        <v>62</v>
      </c>
      <c r="AO179" s="11">
        <v>0.26900000000000002</v>
      </c>
      <c r="AP179" s="11">
        <v>3.3000000000000002E-2</v>
      </c>
      <c r="AQ179" s="11" t="s">
        <v>62</v>
      </c>
    </row>
    <row r="180" spans="1:43" s="11" customFormat="1">
      <c r="B180" s="11" t="s">
        <v>48</v>
      </c>
      <c r="C180" s="14">
        <v>40155</v>
      </c>
      <c r="D180" s="15">
        <v>0.79166666666666663</v>
      </c>
      <c r="E180" s="11">
        <v>4.41</v>
      </c>
      <c r="F180" s="11">
        <v>0.107</v>
      </c>
      <c r="G180" s="171">
        <v>115.2</v>
      </c>
      <c r="H180" s="171">
        <v>14.94</v>
      </c>
      <c r="I180" s="11">
        <v>7.92</v>
      </c>
      <c r="J180" s="11">
        <v>107</v>
      </c>
      <c r="K180" s="11">
        <v>1367.3</v>
      </c>
      <c r="L180" s="11">
        <v>26.8</v>
      </c>
      <c r="M180" s="83">
        <v>774.85379999999998</v>
      </c>
      <c r="N180" s="11">
        <v>92</v>
      </c>
      <c r="P180" s="11">
        <v>7.9790000000000001</v>
      </c>
      <c r="R180" s="11">
        <v>6.7809999999999997</v>
      </c>
      <c r="S180" s="11">
        <v>0.18</v>
      </c>
      <c r="T180" s="11">
        <v>65.900000000000006</v>
      </c>
      <c r="U180" s="20" t="s">
        <v>62</v>
      </c>
      <c r="V180" s="11">
        <v>1.76</v>
      </c>
      <c r="W180" s="11">
        <v>1.1499999999999999</v>
      </c>
      <c r="X180" s="11">
        <v>18.8</v>
      </c>
      <c r="Y180" s="11">
        <v>7.0000000000000007E-2</v>
      </c>
      <c r="Z180" s="11">
        <v>0.51</v>
      </c>
      <c r="AA180" s="11">
        <v>4.01</v>
      </c>
      <c r="AB180" s="11">
        <v>0.46</v>
      </c>
      <c r="AC180" s="11">
        <v>2.89</v>
      </c>
      <c r="AD180" s="11">
        <v>0.14399999999999999</v>
      </c>
      <c r="AE180" s="11">
        <v>32.700000000000003</v>
      </c>
      <c r="AF180" s="11">
        <v>3.3</v>
      </c>
      <c r="AG180" s="11">
        <v>0.19400000000000001</v>
      </c>
      <c r="AH180" s="11">
        <v>4.8099999999999996</v>
      </c>
      <c r="AI180" s="11">
        <v>8.6E-3</v>
      </c>
      <c r="AJ180" s="11">
        <v>4.37</v>
      </c>
      <c r="AK180" s="11">
        <v>36.9</v>
      </c>
      <c r="AL180" s="11">
        <v>20.9</v>
      </c>
      <c r="AM180" s="11">
        <v>12.9</v>
      </c>
      <c r="AN180" s="11">
        <v>23.7</v>
      </c>
      <c r="AO180" s="11">
        <v>19.7</v>
      </c>
      <c r="AP180" s="11">
        <v>1.43</v>
      </c>
      <c r="AQ180" s="11">
        <v>115</v>
      </c>
    </row>
    <row r="181" spans="1:43" s="11" customFormat="1">
      <c r="B181" s="11" t="s">
        <v>48</v>
      </c>
      <c r="C181" s="14">
        <v>40156</v>
      </c>
      <c r="D181" s="15">
        <v>0.125</v>
      </c>
      <c r="E181" s="11">
        <v>6.66</v>
      </c>
      <c r="F181" s="11">
        <v>0.47899999999999998</v>
      </c>
      <c r="G181" s="171">
        <v>108.1</v>
      </c>
      <c r="H181" s="171">
        <v>13.21</v>
      </c>
      <c r="I181" s="11">
        <v>7.9</v>
      </c>
      <c r="J181" s="11">
        <v>127</v>
      </c>
      <c r="K181" s="11">
        <v>106.5</v>
      </c>
      <c r="L181" s="11">
        <v>9.1</v>
      </c>
      <c r="M181" s="83">
        <v>47.823419999999999</v>
      </c>
      <c r="N181" s="11">
        <v>150</v>
      </c>
      <c r="P181" s="11">
        <v>9.1940000000000008</v>
      </c>
      <c r="R181" s="11">
        <v>8.391</v>
      </c>
      <c r="S181" s="11">
        <v>0.27</v>
      </c>
      <c r="T181" s="11">
        <v>30</v>
      </c>
      <c r="U181" s="20" t="s">
        <v>62</v>
      </c>
      <c r="V181" s="11">
        <v>8.2799999999999994</v>
      </c>
      <c r="W181" s="11">
        <v>0.98</v>
      </c>
      <c r="X181" s="11">
        <v>36</v>
      </c>
      <c r="Y181" s="11" t="s">
        <v>62</v>
      </c>
      <c r="Z181" s="11">
        <v>1.82</v>
      </c>
      <c r="AA181" s="11">
        <v>1.17</v>
      </c>
      <c r="AB181" s="11">
        <v>0.39</v>
      </c>
      <c r="AC181" s="11">
        <v>0.61</v>
      </c>
      <c r="AD181" s="11">
        <v>0.17699999999999999</v>
      </c>
      <c r="AE181" s="11">
        <v>68</v>
      </c>
      <c r="AF181" s="11">
        <v>4.3</v>
      </c>
      <c r="AG181" s="11">
        <v>0.21</v>
      </c>
      <c r="AH181" s="11">
        <v>8.9</v>
      </c>
      <c r="AI181" s="11">
        <v>4.5400000000000003E-2</v>
      </c>
      <c r="AJ181" s="11">
        <v>4.2699999999999996</v>
      </c>
      <c r="AK181" s="11">
        <v>15.8</v>
      </c>
      <c r="AL181" s="11">
        <v>21</v>
      </c>
      <c r="AM181" s="11">
        <v>2.06</v>
      </c>
      <c r="AN181" s="11">
        <v>5.93</v>
      </c>
      <c r="AO181" s="11">
        <v>2.2400000000000002</v>
      </c>
      <c r="AP181" s="11">
        <v>0.125</v>
      </c>
      <c r="AQ181" s="11" t="s">
        <v>62</v>
      </c>
    </row>
    <row r="182" spans="1:43" s="11" customFormat="1">
      <c r="B182" s="11" t="s">
        <v>48</v>
      </c>
      <c r="C182" s="14">
        <v>40156</v>
      </c>
      <c r="D182" s="15">
        <v>0.375</v>
      </c>
      <c r="E182" s="11">
        <v>7.19</v>
      </c>
      <c r="F182" s="11">
        <v>0.47799999999999998</v>
      </c>
      <c r="G182" s="171">
        <v>87.6</v>
      </c>
      <c r="H182" s="171">
        <v>10.57</v>
      </c>
      <c r="I182" s="11">
        <v>7.95</v>
      </c>
      <c r="J182" s="11">
        <v>128</v>
      </c>
      <c r="K182" s="11">
        <v>223</v>
      </c>
      <c r="L182" s="11">
        <v>9.1999999999999993</v>
      </c>
      <c r="M182" s="83">
        <v>33.727809999999998</v>
      </c>
      <c r="N182" s="11">
        <v>170</v>
      </c>
      <c r="P182" s="11">
        <v>8.9689999999999994</v>
      </c>
      <c r="R182" s="11">
        <v>8.3360000000000003</v>
      </c>
      <c r="S182" s="11">
        <v>0.28000000000000003</v>
      </c>
      <c r="T182" s="11">
        <v>28.7</v>
      </c>
      <c r="U182" s="20" t="s">
        <v>62</v>
      </c>
      <c r="V182" s="11">
        <v>7.63</v>
      </c>
      <c r="W182" s="11">
        <v>0.93</v>
      </c>
      <c r="X182" s="11">
        <v>38</v>
      </c>
      <c r="Y182" s="11" t="s">
        <v>62</v>
      </c>
      <c r="Z182" s="11">
        <v>1.82</v>
      </c>
      <c r="AA182" s="11">
        <v>1.28</v>
      </c>
      <c r="AB182" s="11">
        <v>0.37</v>
      </c>
      <c r="AC182" s="11">
        <v>0.57999999999999996</v>
      </c>
      <c r="AD182" s="11">
        <v>0.17100000000000001</v>
      </c>
      <c r="AE182" s="11">
        <v>74</v>
      </c>
      <c r="AF182" s="11">
        <v>4.4000000000000004</v>
      </c>
      <c r="AG182" s="11">
        <v>0.214</v>
      </c>
      <c r="AH182" s="11">
        <v>9.69</v>
      </c>
      <c r="AI182" s="11">
        <v>4.0500000000000001E-2</v>
      </c>
      <c r="AJ182" s="11">
        <v>4.57</v>
      </c>
      <c r="AK182" s="11">
        <v>15.8</v>
      </c>
      <c r="AL182" s="11">
        <v>22.3</v>
      </c>
      <c r="AM182" s="11">
        <v>1.93</v>
      </c>
      <c r="AN182" s="11">
        <v>6.1</v>
      </c>
      <c r="AO182" s="11">
        <v>2.04</v>
      </c>
      <c r="AP182" s="11">
        <v>9.8799999999999999E-2</v>
      </c>
      <c r="AQ182" s="11" t="s">
        <v>62</v>
      </c>
    </row>
    <row r="183" spans="1:43" s="11" customFormat="1">
      <c r="B183" s="11" t="s">
        <v>48</v>
      </c>
      <c r="C183" s="14">
        <v>40276</v>
      </c>
      <c r="D183" s="15">
        <v>0.75</v>
      </c>
      <c r="E183" s="11">
        <v>16.670000000000002</v>
      </c>
      <c r="F183" s="11">
        <v>0.81299999999999994</v>
      </c>
      <c r="G183" s="11">
        <v>98.3</v>
      </c>
      <c r="H183" s="11">
        <v>9.5500000000000007</v>
      </c>
      <c r="I183" s="11">
        <v>8.2100000000000009</v>
      </c>
      <c r="J183" s="11">
        <v>30</v>
      </c>
      <c r="K183" s="171">
        <v>4.9000000000000004</v>
      </c>
      <c r="L183" s="11">
        <v>3.6</v>
      </c>
      <c r="M183" s="166">
        <v>151.40415140414558</v>
      </c>
      <c r="N183" s="11">
        <v>300</v>
      </c>
      <c r="P183" s="11">
        <v>4.3719999999999999</v>
      </c>
      <c r="R183" s="11">
        <v>4.4560000000000004</v>
      </c>
      <c r="S183" s="157"/>
      <c r="T183" s="11">
        <v>55</v>
      </c>
      <c r="U183" s="20" t="s">
        <v>62</v>
      </c>
      <c r="V183" s="11">
        <v>1.96</v>
      </c>
      <c r="W183" s="11" t="s">
        <v>86</v>
      </c>
      <c r="X183" s="11">
        <v>90.4</v>
      </c>
      <c r="Y183" s="11" t="s">
        <v>62</v>
      </c>
      <c r="Z183" s="11">
        <v>0.46</v>
      </c>
      <c r="AA183" s="11">
        <v>0.76200000000000001</v>
      </c>
      <c r="AB183" s="11">
        <v>0.1</v>
      </c>
      <c r="AC183" s="11">
        <v>0.15</v>
      </c>
      <c r="AD183" s="11">
        <v>8.3400000000000002E-2</v>
      </c>
      <c r="AE183" s="11">
        <v>116</v>
      </c>
      <c r="AF183" s="11">
        <v>2.5</v>
      </c>
      <c r="AG183" s="11">
        <v>5.4999999999999997E-3</v>
      </c>
      <c r="AH183" s="11">
        <v>21.2</v>
      </c>
      <c r="AI183" s="11">
        <v>1.8100000000000002E-2</v>
      </c>
      <c r="AJ183" s="11">
        <v>4.2</v>
      </c>
      <c r="AK183" s="11">
        <v>35.200000000000003</v>
      </c>
      <c r="AL183" s="11">
        <v>14.4</v>
      </c>
      <c r="AM183" s="11">
        <v>0.187</v>
      </c>
      <c r="AN183" s="11">
        <v>2.56</v>
      </c>
      <c r="AO183" s="11">
        <v>0.14699999999999999</v>
      </c>
      <c r="AP183" s="11">
        <v>2.8299999999999999E-2</v>
      </c>
      <c r="AQ183" s="11">
        <v>18</v>
      </c>
    </row>
    <row r="184" spans="1:43" s="11" customFormat="1">
      <c r="B184" s="11" t="s">
        <v>48</v>
      </c>
      <c r="C184" s="14">
        <v>40277</v>
      </c>
      <c r="D184" s="15">
        <v>6.25E-2</v>
      </c>
      <c r="E184" s="11">
        <v>14.52</v>
      </c>
      <c r="F184" s="11">
        <v>0.85099999999999998</v>
      </c>
      <c r="G184" s="11">
        <v>72.599999999999994</v>
      </c>
      <c r="H184" s="11">
        <v>7.38</v>
      </c>
      <c r="I184" s="11">
        <v>7.87</v>
      </c>
      <c r="J184" s="11">
        <v>22</v>
      </c>
      <c r="K184" s="171">
        <v>12.6</v>
      </c>
      <c r="L184" s="11">
        <v>5.8</v>
      </c>
      <c r="M184" s="167"/>
      <c r="N184" s="11">
        <v>240</v>
      </c>
      <c r="P184" s="11">
        <v>8.0609999999999999</v>
      </c>
      <c r="R184" s="11">
        <v>6.2560000000000002</v>
      </c>
      <c r="S184" s="157"/>
      <c r="T184" s="11">
        <v>49.7</v>
      </c>
      <c r="U184" s="20" t="s">
        <v>62</v>
      </c>
      <c r="V184" s="11">
        <v>3.49</v>
      </c>
      <c r="W184" s="11" t="s">
        <v>86</v>
      </c>
      <c r="X184" s="11">
        <v>73.5</v>
      </c>
      <c r="Y184" s="11">
        <v>0.104</v>
      </c>
      <c r="Z184" s="11">
        <v>0.82</v>
      </c>
      <c r="AA184" s="11">
        <v>4.38</v>
      </c>
      <c r="AB184" s="11">
        <v>0.13</v>
      </c>
      <c r="AC184" s="11">
        <v>3.22</v>
      </c>
      <c r="AD184" s="11">
        <v>7.5200000000000003E-2</v>
      </c>
      <c r="AE184" s="11">
        <v>92.8</v>
      </c>
      <c r="AF184" s="11">
        <v>3.6</v>
      </c>
      <c r="AG184" s="11">
        <v>1.5800000000000002E-2</v>
      </c>
      <c r="AH184" s="11">
        <v>16.7</v>
      </c>
      <c r="AI184" s="11">
        <v>1.9400000000000001E-2</v>
      </c>
      <c r="AJ184" s="11">
        <v>4.1399999999999997</v>
      </c>
      <c r="AK184" s="11">
        <v>29.7</v>
      </c>
      <c r="AL184" s="11">
        <v>14.9</v>
      </c>
      <c r="AM184" s="11">
        <v>19.2</v>
      </c>
      <c r="AN184" s="11">
        <v>3.36</v>
      </c>
      <c r="AO184" s="11">
        <v>33.1</v>
      </c>
      <c r="AP184" s="11">
        <v>2.0299999999999998</v>
      </c>
      <c r="AQ184" s="11">
        <v>171</v>
      </c>
    </row>
    <row r="185" spans="1:43" s="11" customFormat="1">
      <c r="B185" s="11" t="s">
        <v>48</v>
      </c>
      <c r="C185" s="14">
        <v>40277</v>
      </c>
      <c r="D185" s="15">
        <v>0.1875</v>
      </c>
      <c r="E185" s="11">
        <v>13.89</v>
      </c>
      <c r="F185" s="11">
        <v>0.86899999999999999</v>
      </c>
      <c r="G185" s="11">
        <v>74.900000000000006</v>
      </c>
      <c r="H185" s="11">
        <v>7.72</v>
      </c>
      <c r="I185" s="11">
        <v>7.88</v>
      </c>
      <c r="J185" s="11">
        <v>22</v>
      </c>
      <c r="K185" s="171">
        <v>10.3</v>
      </c>
      <c r="L185" s="11">
        <v>4.9000000000000004</v>
      </c>
      <c r="M185" s="167"/>
      <c r="N185" s="11">
        <v>170</v>
      </c>
      <c r="P185" s="11">
        <v>9.8339999999999996</v>
      </c>
      <c r="R185" s="11">
        <v>7.88</v>
      </c>
      <c r="S185" s="157"/>
      <c r="T185" s="11">
        <v>46.9</v>
      </c>
      <c r="U185" s="20" t="s">
        <v>62</v>
      </c>
      <c r="V185" s="11">
        <v>4.2</v>
      </c>
      <c r="W185" s="11">
        <v>0.52</v>
      </c>
      <c r="X185" s="11">
        <v>44.6</v>
      </c>
      <c r="Y185" s="11">
        <v>7.2999999999999995E-2</v>
      </c>
      <c r="Z185" s="11">
        <v>0.98</v>
      </c>
      <c r="AA185" s="11">
        <v>1.81</v>
      </c>
      <c r="AB185" s="11">
        <v>0.16</v>
      </c>
      <c r="AC185" s="11">
        <v>0.52</v>
      </c>
      <c r="AD185" s="11">
        <v>9.7299999999999998E-2</v>
      </c>
      <c r="AE185" s="11">
        <v>61.9</v>
      </c>
      <c r="AF185" s="11">
        <v>5.7</v>
      </c>
      <c r="AG185" s="11">
        <v>6.9099999999999995E-2</v>
      </c>
      <c r="AH185" s="11">
        <v>9.98</v>
      </c>
      <c r="AI185" s="11">
        <v>1.7899999999999999E-2</v>
      </c>
      <c r="AJ185" s="11">
        <v>4.3</v>
      </c>
      <c r="AK185" s="11">
        <v>31.3</v>
      </c>
      <c r="AL185" s="11">
        <v>11.9</v>
      </c>
      <c r="AM185" s="11">
        <v>2.99</v>
      </c>
      <c r="AN185" s="11">
        <v>9.23</v>
      </c>
      <c r="AO185" s="11">
        <v>4.2300000000000004</v>
      </c>
      <c r="AP185" s="11">
        <v>0.159</v>
      </c>
      <c r="AQ185" s="11">
        <v>31.3</v>
      </c>
    </row>
    <row r="186" spans="1:43" s="11" customFormat="1">
      <c r="B186" s="11" t="s">
        <v>48</v>
      </c>
      <c r="C186" s="14">
        <v>40277</v>
      </c>
      <c r="D186" s="15">
        <v>0.3125</v>
      </c>
      <c r="E186" s="11">
        <v>13.37</v>
      </c>
      <c r="F186" s="11">
        <v>0.86499999999999999</v>
      </c>
      <c r="G186" s="11">
        <v>77.599999999999994</v>
      </c>
      <c r="H186" s="11">
        <v>8.09</v>
      </c>
      <c r="I186" s="11">
        <v>7.91</v>
      </c>
      <c r="J186" s="11">
        <v>37</v>
      </c>
      <c r="K186" s="171">
        <v>9.4</v>
      </c>
      <c r="L186" s="11">
        <v>4.8</v>
      </c>
      <c r="M186" s="167"/>
      <c r="N186" s="11">
        <v>140</v>
      </c>
      <c r="P186" s="11">
        <v>8.6790000000000003</v>
      </c>
      <c r="R186" s="11">
        <v>7.2709999999999999</v>
      </c>
      <c r="S186" s="157"/>
      <c r="T186" s="11">
        <v>41.5</v>
      </c>
      <c r="U186" s="20" t="s">
        <v>62</v>
      </c>
      <c r="V186" s="11">
        <v>2.96</v>
      </c>
      <c r="W186" s="11">
        <v>0.67</v>
      </c>
      <c r="X186" s="11">
        <v>34.5</v>
      </c>
      <c r="Y186" s="11">
        <v>6.9000000000000006E-2</v>
      </c>
      <c r="Z186" s="11">
        <v>0.7</v>
      </c>
      <c r="AA186" s="11">
        <v>1.37</v>
      </c>
      <c r="AB186" s="11">
        <v>0.22</v>
      </c>
      <c r="AC186" s="11">
        <v>1.31</v>
      </c>
      <c r="AD186" s="11">
        <v>8.6499999999999994E-2</v>
      </c>
      <c r="AE186" s="11">
        <v>62.3</v>
      </c>
      <c r="AF186" s="11">
        <v>4.3</v>
      </c>
      <c r="AG186" s="11">
        <v>3.6600000000000001E-2</v>
      </c>
      <c r="AH186" s="11">
        <v>10.5</v>
      </c>
      <c r="AI186" s="11">
        <v>1.2E-2</v>
      </c>
      <c r="AJ186" s="11">
        <v>3.79</v>
      </c>
      <c r="AK186" s="11">
        <v>43.6</v>
      </c>
      <c r="AL186" s="11">
        <v>12.7</v>
      </c>
      <c r="AM186" s="11">
        <v>4.8099999999999996</v>
      </c>
      <c r="AN186" s="11">
        <v>10.6</v>
      </c>
      <c r="AO186" s="11">
        <v>7.18</v>
      </c>
      <c r="AP186" s="11">
        <v>0.28299999999999997</v>
      </c>
      <c r="AQ186" s="11">
        <v>41.2</v>
      </c>
    </row>
    <row r="187" spans="1:43" s="11" customFormat="1">
      <c r="C187" s="14"/>
      <c r="D187" s="15"/>
      <c r="E187" s="16"/>
      <c r="F187" s="16"/>
      <c r="G187" s="16"/>
      <c r="H187" s="16"/>
      <c r="I187" s="16"/>
      <c r="J187" s="16"/>
      <c r="K187" s="16"/>
      <c r="L187" s="16"/>
      <c r="Q187" s="20"/>
      <c r="R187" s="20"/>
      <c r="S187" s="20"/>
      <c r="T187" s="20"/>
      <c r="U187" s="20"/>
      <c r="V187" s="20"/>
      <c r="W187" s="20"/>
      <c r="X187" s="20"/>
      <c r="Z187" s="20"/>
      <c r="AA187" s="20"/>
      <c r="AB187" s="20"/>
      <c r="AC187" s="20"/>
      <c r="AD187" s="20"/>
      <c r="AI187" s="12"/>
    </row>
    <row r="188" spans="1:43">
      <c r="B188" s="11"/>
      <c r="C188" s="17"/>
      <c r="D188" s="18"/>
      <c r="AB188" s="11"/>
      <c r="AD188" s="11"/>
      <c r="AE188" s="11"/>
      <c r="AF188" s="11"/>
      <c r="AG188" s="11"/>
      <c r="AH188" s="11"/>
      <c r="AI188" s="11"/>
      <c r="AJ188" s="11"/>
      <c r="AK188" s="11"/>
      <c r="AL188" s="11"/>
    </row>
    <row r="190" spans="1:43">
      <c r="A190" s="94"/>
      <c r="K190" s="16" t="s">
        <v>58</v>
      </c>
      <c r="M190" s="21">
        <f>AVERAGE(M65:M189)</f>
        <v>144.29362825817188</v>
      </c>
      <c r="N190" s="144">
        <f>AVERAGE(N65:N189)</f>
        <v>160.82456140350877</v>
      </c>
      <c r="T190" s="21">
        <f>AVERAGE(T65:T189)</f>
        <v>77.671999999999997</v>
      </c>
      <c r="V190" s="21">
        <f>AVERAGE(V65:V189)</f>
        <v>5.3189915966386527</v>
      </c>
      <c r="W190" s="21">
        <f>AVERAGE(W65:W189)</f>
        <v>0.81394957983193317</v>
      </c>
      <c r="Z190" s="21">
        <f>AVERAGE(Z65:Z189)</f>
        <v>2.3306956521739126</v>
      </c>
      <c r="AA190" s="21">
        <f>AVERAGE(AA65:AA189)</f>
        <v>1.3517685950413221</v>
      </c>
      <c r="AB190" s="21">
        <f>AVERAGE(AB65:AB189)</f>
        <v>0.27239669421487611</v>
      </c>
      <c r="AC190" s="21">
        <f>AVERAGE(AC65:AC189)</f>
        <v>0.79123966942148782</v>
      </c>
      <c r="AK190" s="21">
        <f>AVERAGE(AK65:AK189)</f>
        <v>45.821487603305812</v>
      </c>
    </row>
    <row r="191" spans="1:43">
      <c r="A191" s="185" t="s">
        <v>116</v>
      </c>
      <c r="K191" s="16" t="s">
        <v>59</v>
      </c>
      <c r="M191" s="21">
        <f>STDEV(M65:M189)</f>
        <v>221.0021313250825</v>
      </c>
      <c r="N191" s="144">
        <f>STDEV(N65:N189)</f>
        <v>71.37031008276729</v>
      </c>
      <c r="T191" s="21">
        <f>STDEV(T65:T189)</f>
        <v>109.15303664768911</v>
      </c>
      <c r="V191" s="21">
        <f>STDEV(V65:V189)</f>
        <v>3.3930168554377587</v>
      </c>
      <c r="W191" s="21">
        <f>STDEV(W65:W189)</f>
        <v>0.60259779217250431</v>
      </c>
      <c r="Z191" s="21">
        <f>STDEV(Z65:Z189)</f>
        <v>5.3140222849698668</v>
      </c>
      <c r="AA191" s="21">
        <f>STDEV(AA65:AA189)</f>
        <v>0.89143166461158252</v>
      </c>
      <c r="AB191" s="21">
        <f>STDEV(AB65:AB189)</f>
        <v>0.1207202330003027</v>
      </c>
      <c r="AC191" s="21">
        <f>STDEV(AC65:AC189)</f>
        <v>0.74396188326187529</v>
      </c>
      <c r="AK191" s="21">
        <f>STDEV(AK65:AK189)</f>
        <v>56.454264581475677</v>
      </c>
    </row>
    <row r="192" spans="1:43">
      <c r="A192" s="186" t="s">
        <v>107</v>
      </c>
    </row>
    <row r="193" spans="1:3">
      <c r="A193" s="177" t="s">
        <v>108</v>
      </c>
    </row>
    <row r="194" spans="1:3">
      <c r="A194" s="159" t="s">
        <v>109</v>
      </c>
    </row>
    <row r="195" spans="1:3">
      <c r="A195" s="174"/>
    </row>
    <row r="196" spans="1:3">
      <c r="A196" s="174" t="s">
        <v>62</v>
      </c>
      <c r="B196" s="11"/>
      <c r="C196" s="11"/>
    </row>
    <row r="197" spans="1:3">
      <c r="A197" s="175" t="s">
        <v>94</v>
      </c>
      <c r="B197" s="16" t="s">
        <v>102</v>
      </c>
    </row>
    <row r="198" spans="1:3">
      <c r="A198" s="176" t="s">
        <v>93</v>
      </c>
    </row>
  </sheetData>
  <mergeCells count="3">
    <mergeCell ref="AD5:AL5"/>
    <mergeCell ref="AM5:AQ5"/>
    <mergeCell ref="S4:X4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U189"/>
  <sheetViews>
    <sheetView topLeftCell="A4" zoomScale="85" workbookViewId="0">
      <pane xSplit="4" ySplit="3" topLeftCell="T7" activePane="bottomRight" state="frozen"/>
      <selection activeCell="A4" sqref="A4"/>
      <selection pane="topRight" activeCell="E4" sqref="E4"/>
      <selection pane="bottomLeft" activeCell="A7" sqref="A7"/>
      <selection pane="bottomRight" activeCell="X50" sqref="X50"/>
    </sheetView>
  </sheetViews>
  <sheetFormatPr baseColWidth="10" defaultColWidth="8.83203125" defaultRowHeight="12" x14ac:dyDescent="0"/>
  <cols>
    <col min="1" max="1" width="14.6640625" style="16" customWidth="1"/>
    <col min="2" max="2" width="8.33203125" style="16" customWidth="1"/>
    <col min="3" max="3" width="11" style="16" customWidth="1"/>
    <col min="4" max="4" width="7.33203125" style="16" customWidth="1"/>
    <col min="5" max="5" width="7.83203125" style="16" customWidth="1"/>
    <col min="6" max="12" width="9.1640625" style="16" customWidth="1"/>
    <col min="13" max="13" width="12.33203125" style="16" customWidth="1"/>
    <col min="14" max="15" width="8.83203125" style="16"/>
    <col min="16" max="16" width="10" style="16" customWidth="1"/>
    <col min="17" max="17" width="8.83203125" style="16"/>
    <col min="18" max="18" width="9.6640625" style="16" customWidth="1"/>
    <col min="19" max="30" width="8.83203125" style="16"/>
    <col min="31" max="32" width="8.1640625" style="16" customWidth="1"/>
    <col min="33" max="33" width="8.83203125" style="16"/>
    <col min="34" max="34" width="8.1640625" style="16" customWidth="1"/>
    <col min="35" max="35" width="8.83203125" style="16"/>
    <col min="36" max="37" width="8" style="16" customWidth="1"/>
    <col min="38" max="38" width="7.6640625" style="16" customWidth="1"/>
    <col min="39" max="39" width="8.33203125" style="16" customWidth="1"/>
    <col min="40" max="40" width="8.5" style="16" customWidth="1"/>
    <col min="41" max="41" width="8.1640625" style="16" customWidth="1"/>
    <col min="42" max="42" width="8.6640625" style="16" customWidth="1"/>
    <col min="43" max="43" width="8.5" style="16" customWidth="1"/>
    <col min="44" max="16384" width="8.83203125" style="16"/>
  </cols>
  <sheetData>
    <row r="4" spans="1:44" ht="13" thickBot="1">
      <c r="S4" s="197" t="s">
        <v>44</v>
      </c>
      <c r="T4" s="198"/>
      <c r="U4" s="198"/>
      <c r="V4" s="198"/>
      <c r="W4" s="198"/>
      <c r="X4" s="199"/>
    </row>
    <row r="5" spans="1:44" ht="13" thickBot="1">
      <c r="A5" s="16" t="s">
        <v>61</v>
      </c>
      <c r="S5" s="149"/>
      <c r="T5" s="140"/>
      <c r="U5" s="140"/>
      <c r="V5" s="140"/>
      <c r="W5" s="140"/>
      <c r="X5" s="150"/>
      <c r="AD5" s="191" t="s">
        <v>88</v>
      </c>
      <c r="AE5" s="192"/>
      <c r="AF5" s="192"/>
      <c r="AG5" s="192"/>
      <c r="AH5" s="192"/>
      <c r="AI5" s="192"/>
      <c r="AJ5" s="192"/>
      <c r="AK5" s="192"/>
      <c r="AL5" s="193"/>
      <c r="AM5" s="191" t="s">
        <v>87</v>
      </c>
      <c r="AN5" s="192"/>
      <c r="AO5" s="192"/>
      <c r="AP5" s="192"/>
      <c r="AQ5" s="193"/>
    </row>
    <row r="6" spans="1:44" ht="42" thickBot="1">
      <c r="A6" s="1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91</v>
      </c>
      <c r="M6" s="1" t="s">
        <v>10</v>
      </c>
      <c r="N6" s="1" t="s">
        <v>18</v>
      </c>
      <c r="O6" s="1" t="s">
        <v>110</v>
      </c>
      <c r="P6" s="1" t="s">
        <v>111</v>
      </c>
      <c r="Q6" s="1" t="s">
        <v>112</v>
      </c>
      <c r="R6" s="1" t="s">
        <v>113</v>
      </c>
      <c r="S6" s="7" t="s">
        <v>105</v>
      </c>
      <c r="T6" s="8" t="s">
        <v>13</v>
      </c>
      <c r="U6" s="8" t="s">
        <v>14</v>
      </c>
      <c r="V6" s="8" t="s">
        <v>17</v>
      </c>
      <c r="W6" s="8" t="s">
        <v>16</v>
      </c>
      <c r="X6" s="9" t="s">
        <v>15</v>
      </c>
      <c r="Y6" s="1" t="s">
        <v>19</v>
      </c>
      <c r="Z6" s="1" t="s">
        <v>20</v>
      </c>
      <c r="AA6" s="1" t="s">
        <v>21</v>
      </c>
      <c r="AB6" s="1" t="s">
        <v>22</v>
      </c>
      <c r="AC6" s="1" t="s">
        <v>23</v>
      </c>
      <c r="AD6" s="84" t="s">
        <v>28</v>
      </c>
      <c r="AE6" s="85" t="s">
        <v>27</v>
      </c>
      <c r="AF6" s="86" t="s">
        <v>53</v>
      </c>
      <c r="AG6" s="85" t="s">
        <v>30</v>
      </c>
      <c r="AH6" s="85" t="s">
        <v>25</v>
      </c>
      <c r="AI6" s="85" t="s">
        <v>32</v>
      </c>
      <c r="AJ6" s="85" t="s">
        <v>26</v>
      </c>
      <c r="AK6" s="85" t="s">
        <v>24</v>
      </c>
      <c r="AL6" s="87" t="s">
        <v>52</v>
      </c>
      <c r="AM6" s="84" t="s">
        <v>29</v>
      </c>
      <c r="AN6" s="86" t="s">
        <v>55</v>
      </c>
      <c r="AO6" s="85" t="s">
        <v>31</v>
      </c>
      <c r="AP6" s="85" t="s">
        <v>33</v>
      </c>
      <c r="AQ6" s="87" t="s">
        <v>54</v>
      </c>
      <c r="AR6" s="1" t="s">
        <v>34</v>
      </c>
    </row>
    <row r="7" spans="1:44" s="11" customFormat="1">
      <c r="B7" s="11" t="s">
        <v>46</v>
      </c>
      <c r="C7" s="14">
        <v>38524</v>
      </c>
      <c r="D7" s="15">
        <v>0.42430555555555555</v>
      </c>
      <c r="E7" s="11">
        <v>16.05</v>
      </c>
      <c r="F7" s="11">
        <v>1.1579999999999999</v>
      </c>
      <c r="G7" s="11">
        <v>91.7</v>
      </c>
      <c r="H7" s="11">
        <v>9.01</v>
      </c>
      <c r="I7" s="11">
        <v>7.55</v>
      </c>
      <c r="J7" s="11">
        <v>301</v>
      </c>
      <c r="K7" s="11">
        <v>21.2</v>
      </c>
      <c r="L7" s="157"/>
      <c r="M7" s="11">
        <v>26.8</v>
      </c>
      <c r="N7" s="11">
        <v>240</v>
      </c>
      <c r="O7" s="11">
        <v>3</v>
      </c>
      <c r="Q7" s="11">
        <v>3</v>
      </c>
      <c r="S7" s="110"/>
      <c r="T7" s="11">
        <v>206</v>
      </c>
      <c r="U7" s="11">
        <v>0.13</v>
      </c>
      <c r="V7" s="11">
        <v>0.55000000000000004</v>
      </c>
      <c r="W7" s="11">
        <v>0.46</v>
      </c>
      <c r="X7" s="11">
        <v>69.7</v>
      </c>
      <c r="Y7" s="11" t="s">
        <v>62</v>
      </c>
      <c r="Z7" s="11">
        <v>0.31</v>
      </c>
      <c r="AA7" s="11">
        <v>0.2</v>
      </c>
      <c r="AB7" s="11">
        <v>0.15</v>
      </c>
      <c r="AC7" s="11">
        <v>0.18</v>
      </c>
      <c r="AD7" s="11" t="s">
        <v>62</v>
      </c>
      <c r="AE7" s="11">
        <v>136</v>
      </c>
      <c r="AF7" s="11" t="s">
        <v>62</v>
      </c>
      <c r="AG7" s="11">
        <v>4.6899999999999997E-2</v>
      </c>
      <c r="AH7" s="11">
        <v>23.4</v>
      </c>
      <c r="AI7" s="11">
        <v>2.93E-2</v>
      </c>
      <c r="AJ7" s="11">
        <v>3.12</v>
      </c>
      <c r="AK7" s="11">
        <v>65.5</v>
      </c>
      <c r="AL7" s="11" t="s">
        <v>62</v>
      </c>
      <c r="AM7" s="11">
        <v>0.92100000000000004</v>
      </c>
      <c r="AN7" s="11" t="s">
        <v>62</v>
      </c>
      <c r="AO7" s="11">
        <v>0.65800000000000003</v>
      </c>
      <c r="AP7" s="11">
        <v>4.8500000000000001E-2</v>
      </c>
      <c r="AQ7" s="11" t="s">
        <v>62</v>
      </c>
    </row>
    <row r="8" spans="1:44" s="11" customFormat="1">
      <c r="B8" s="11" t="s">
        <v>46</v>
      </c>
      <c r="C8" s="14">
        <v>38559</v>
      </c>
      <c r="D8" s="15">
        <v>0.4381944444444445</v>
      </c>
      <c r="E8" s="11">
        <v>23.3</v>
      </c>
      <c r="F8" s="11">
        <v>0.995</v>
      </c>
      <c r="G8" s="11">
        <v>82.4</v>
      </c>
      <c r="H8" s="11">
        <v>7.01</v>
      </c>
      <c r="I8" s="11">
        <v>7.52</v>
      </c>
      <c r="J8" s="11">
        <v>233</v>
      </c>
      <c r="K8" s="11">
        <v>22.2</v>
      </c>
      <c r="L8" s="157"/>
      <c r="M8" s="11">
        <v>15.6</v>
      </c>
      <c r="N8" s="11">
        <v>240</v>
      </c>
      <c r="O8" s="11">
        <v>8.8000000000000007</v>
      </c>
      <c r="Q8" s="11">
        <v>14</v>
      </c>
      <c r="S8" s="110"/>
      <c r="T8" s="11">
        <v>141</v>
      </c>
      <c r="U8" s="11">
        <v>0.16</v>
      </c>
      <c r="V8" s="11">
        <v>0.51</v>
      </c>
      <c r="W8" s="11">
        <v>0.52</v>
      </c>
      <c r="X8" s="11">
        <v>41.1</v>
      </c>
      <c r="Y8" s="11" t="s">
        <v>62</v>
      </c>
      <c r="Z8" s="11">
        <v>0.18</v>
      </c>
      <c r="AA8" s="11">
        <v>0.44</v>
      </c>
      <c r="AB8" s="11">
        <v>0.15</v>
      </c>
      <c r="AC8" s="11">
        <v>0.17</v>
      </c>
      <c r="AD8" s="11" t="s">
        <v>62</v>
      </c>
      <c r="AE8" s="11">
        <v>112</v>
      </c>
      <c r="AF8" s="11" t="s">
        <v>62</v>
      </c>
      <c r="AG8" s="11" t="s">
        <v>62</v>
      </c>
      <c r="AH8" s="11">
        <v>19.600000000000001</v>
      </c>
      <c r="AI8" s="11">
        <v>3.73E-2</v>
      </c>
      <c r="AJ8" s="11">
        <v>3.37</v>
      </c>
      <c r="AK8" s="11">
        <v>55</v>
      </c>
      <c r="AL8" s="11" t="s">
        <v>62</v>
      </c>
      <c r="AM8" s="11">
        <v>0.81299999999999994</v>
      </c>
      <c r="AN8" s="11" t="s">
        <v>62</v>
      </c>
      <c r="AO8" s="11">
        <v>0.64800000000000002</v>
      </c>
      <c r="AP8" s="11">
        <v>6.1400000000000003E-2</v>
      </c>
      <c r="AQ8" s="11" t="s">
        <v>62</v>
      </c>
    </row>
    <row r="9" spans="1:44" s="11" customFormat="1">
      <c r="B9" s="11" t="s">
        <v>46</v>
      </c>
      <c r="C9" s="14">
        <v>38580</v>
      </c>
      <c r="D9" s="15">
        <v>0.41319444444444442</v>
      </c>
      <c r="E9" s="11">
        <v>20.9</v>
      </c>
      <c r="F9" s="11">
        <v>1.2490000000000001</v>
      </c>
      <c r="G9" s="11">
        <v>58.5</v>
      </c>
      <c r="H9" s="11">
        <v>5.21</v>
      </c>
      <c r="I9" s="11">
        <v>7.67</v>
      </c>
      <c r="J9" s="11">
        <v>188</v>
      </c>
      <c r="K9" s="11">
        <v>23.4</v>
      </c>
      <c r="L9" s="157"/>
      <c r="M9" s="11">
        <v>1.67</v>
      </c>
      <c r="N9" s="11">
        <v>290</v>
      </c>
      <c r="O9" s="11">
        <v>9.9</v>
      </c>
      <c r="Q9" s="11">
        <v>19</v>
      </c>
      <c r="S9" s="110"/>
      <c r="T9" s="11">
        <v>171</v>
      </c>
      <c r="U9" s="11">
        <v>0.22</v>
      </c>
      <c r="V9" s="11">
        <v>0.19</v>
      </c>
      <c r="W9" s="11">
        <v>0.54</v>
      </c>
      <c r="X9" s="11">
        <v>52.7</v>
      </c>
      <c r="Y9" s="11">
        <v>0.96</v>
      </c>
      <c r="Z9" s="11">
        <v>0.06</v>
      </c>
      <c r="AA9" s="11">
        <v>2.02</v>
      </c>
      <c r="AB9" s="11">
        <v>0.19</v>
      </c>
      <c r="AC9" s="11">
        <v>0.2</v>
      </c>
      <c r="AD9" s="11" t="s">
        <v>62</v>
      </c>
      <c r="AE9" s="11">
        <v>132</v>
      </c>
      <c r="AF9" s="11" t="s">
        <v>62</v>
      </c>
      <c r="AG9" s="11">
        <v>3.3500000000000002E-2</v>
      </c>
      <c r="AH9" s="11">
        <v>23.8</v>
      </c>
      <c r="AI9" s="11">
        <v>1.67</v>
      </c>
      <c r="AJ9" s="11">
        <v>7.73</v>
      </c>
      <c r="AK9" s="11">
        <v>74.7</v>
      </c>
      <c r="AL9" s="11" t="s">
        <v>62</v>
      </c>
      <c r="AM9" s="11">
        <v>0.13500000000000001</v>
      </c>
      <c r="AN9" s="11" t="s">
        <v>62</v>
      </c>
      <c r="AO9" s="11">
        <v>0.17199999999999999</v>
      </c>
      <c r="AP9" s="11">
        <v>1.71</v>
      </c>
      <c r="AQ9" s="11" t="s">
        <v>62</v>
      </c>
    </row>
    <row r="10" spans="1:44">
      <c r="B10" s="11" t="s">
        <v>46</v>
      </c>
      <c r="C10" s="17">
        <v>38617</v>
      </c>
      <c r="D10" s="18">
        <v>0.46458333333333335</v>
      </c>
      <c r="E10" s="16">
        <v>18.100000000000001</v>
      </c>
      <c r="F10" s="16">
        <v>0.92</v>
      </c>
      <c r="G10" s="16">
        <v>97.8</v>
      </c>
      <c r="H10" s="16">
        <v>9.2200000000000006</v>
      </c>
      <c r="I10" s="16">
        <v>7.67</v>
      </c>
      <c r="J10" s="16">
        <v>231</v>
      </c>
      <c r="K10" s="16">
        <v>8.6</v>
      </c>
      <c r="L10" s="157"/>
      <c r="M10" s="11">
        <v>31.3</v>
      </c>
      <c r="N10" s="16">
        <v>220</v>
      </c>
      <c r="O10" s="16">
        <v>8.4</v>
      </c>
      <c r="Q10" s="16">
        <v>18</v>
      </c>
      <c r="S10" s="110"/>
      <c r="T10" s="16">
        <v>66.8</v>
      </c>
      <c r="U10" s="16">
        <v>0.08</v>
      </c>
      <c r="V10" s="16">
        <v>0.62</v>
      </c>
      <c r="W10" s="16">
        <v>0.41</v>
      </c>
      <c r="X10" s="16">
        <v>40.5</v>
      </c>
      <c r="Y10" s="16">
        <v>0.05</v>
      </c>
      <c r="Z10" s="16">
        <v>0.17</v>
      </c>
      <c r="AA10" s="16">
        <v>0.55000000000000004</v>
      </c>
      <c r="AB10" s="16">
        <v>0.13</v>
      </c>
      <c r="AC10" s="16">
        <v>0.23</v>
      </c>
      <c r="AD10" s="11" t="s">
        <v>62</v>
      </c>
      <c r="AE10" s="16">
        <v>89.5</v>
      </c>
      <c r="AF10" s="13">
        <v>1.98</v>
      </c>
      <c r="AG10" s="16">
        <v>2.1499999999999998E-2</v>
      </c>
      <c r="AH10" s="13">
        <v>15.2</v>
      </c>
      <c r="AI10" s="16">
        <v>0.3</v>
      </c>
      <c r="AJ10" s="13">
        <v>2.4700000000000002</v>
      </c>
      <c r="AK10" s="16">
        <v>28.9</v>
      </c>
      <c r="AL10" s="13">
        <v>13</v>
      </c>
      <c r="AM10" s="16">
        <v>2.2799999999999998</v>
      </c>
      <c r="AN10" s="13">
        <v>3.03</v>
      </c>
      <c r="AO10" s="16">
        <v>1.75</v>
      </c>
      <c r="AP10" s="16">
        <v>0.27300000000000002</v>
      </c>
      <c r="AQ10" s="16">
        <v>14.9</v>
      </c>
    </row>
    <row r="11" spans="1:44">
      <c r="B11" s="11" t="s">
        <v>46</v>
      </c>
      <c r="C11" s="17">
        <v>38656</v>
      </c>
      <c r="D11" s="18">
        <v>0.42083333333333334</v>
      </c>
      <c r="E11" s="16">
        <v>8.5299999999999994</v>
      </c>
      <c r="F11" s="16">
        <v>0.72699999999999998</v>
      </c>
      <c r="G11" s="16">
        <v>75.7</v>
      </c>
      <c r="H11" s="16">
        <v>8.83</v>
      </c>
      <c r="I11" s="16">
        <v>7.56</v>
      </c>
      <c r="J11" s="16">
        <v>230</v>
      </c>
      <c r="K11" s="16">
        <v>4.5</v>
      </c>
      <c r="L11" s="157"/>
      <c r="M11" s="11">
        <v>8.6</v>
      </c>
      <c r="N11" s="16">
        <v>230</v>
      </c>
      <c r="O11" s="16">
        <v>13</v>
      </c>
      <c r="Q11" s="16">
        <v>14</v>
      </c>
      <c r="S11" s="110"/>
      <c r="T11" s="16">
        <v>108</v>
      </c>
      <c r="U11" s="16">
        <v>7.0000000000000007E-2</v>
      </c>
      <c r="V11" s="16">
        <v>0.06</v>
      </c>
      <c r="W11" s="16">
        <v>0.52</v>
      </c>
      <c r="X11" s="16">
        <v>52.3</v>
      </c>
      <c r="Y11" s="11" t="s">
        <v>62</v>
      </c>
      <c r="Z11" s="11">
        <v>0.01</v>
      </c>
      <c r="AA11" s="16">
        <v>0.14000000000000001</v>
      </c>
      <c r="AB11" s="16">
        <v>0.14000000000000001</v>
      </c>
      <c r="AC11" s="16">
        <v>0.14000000000000001</v>
      </c>
      <c r="AD11" s="16">
        <v>1.55E-2</v>
      </c>
      <c r="AE11" s="16">
        <v>105</v>
      </c>
      <c r="AF11" s="11" t="s">
        <v>62</v>
      </c>
      <c r="AG11" s="11" t="s">
        <v>62</v>
      </c>
      <c r="AH11" s="13">
        <v>17.600000000000001</v>
      </c>
      <c r="AI11" s="16">
        <v>8.8400000000000006E-3</v>
      </c>
      <c r="AJ11" s="13">
        <v>2.95</v>
      </c>
      <c r="AK11" s="16">
        <v>51.1</v>
      </c>
      <c r="AL11" s="11" t="s">
        <v>62</v>
      </c>
      <c r="AM11" s="16">
        <v>0.126</v>
      </c>
      <c r="AN11" s="11" t="s">
        <v>62</v>
      </c>
      <c r="AO11" s="16">
        <v>7.5399999999999995E-2</v>
      </c>
      <c r="AP11" s="16">
        <v>1.04E-2</v>
      </c>
      <c r="AQ11" s="11" t="s">
        <v>62</v>
      </c>
    </row>
    <row r="12" spans="1:44">
      <c r="B12" s="11" t="s">
        <v>46</v>
      </c>
      <c r="C12" s="17">
        <v>38757</v>
      </c>
      <c r="D12" s="18">
        <v>0.38124999999999998</v>
      </c>
      <c r="E12" s="16">
        <v>0.19</v>
      </c>
      <c r="F12" s="16">
        <v>1.1359999999999999</v>
      </c>
      <c r="G12" s="16">
        <v>95.6</v>
      </c>
      <c r="H12" s="16">
        <v>13.86</v>
      </c>
      <c r="I12" s="16">
        <v>7.52</v>
      </c>
      <c r="J12" s="16">
        <v>299</v>
      </c>
      <c r="K12" s="16">
        <v>3.9</v>
      </c>
      <c r="L12" s="157"/>
      <c r="M12" s="11">
        <v>1.67</v>
      </c>
      <c r="N12" s="16">
        <v>200</v>
      </c>
      <c r="O12" s="16">
        <v>6.6</v>
      </c>
      <c r="Q12" s="16">
        <v>13</v>
      </c>
      <c r="S12" s="110"/>
      <c r="T12" s="16">
        <v>174</v>
      </c>
      <c r="U12" s="16">
        <v>0.05</v>
      </c>
      <c r="V12" s="16">
        <v>1.28</v>
      </c>
      <c r="W12" s="16">
        <v>0.24</v>
      </c>
      <c r="X12" s="16">
        <v>68</v>
      </c>
      <c r="Y12" s="11" t="s">
        <v>62</v>
      </c>
      <c r="Z12" s="11">
        <v>0.3</v>
      </c>
      <c r="AA12" s="16">
        <v>0.17</v>
      </c>
      <c r="AB12" s="16">
        <v>7.0000000000000007E-2</v>
      </c>
      <c r="AC12" s="16">
        <v>0.15</v>
      </c>
      <c r="AD12" s="11" t="s">
        <v>62</v>
      </c>
      <c r="AE12" s="16">
        <v>122</v>
      </c>
      <c r="AF12" s="16">
        <v>3.42</v>
      </c>
      <c r="AG12" s="11" t="s">
        <v>62</v>
      </c>
      <c r="AH12" s="13">
        <v>21.4</v>
      </c>
      <c r="AI12" s="11">
        <v>2.15E-3</v>
      </c>
      <c r="AJ12" s="13">
        <v>1.62</v>
      </c>
      <c r="AK12" s="11">
        <v>70.8</v>
      </c>
      <c r="AL12" s="11">
        <v>12.2</v>
      </c>
      <c r="AM12" s="11">
        <v>0.108</v>
      </c>
      <c r="AN12" s="11">
        <v>1.92</v>
      </c>
      <c r="AO12" s="11">
        <v>9.6000000000000002E-2</v>
      </c>
      <c r="AP12" s="16">
        <v>6.96E-3</v>
      </c>
      <c r="AQ12" s="11">
        <v>11</v>
      </c>
    </row>
    <row r="13" spans="1:44">
      <c r="B13" s="11" t="s">
        <v>46</v>
      </c>
      <c r="C13" s="17">
        <v>38796</v>
      </c>
      <c r="D13" s="18">
        <v>0.43125000000000002</v>
      </c>
      <c r="E13" s="16">
        <v>4.07</v>
      </c>
      <c r="F13" s="16">
        <v>0.97299999999999998</v>
      </c>
      <c r="G13" s="16">
        <v>100</v>
      </c>
      <c r="H13" s="16">
        <v>13.04</v>
      </c>
      <c r="I13" s="16">
        <v>7.61</v>
      </c>
      <c r="J13" s="16">
        <v>271</v>
      </c>
      <c r="K13" s="16">
        <v>15.4</v>
      </c>
      <c r="L13" s="157"/>
      <c r="M13" s="11">
        <v>12.9</v>
      </c>
      <c r="N13" s="16">
        <v>200</v>
      </c>
      <c r="O13" s="16">
        <v>9.6</v>
      </c>
      <c r="Q13" s="16">
        <v>10.7</v>
      </c>
      <c r="S13" s="110"/>
      <c r="T13" s="16">
        <v>134</v>
      </c>
      <c r="U13" s="16">
        <v>0.05</v>
      </c>
      <c r="V13" s="16">
        <v>1.53</v>
      </c>
      <c r="W13" s="16">
        <v>0.31</v>
      </c>
      <c r="X13" s="16">
        <v>68.400000000000006</v>
      </c>
      <c r="Y13" s="11">
        <v>0.25</v>
      </c>
      <c r="Z13" s="11">
        <v>0.36</v>
      </c>
      <c r="AA13" s="16">
        <v>0.27</v>
      </c>
      <c r="AB13" s="16">
        <v>0.06</v>
      </c>
      <c r="AC13" s="16">
        <v>0.1</v>
      </c>
      <c r="AD13" s="11" t="s">
        <v>62</v>
      </c>
      <c r="AE13" s="16">
        <v>114</v>
      </c>
      <c r="AF13" s="11">
        <v>1.93</v>
      </c>
      <c r="AG13" s="11">
        <v>1.6E-2</v>
      </c>
      <c r="AH13" s="13">
        <v>20.6</v>
      </c>
      <c r="AI13" s="11">
        <v>2.33E-3</v>
      </c>
      <c r="AJ13" s="13">
        <v>1.78</v>
      </c>
      <c r="AK13" s="11">
        <v>49.7</v>
      </c>
      <c r="AL13" s="11">
        <v>13.4</v>
      </c>
      <c r="AM13" s="11">
        <v>0.433</v>
      </c>
      <c r="AN13" s="11">
        <v>2.5299999999999998</v>
      </c>
      <c r="AO13" s="11">
        <v>0.55600000000000005</v>
      </c>
      <c r="AP13" s="11">
        <v>2.3E-2</v>
      </c>
      <c r="AQ13" s="11">
        <v>21.9</v>
      </c>
    </row>
    <row r="14" spans="1:44">
      <c r="B14" s="11" t="s">
        <v>46</v>
      </c>
      <c r="C14" s="17">
        <v>38846</v>
      </c>
      <c r="D14" s="18">
        <v>0.44791666666666669</v>
      </c>
      <c r="E14" s="16">
        <v>12.67</v>
      </c>
      <c r="F14" s="16">
        <v>1.319</v>
      </c>
      <c r="G14" s="16">
        <v>77.7</v>
      </c>
      <c r="H14" s="16">
        <v>8.2100000000000009</v>
      </c>
      <c r="I14" s="16">
        <v>7.81</v>
      </c>
      <c r="J14" s="16">
        <v>286</v>
      </c>
      <c r="K14" s="16">
        <v>14</v>
      </c>
      <c r="L14" s="157"/>
      <c r="M14" s="11">
        <v>9.3000000000000007</v>
      </c>
      <c r="N14" s="16">
        <v>220</v>
      </c>
      <c r="O14" s="16">
        <v>17.399999999999999</v>
      </c>
      <c r="Q14" s="16">
        <v>19.399999999999999</v>
      </c>
      <c r="S14" s="110"/>
      <c r="T14" s="16">
        <v>209</v>
      </c>
      <c r="U14" s="16">
        <v>0.08</v>
      </c>
      <c r="V14" s="16">
        <v>0.95</v>
      </c>
      <c r="W14" s="16">
        <v>0.34</v>
      </c>
      <c r="X14" s="16">
        <v>87.9</v>
      </c>
      <c r="Y14" s="11" t="s">
        <v>62</v>
      </c>
      <c r="Z14" s="11">
        <v>0.22</v>
      </c>
      <c r="AA14" s="16">
        <v>0.25</v>
      </c>
      <c r="AB14" s="16">
        <v>0.16</v>
      </c>
      <c r="AC14" s="16">
        <v>0.18</v>
      </c>
      <c r="AD14" s="11" t="s">
        <v>62</v>
      </c>
      <c r="AE14" s="16">
        <v>143</v>
      </c>
      <c r="AF14" s="11" t="s">
        <v>62</v>
      </c>
      <c r="AG14" s="11" t="s">
        <v>62</v>
      </c>
      <c r="AH14" s="13">
        <v>26.7</v>
      </c>
      <c r="AI14" s="11">
        <v>1.6199999999999999E-2</v>
      </c>
      <c r="AJ14" s="13">
        <v>2.2400000000000002</v>
      </c>
      <c r="AK14" s="11">
        <v>68.400000000000006</v>
      </c>
      <c r="AL14" s="11">
        <v>15.4</v>
      </c>
      <c r="AM14" s="11">
        <v>0.255</v>
      </c>
      <c r="AN14" s="11">
        <v>2.27</v>
      </c>
      <c r="AO14" s="11">
        <v>0.27600000000000002</v>
      </c>
      <c r="AP14" s="11">
        <v>2.8299999999999999E-2</v>
      </c>
      <c r="AQ14" s="11">
        <v>17.399999999999999</v>
      </c>
    </row>
    <row r="15" spans="1:44">
      <c r="B15" s="11" t="s">
        <v>46</v>
      </c>
      <c r="C15" s="17">
        <v>38874</v>
      </c>
      <c r="D15" s="18">
        <v>0.40486111111111112</v>
      </c>
      <c r="E15" s="11">
        <v>14.77</v>
      </c>
      <c r="F15" s="11">
        <v>1.1299999999999999</v>
      </c>
      <c r="G15" s="11">
        <v>87.8</v>
      </c>
      <c r="H15" s="11">
        <v>8.8699999999999992</v>
      </c>
      <c r="I15" s="11">
        <v>7.68</v>
      </c>
      <c r="J15" s="11">
        <v>135</v>
      </c>
      <c r="K15" s="11">
        <v>14.5</v>
      </c>
      <c r="L15" s="157"/>
      <c r="M15" s="11">
        <v>15.2</v>
      </c>
      <c r="N15" s="16">
        <v>240</v>
      </c>
      <c r="O15" s="16">
        <v>9.4</v>
      </c>
      <c r="Q15" s="16">
        <v>10.9</v>
      </c>
      <c r="S15" s="110"/>
      <c r="T15" s="16">
        <v>204</v>
      </c>
      <c r="U15" s="20">
        <v>0.09</v>
      </c>
      <c r="V15" s="16">
        <v>0.68</v>
      </c>
      <c r="W15" s="11">
        <v>0.42</v>
      </c>
      <c r="X15" s="16">
        <v>65.599999999999994</v>
      </c>
      <c r="Y15" s="11" t="s">
        <v>62</v>
      </c>
      <c r="Z15" s="16">
        <v>0.14000000000000001</v>
      </c>
      <c r="AA15" s="16">
        <v>0.2</v>
      </c>
      <c r="AB15" s="16">
        <v>0.13</v>
      </c>
      <c r="AC15" s="16">
        <v>0.17</v>
      </c>
      <c r="AD15" s="11">
        <v>3.7199999999999997E-2</v>
      </c>
      <c r="AE15" s="11">
        <v>124</v>
      </c>
      <c r="AF15" s="11">
        <v>1.69</v>
      </c>
      <c r="AG15" s="11">
        <v>0.03</v>
      </c>
      <c r="AH15" s="11">
        <v>22.3</v>
      </c>
      <c r="AI15" s="11">
        <v>2.81E-2</v>
      </c>
      <c r="AJ15" s="11">
        <v>2.56</v>
      </c>
      <c r="AK15" s="11">
        <v>65</v>
      </c>
      <c r="AL15" s="11">
        <v>13.4</v>
      </c>
      <c r="AM15" s="16">
        <v>0.79400000000000004</v>
      </c>
      <c r="AN15" s="11">
        <v>1.73</v>
      </c>
      <c r="AO15" s="11">
        <v>0.59099999999999997</v>
      </c>
      <c r="AP15" s="11">
        <v>4.7699999999999999E-2</v>
      </c>
      <c r="AQ15" s="11">
        <v>15.5</v>
      </c>
    </row>
    <row r="16" spans="1:44">
      <c r="B16" s="11" t="s">
        <v>46</v>
      </c>
      <c r="C16" s="17">
        <v>38908</v>
      </c>
      <c r="D16" s="18">
        <v>0.4381944444444445</v>
      </c>
      <c r="E16" s="11">
        <v>18.18</v>
      </c>
      <c r="F16" s="11">
        <v>1.5149999999999999</v>
      </c>
      <c r="G16" s="11">
        <v>67.099999999999994</v>
      </c>
      <c r="H16" s="11">
        <v>6.3</v>
      </c>
      <c r="I16" s="11">
        <v>7.63</v>
      </c>
      <c r="J16" s="171">
        <v>209</v>
      </c>
      <c r="K16" s="11">
        <v>17</v>
      </c>
      <c r="L16" s="157"/>
      <c r="M16" s="11">
        <v>11.8</v>
      </c>
      <c r="N16" s="16">
        <v>300</v>
      </c>
      <c r="O16" s="16">
        <v>5.0999999999999996</v>
      </c>
      <c r="Q16" s="16">
        <v>5.2</v>
      </c>
      <c r="S16" s="110"/>
      <c r="T16" s="16">
        <v>280</v>
      </c>
      <c r="U16" s="20">
        <v>0.41</v>
      </c>
      <c r="V16" s="16">
        <v>1.21</v>
      </c>
      <c r="W16" s="11">
        <v>0.48</v>
      </c>
      <c r="X16" s="16">
        <v>55.1</v>
      </c>
      <c r="Y16" s="11" t="s">
        <v>62</v>
      </c>
      <c r="Z16" s="16">
        <v>0.28000000000000003</v>
      </c>
      <c r="AA16" s="16">
        <v>0.46</v>
      </c>
      <c r="AB16" s="16">
        <v>0.16</v>
      </c>
      <c r="AC16" s="16">
        <v>0.23</v>
      </c>
      <c r="AD16" s="11" t="s">
        <v>62</v>
      </c>
      <c r="AE16" s="16">
        <v>167</v>
      </c>
      <c r="AF16" s="11">
        <v>1.95</v>
      </c>
      <c r="AG16" s="11" t="s">
        <v>62</v>
      </c>
      <c r="AH16" s="11">
        <v>32.299999999999997</v>
      </c>
      <c r="AI16" s="11">
        <v>0.23200000000000001</v>
      </c>
      <c r="AJ16" s="11">
        <v>4.04</v>
      </c>
      <c r="AK16" s="11">
        <v>119</v>
      </c>
      <c r="AL16" s="11">
        <v>17.3</v>
      </c>
      <c r="AM16" s="16">
        <v>0.51700000000000002</v>
      </c>
      <c r="AN16" s="11">
        <v>1.45</v>
      </c>
      <c r="AO16" s="11">
        <v>0.41899999999999998</v>
      </c>
      <c r="AP16" s="11">
        <v>0.219</v>
      </c>
      <c r="AQ16" s="11">
        <v>51.3</v>
      </c>
    </row>
    <row r="17" spans="2:47">
      <c r="B17" s="11" t="s">
        <v>46</v>
      </c>
      <c r="C17" s="17">
        <v>38937</v>
      </c>
      <c r="D17" s="18">
        <v>0.4381944444444445</v>
      </c>
      <c r="E17" s="11">
        <v>21.8</v>
      </c>
      <c r="F17" s="11">
        <v>1.085</v>
      </c>
      <c r="G17" s="11">
        <v>52.3</v>
      </c>
      <c r="H17" s="11">
        <v>4.57</v>
      </c>
      <c r="I17" s="11">
        <v>7.93</v>
      </c>
      <c r="J17" s="11">
        <v>239</v>
      </c>
      <c r="K17" s="11">
        <v>4.2</v>
      </c>
      <c r="L17" s="157"/>
      <c r="M17" s="11">
        <v>5</v>
      </c>
      <c r="N17" s="16">
        <v>270</v>
      </c>
      <c r="O17" s="16">
        <v>8.6999999999999993</v>
      </c>
      <c r="Q17" s="16">
        <v>18.100000000000001</v>
      </c>
      <c r="S17" s="110"/>
      <c r="T17" s="16">
        <v>149</v>
      </c>
      <c r="U17" s="20">
        <v>0.42</v>
      </c>
      <c r="V17" s="16">
        <v>0.62</v>
      </c>
      <c r="W17" s="11">
        <v>0.63</v>
      </c>
      <c r="X17" s="16">
        <v>30.5</v>
      </c>
      <c r="Y17" s="11" t="s">
        <v>62</v>
      </c>
      <c r="Z17" s="11">
        <v>0.01</v>
      </c>
      <c r="AA17" s="16">
        <v>1.22</v>
      </c>
      <c r="AB17" s="16">
        <v>0.26</v>
      </c>
      <c r="AC17" s="16">
        <v>0.26</v>
      </c>
      <c r="AD17" s="11" t="s">
        <v>62</v>
      </c>
      <c r="AE17" s="16">
        <v>114</v>
      </c>
      <c r="AF17" s="11" t="s">
        <v>62</v>
      </c>
      <c r="AG17" s="11">
        <v>1.84E-2</v>
      </c>
      <c r="AH17" s="11">
        <v>19.7</v>
      </c>
      <c r="AI17" s="11">
        <v>0.68100000000000005</v>
      </c>
      <c r="AJ17" s="11">
        <v>3.72</v>
      </c>
      <c r="AK17" s="11">
        <v>66.900000000000006</v>
      </c>
      <c r="AL17" s="11">
        <v>19.899999999999999</v>
      </c>
      <c r="AM17" s="16">
        <v>0.26800000000000002</v>
      </c>
      <c r="AN17" s="11" t="s">
        <v>62</v>
      </c>
      <c r="AO17" s="11">
        <v>0.251</v>
      </c>
      <c r="AP17" s="11">
        <v>0.47799999999999998</v>
      </c>
      <c r="AQ17" s="11">
        <v>18</v>
      </c>
    </row>
    <row r="18" spans="2:47">
      <c r="B18" s="11" t="s">
        <v>46</v>
      </c>
      <c r="C18" s="17">
        <v>38965</v>
      </c>
      <c r="D18" s="18">
        <v>0.44305555555555554</v>
      </c>
      <c r="E18" s="11">
        <v>17.13</v>
      </c>
      <c r="F18" s="11">
        <v>0.86599999999999999</v>
      </c>
      <c r="G18" s="11">
        <v>81.599999999999994</v>
      </c>
      <c r="H18" s="11">
        <v>7.84</v>
      </c>
      <c r="I18" s="11">
        <v>7.74</v>
      </c>
      <c r="J18" s="11">
        <v>188</v>
      </c>
      <c r="K18" s="11">
        <v>5.3</v>
      </c>
      <c r="L18" s="157"/>
      <c r="M18" s="11" t="s">
        <v>62</v>
      </c>
      <c r="N18" s="11">
        <v>210</v>
      </c>
      <c r="O18" s="11">
        <v>19.8</v>
      </c>
      <c r="P18" s="11"/>
      <c r="Q18" s="11">
        <v>19.5</v>
      </c>
      <c r="R18" s="11"/>
      <c r="S18" s="110"/>
      <c r="T18" s="11">
        <v>112</v>
      </c>
      <c r="U18" s="20">
        <v>0.05</v>
      </c>
      <c r="V18" s="11">
        <v>0.28000000000000003</v>
      </c>
      <c r="W18" s="11">
        <v>0.39</v>
      </c>
      <c r="X18" s="11">
        <v>62.5</v>
      </c>
      <c r="Y18" s="11" t="s">
        <v>62</v>
      </c>
      <c r="Z18" s="11">
        <v>0.06</v>
      </c>
      <c r="AA18" s="11">
        <v>0.49</v>
      </c>
      <c r="AB18" s="11">
        <v>0.13</v>
      </c>
      <c r="AC18" s="11">
        <v>0.12</v>
      </c>
      <c r="AD18" s="13" t="s">
        <v>62</v>
      </c>
      <c r="AE18" s="11">
        <v>99.1</v>
      </c>
      <c r="AF18" s="11" t="s">
        <v>62</v>
      </c>
      <c r="AG18" s="11" t="s">
        <v>62</v>
      </c>
      <c r="AH18" s="11">
        <v>16.8</v>
      </c>
      <c r="AI18" s="11">
        <v>1.46E-2</v>
      </c>
      <c r="AJ18" s="11">
        <v>3.05</v>
      </c>
      <c r="AK18" s="11">
        <v>48.4</v>
      </c>
      <c r="AL18" s="11">
        <v>28.9</v>
      </c>
      <c r="AM18" s="11">
        <v>0.22600000000000001</v>
      </c>
      <c r="AN18" s="13" t="s">
        <v>62</v>
      </c>
      <c r="AO18" s="11">
        <v>0.17399999999999999</v>
      </c>
      <c r="AP18" s="11">
        <v>2.1100000000000001E-2</v>
      </c>
      <c r="AQ18" s="11">
        <v>27.9</v>
      </c>
    </row>
    <row r="19" spans="2:47">
      <c r="B19" s="11" t="s">
        <v>46</v>
      </c>
      <c r="C19" s="17">
        <v>39006</v>
      </c>
      <c r="D19" s="18">
        <v>0.41666666666666669</v>
      </c>
      <c r="E19" s="11">
        <v>9.84</v>
      </c>
      <c r="F19" s="11">
        <v>0.86499999999999999</v>
      </c>
      <c r="G19" s="11">
        <v>93.7</v>
      </c>
      <c r="H19" s="11">
        <v>10.14</v>
      </c>
      <c r="I19" s="11">
        <v>7.85</v>
      </c>
      <c r="J19" s="11">
        <v>335.8</v>
      </c>
      <c r="K19" s="11">
        <v>7.3</v>
      </c>
      <c r="L19" s="157"/>
      <c r="M19" s="11">
        <v>6.1</v>
      </c>
      <c r="N19" s="11">
        <v>220</v>
      </c>
      <c r="O19" s="11">
        <v>11.1</v>
      </c>
      <c r="P19" s="11"/>
      <c r="Q19" s="11">
        <v>13.7</v>
      </c>
      <c r="R19" s="11"/>
      <c r="S19" s="110"/>
      <c r="T19" s="11">
        <v>121</v>
      </c>
      <c r="U19" s="20">
        <v>0.05</v>
      </c>
      <c r="V19" s="11">
        <v>0.12</v>
      </c>
      <c r="W19" s="11">
        <v>0.43</v>
      </c>
      <c r="X19" s="11">
        <v>50.8</v>
      </c>
      <c r="Y19" s="11" t="s">
        <v>62</v>
      </c>
      <c r="Z19" s="11">
        <v>0.03</v>
      </c>
      <c r="AA19" s="11">
        <v>0.28399999999999997</v>
      </c>
      <c r="AB19" s="11">
        <v>0.17</v>
      </c>
      <c r="AC19" s="11">
        <v>0.17</v>
      </c>
      <c r="AD19" s="13" t="s">
        <v>62</v>
      </c>
      <c r="AE19" s="11">
        <v>96.1</v>
      </c>
      <c r="AF19" s="11" t="s">
        <v>62</v>
      </c>
      <c r="AG19" s="11" t="s">
        <v>62</v>
      </c>
      <c r="AH19" s="11">
        <v>16.5</v>
      </c>
      <c r="AI19" s="11">
        <v>1.3100000000000001E-2</v>
      </c>
      <c r="AJ19" s="11">
        <v>2.93</v>
      </c>
      <c r="AK19" s="11">
        <v>44.5</v>
      </c>
      <c r="AL19" s="11">
        <v>51.5</v>
      </c>
      <c r="AM19" s="13">
        <v>0.372</v>
      </c>
      <c r="AN19" s="11" t="s">
        <v>62</v>
      </c>
      <c r="AO19" s="11">
        <v>0.23</v>
      </c>
      <c r="AP19" s="11">
        <v>1.9300000000000001E-2</v>
      </c>
      <c r="AQ19" s="11">
        <v>45.5</v>
      </c>
      <c r="AR19" s="11"/>
      <c r="AS19" s="11"/>
      <c r="AT19" s="11"/>
      <c r="AU19" s="11"/>
    </row>
    <row r="20" spans="2:47">
      <c r="B20" s="11" t="s">
        <v>46</v>
      </c>
      <c r="C20" s="17">
        <v>39034</v>
      </c>
      <c r="D20" s="18">
        <v>0.39583333333333331</v>
      </c>
      <c r="E20" s="11">
        <v>7.2</v>
      </c>
      <c r="F20" s="11">
        <v>0.88400000000000001</v>
      </c>
      <c r="G20" s="11">
        <v>93.2</v>
      </c>
      <c r="H20" s="11">
        <v>11.2</v>
      </c>
      <c r="I20" s="11">
        <v>7.94</v>
      </c>
      <c r="J20" s="11">
        <v>350</v>
      </c>
      <c r="K20" s="11">
        <v>5.9</v>
      </c>
      <c r="L20" s="157"/>
      <c r="M20" s="11">
        <v>9.07</v>
      </c>
      <c r="N20" s="11">
        <v>220</v>
      </c>
      <c r="O20" s="11">
        <v>15.5</v>
      </c>
      <c r="P20" s="11"/>
      <c r="Q20" s="11">
        <v>17.600000000000001</v>
      </c>
      <c r="R20" s="11"/>
      <c r="S20" s="110"/>
      <c r="T20" s="11">
        <v>120</v>
      </c>
      <c r="U20" s="20">
        <v>0.19</v>
      </c>
      <c r="V20" s="11">
        <v>0.09</v>
      </c>
      <c r="W20" s="11">
        <v>0.39</v>
      </c>
      <c r="X20" s="11">
        <v>54.7</v>
      </c>
      <c r="Y20" s="11" t="s">
        <v>62</v>
      </c>
      <c r="Z20" s="11">
        <v>0.47</v>
      </c>
      <c r="AA20" s="11">
        <v>0.14099999999999999</v>
      </c>
      <c r="AB20" s="11">
        <v>0.17</v>
      </c>
      <c r="AC20" s="11">
        <v>0.16</v>
      </c>
      <c r="AD20" s="13" t="s">
        <v>62</v>
      </c>
      <c r="AE20" s="11">
        <v>102</v>
      </c>
      <c r="AF20" s="11" t="s">
        <v>62</v>
      </c>
      <c r="AG20" s="11" t="s">
        <v>62</v>
      </c>
      <c r="AH20" s="11">
        <v>17.600000000000001</v>
      </c>
      <c r="AI20" s="11">
        <v>3.7399999999999998E-3</v>
      </c>
      <c r="AJ20" s="11">
        <v>2.74</v>
      </c>
      <c r="AK20" s="11">
        <v>43.1</v>
      </c>
      <c r="AL20" s="11">
        <v>62</v>
      </c>
      <c r="AM20" s="13">
        <v>0.44500000000000001</v>
      </c>
      <c r="AN20" s="11" t="s">
        <v>62</v>
      </c>
      <c r="AO20" s="11">
        <v>0.47499999999999998</v>
      </c>
      <c r="AP20" s="11">
        <v>2.5100000000000001E-2</v>
      </c>
      <c r="AQ20" s="11">
        <v>60.5</v>
      </c>
      <c r="AR20" s="11"/>
      <c r="AS20" s="11"/>
      <c r="AT20" s="11"/>
      <c r="AU20" s="11"/>
    </row>
    <row r="21" spans="2:47">
      <c r="B21" s="11" t="s">
        <v>46</v>
      </c>
      <c r="C21" s="17">
        <v>39056</v>
      </c>
      <c r="D21" s="18">
        <v>0.40625</v>
      </c>
      <c r="E21" s="11">
        <v>0.81</v>
      </c>
      <c r="F21" s="11">
        <v>0.62</v>
      </c>
      <c r="G21" s="11">
        <v>100.2</v>
      </c>
      <c r="H21" s="11"/>
      <c r="I21" s="11">
        <v>8.0500000000000007</v>
      </c>
      <c r="J21" s="11">
        <v>344</v>
      </c>
      <c r="K21" s="11">
        <v>19.5</v>
      </c>
      <c r="L21" s="157"/>
      <c r="M21" s="11">
        <v>2.58</v>
      </c>
      <c r="N21" s="11">
        <v>210</v>
      </c>
      <c r="O21" s="11">
        <v>15.4</v>
      </c>
      <c r="P21" s="11"/>
      <c r="Q21" s="11">
        <v>17.100000000000001</v>
      </c>
      <c r="R21" s="11"/>
      <c r="S21" s="110"/>
      <c r="T21" s="11">
        <v>124</v>
      </c>
      <c r="U21" s="20">
        <v>0.16</v>
      </c>
      <c r="V21" s="11">
        <v>1.52</v>
      </c>
      <c r="W21" s="11">
        <v>0.38</v>
      </c>
      <c r="X21" s="11">
        <v>60.4</v>
      </c>
      <c r="Y21" s="11" t="s">
        <v>62</v>
      </c>
      <c r="Z21" s="11">
        <v>0.35</v>
      </c>
      <c r="AA21" s="11">
        <v>0.27</v>
      </c>
      <c r="AB21" s="11">
        <v>0.12</v>
      </c>
      <c r="AC21" s="11">
        <v>0.14000000000000001</v>
      </c>
      <c r="AD21" s="13" t="s">
        <v>62</v>
      </c>
      <c r="AE21" s="11">
        <v>108</v>
      </c>
      <c r="AF21" s="11" t="s">
        <v>62</v>
      </c>
      <c r="AG21" s="11">
        <v>2.35E-2</v>
      </c>
      <c r="AH21" s="11">
        <v>18.5</v>
      </c>
      <c r="AI21" s="11">
        <v>2.99E-3</v>
      </c>
      <c r="AJ21" s="11">
        <v>2.14</v>
      </c>
      <c r="AK21" s="11">
        <v>41.9</v>
      </c>
      <c r="AL21" s="11">
        <v>60</v>
      </c>
      <c r="AM21" s="13">
        <v>0.20499999999999999</v>
      </c>
      <c r="AN21" s="11" t="s">
        <v>62</v>
      </c>
      <c r="AO21" s="11">
        <v>0.21299999999999999</v>
      </c>
      <c r="AP21" s="11">
        <v>9.9500000000000005E-3</v>
      </c>
      <c r="AQ21" s="11">
        <v>62.2</v>
      </c>
      <c r="AR21" s="11"/>
      <c r="AS21" s="11"/>
      <c r="AT21" s="11"/>
      <c r="AU21" s="11"/>
    </row>
    <row r="22" spans="2:47">
      <c r="B22" s="11" t="s">
        <v>46</v>
      </c>
      <c r="C22" s="14">
        <v>39092</v>
      </c>
      <c r="D22" s="18">
        <v>0.38541666666666669</v>
      </c>
      <c r="E22" s="11">
        <v>2.04</v>
      </c>
      <c r="F22" s="11">
        <v>0.79300000000000004</v>
      </c>
      <c r="G22" s="11">
        <v>103</v>
      </c>
      <c r="H22" s="11">
        <v>14.1</v>
      </c>
      <c r="I22" s="11">
        <v>7.82</v>
      </c>
      <c r="J22" s="11">
        <v>365</v>
      </c>
      <c r="K22" s="11">
        <v>11.5</v>
      </c>
      <c r="L22" s="157"/>
      <c r="M22" s="11">
        <v>18.79</v>
      </c>
      <c r="N22" s="11">
        <v>200</v>
      </c>
      <c r="O22" s="11">
        <v>16.3</v>
      </c>
      <c r="P22" s="11"/>
      <c r="Q22" s="11">
        <v>16.899999999999999</v>
      </c>
      <c r="R22" s="11"/>
      <c r="S22" s="110"/>
      <c r="T22" s="11">
        <v>100</v>
      </c>
      <c r="U22" s="20">
        <v>0.04</v>
      </c>
      <c r="V22" s="11">
        <v>2.13</v>
      </c>
      <c r="W22" s="11">
        <v>0.35</v>
      </c>
      <c r="X22" s="11">
        <v>56.1</v>
      </c>
      <c r="Y22" s="11" t="s">
        <v>62</v>
      </c>
      <c r="Z22" s="11">
        <v>0.46</v>
      </c>
      <c r="AA22" s="11">
        <v>0.154</v>
      </c>
      <c r="AB22" s="11">
        <v>0.09</v>
      </c>
      <c r="AC22" s="11">
        <v>0.11</v>
      </c>
      <c r="AD22" s="13" t="s">
        <v>62</v>
      </c>
      <c r="AE22" s="11">
        <v>98.2</v>
      </c>
      <c r="AF22" s="13" t="s">
        <v>62</v>
      </c>
      <c r="AG22" s="11">
        <v>1.95E-2</v>
      </c>
      <c r="AH22" s="11">
        <v>15.8</v>
      </c>
      <c r="AI22" s="11">
        <v>2.7200000000000002E-3</v>
      </c>
      <c r="AJ22" s="11">
        <v>1.62</v>
      </c>
      <c r="AK22" s="11">
        <v>33.6</v>
      </c>
      <c r="AL22" s="11">
        <v>51</v>
      </c>
      <c r="AM22" s="13">
        <v>0.47799999999999998</v>
      </c>
      <c r="AN22" s="11" t="s">
        <v>62</v>
      </c>
      <c r="AO22" s="11">
        <v>0.42299999999999999</v>
      </c>
      <c r="AP22" s="11">
        <v>1.66E-2</v>
      </c>
      <c r="AQ22" s="11">
        <v>51.1</v>
      </c>
      <c r="AR22" s="11"/>
      <c r="AS22" s="11"/>
      <c r="AT22" s="11"/>
      <c r="AU22" s="11"/>
    </row>
    <row r="23" spans="2:47">
      <c r="B23" s="11" t="s">
        <v>46</v>
      </c>
      <c r="C23" s="14">
        <v>39149</v>
      </c>
      <c r="D23" s="18">
        <v>0.43263888888888885</v>
      </c>
      <c r="E23" s="11">
        <v>0.28999999999999998</v>
      </c>
      <c r="F23" s="11">
        <v>1.157</v>
      </c>
      <c r="G23" s="11">
        <v>101.5</v>
      </c>
      <c r="H23" s="11">
        <v>14.67</v>
      </c>
      <c r="I23" s="11">
        <v>7.85</v>
      </c>
      <c r="J23" s="11">
        <v>308.3</v>
      </c>
      <c r="K23" s="11">
        <v>0</v>
      </c>
      <c r="L23" s="157"/>
      <c r="M23" s="11" t="s">
        <v>62</v>
      </c>
      <c r="N23" s="11">
        <v>200</v>
      </c>
      <c r="O23" s="11">
        <v>17.399999999999999</v>
      </c>
      <c r="P23" s="11"/>
      <c r="Q23" s="11">
        <v>18</v>
      </c>
      <c r="R23" s="11"/>
      <c r="S23" s="110"/>
      <c r="T23" s="11">
        <v>192</v>
      </c>
      <c r="U23" s="20">
        <v>0.06</v>
      </c>
      <c r="V23" s="11">
        <v>2.5</v>
      </c>
      <c r="W23" s="11">
        <v>0.32</v>
      </c>
      <c r="X23" s="11">
        <v>75.3</v>
      </c>
      <c r="Y23" s="11">
        <v>0.08</v>
      </c>
      <c r="Z23" s="11">
        <v>0.57999999999999996</v>
      </c>
      <c r="AA23" s="11" t="s">
        <v>62</v>
      </c>
      <c r="AB23" s="11">
        <v>0.11</v>
      </c>
      <c r="AC23" s="11">
        <v>0.12</v>
      </c>
      <c r="AD23" s="13" t="s">
        <v>62</v>
      </c>
      <c r="AE23" s="11">
        <v>120</v>
      </c>
      <c r="AF23" s="11" t="s">
        <v>62</v>
      </c>
      <c r="AG23" s="11" t="s">
        <v>62</v>
      </c>
      <c r="AH23" s="11">
        <v>19.899999999999999</v>
      </c>
      <c r="AI23" s="11">
        <v>8.0500000000000005E-4</v>
      </c>
      <c r="AJ23" s="11">
        <v>1.81</v>
      </c>
      <c r="AK23" s="11">
        <v>69.599999999999994</v>
      </c>
      <c r="AL23" s="11">
        <v>29.3</v>
      </c>
      <c r="AM23" s="13">
        <v>0.122</v>
      </c>
      <c r="AN23" s="11">
        <v>1.42</v>
      </c>
      <c r="AO23" s="11">
        <v>9.7600000000000006E-2</v>
      </c>
      <c r="AP23" s="11">
        <v>4.5900000000000003E-3</v>
      </c>
      <c r="AQ23" s="11">
        <v>23.4</v>
      </c>
      <c r="AR23" s="11"/>
      <c r="AS23" s="11"/>
      <c r="AT23" s="11"/>
      <c r="AU23" s="11"/>
    </row>
    <row r="24" spans="2:47">
      <c r="B24" s="11" t="s">
        <v>46</v>
      </c>
      <c r="C24" s="14">
        <v>39182</v>
      </c>
      <c r="D24" s="18">
        <v>10.35</v>
      </c>
      <c r="E24" s="11">
        <v>4.54</v>
      </c>
      <c r="F24" s="11">
        <v>1.151</v>
      </c>
      <c r="G24" s="11">
        <v>103.3</v>
      </c>
      <c r="H24" s="11">
        <v>13.29</v>
      </c>
      <c r="I24" s="11">
        <v>7.93</v>
      </c>
      <c r="J24" s="11">
        <v>183.8</v>
      </c>
      <c r="K24" s="11">
        <v>8</v>
      </c>
      <c r="L24" s="157"/>
      <c r="M24" s="11">
        <v>2.78</v>
      </c>
      <c r="N24" s="11">
        <v>240</v>
      </c>
      <c r="O24" s="11">
        <v>22.1</v>
      </c>
      <c r="P24" s="11"/>
      <c r="Q24" s="11">
        <v>23</v>
      </c>
      <c r="R24" s="11"/>
      <c r="S24" s="110"/>
      <c r="T24" s="11">
        <v>195</v>
      </c>
      <c r="U24" s="20">
        <v>7.0000000000000007E-2</v>
      </c>
      <c r="V24" s="11">
        <v>0.72</v>
      </c>
      <c r="W24" s="11">
        <v>0.26</v>
      </c>
      <c r="X24" s="11">
        <v>87.4</v>
      </c>
      <c r="Y24" s="11" t="s">
        <v>62</v>
      </c>
      <c r="Z24" s="11">
        <v>0.15</v>
      </c>
      <c r="AA24" s="11" t="s">
        <v>62</v>
      </c>
      <c r="AB24" s="11">
        <v>0.09</v>
      </c>
      <c r="AC24" s="11">
        <v>0.1</v>
      </c>
      <c r="AD24" s="13" t="s">
        <v>62</v>
      </c>
      <c r="AE24" s="11">
        <v>129</v>
      </c>
      <c r="AF24" s="11" t="s">
        <v>62</v>
      </c>
      <c r="AG24" s="11" t="s">
        <v>62</v>
      </c>
      <c r="AH24" s="11">
        <v>23.5</v>
      </c>
      <c r="AI24" s="11">
        <v>3.0899999999999999E-3</v>
      </c>
      <c r="AJ24" s="11">
        <v>1.57</v>
      </c>
      <c r="AK24" s="11">
        <v>58.2</v>
      </c>
      <c r="AL24" s="11">
        <v>42.4</v>
      </c>
      <c r="AM24" s="13">
        <v>0.14499999999999999</v>
      </c>
      <c r="AN24" s="11" t="s">
        <v>62</v>
      </c>
      <c r="AO24" s="11">
        <v>0.105</v>
      </c>
      <c r="AP24" s="11">
        <v>7.2300000000000003E-3</v>
      </c>
      <c r="AQ24" s="11">
        <v>49.6</v>
      </c>
      <c r="AR24" s="11"/>
      <c r="AS24" s="11"/>
      <c r="AT24" s="11"/>
      <c r="AU24" s="11"/>
    </row>
    <row r="25" spans="2:47">
      <c r="B25" s="11" t="s">
        <v>46</v>
      </c>
      <c r="C25" s="14">
        <v>39211</v>
      </c>
      <c r="D25" s="18">
        <v>0.39930555555555558</v>
      </c>
      <c r="E25" s="11">
        <v>14.37</v>
      </c>
      <c r="F25" s="11">
        <v>1.3720000000000001</v>
      </c>
      <c r="G25" s="11">
        <v>91.7</v>
      </c>
      <c r="H25" s="11">
        <v>9.32</v>
      </c>
      <c r="I25" s="11">
        <v>8.76</v>
      </c>
      <c r="J25" s="11">
        <v>277</v>
      </c>
      <c r="K25" s="11">
        <v>13</v>
      </c>
      <c r="L25" s="157"/>
      <c r="M25" s="11">
        <v>42.25</v>
      </c>
      <c r="N25" s="11">
        <v>250</v>
      </c>
      <c r="O25" s="11">
        <v>24.5</v>
      </c>
      <c r="P25" s="11"/>
      <c r="Q25" s="11">
        <v>25.2</v>
      </c>
      <c r="R25" s="11"/>
      <c r="S25" s="110"/>
      <c r="T25" s="11">
        <v>229</v>
      </c>
      <c r="U25" s="20">
        <v>0.09</v>
      </c>
      <c r="V25" s="11">
        <v>1.1100000000000001</v>
      </c>
      <c r="W25" s="11">
        <v>0.36</v>
      </c>
      <c r="X25" s="11">
        <v>95.1</v>
      </c>
      <c r="Y25" s="11" t="s">
        <v>62</v>
      </c>
      <c r="Z25" s="11">
        <v>0.26</v>
      </c>
      <c r="AA25" s="11" t="s">
        <v>62</v>
      </c>
      <c r="AB25" s="11">
        <v>0.12</v>
      </c>
      <c r="AC25" s="11">
        <v>0.15</v>
      </c>
      <c r="AD25" s="13">
        <v>5.1700000000000003E-2</v>
      </c>
      <c r="AE25" s="11">
        <v>166</v>
      </c>
      <c r="AF25" s="11" t="s">
        <v>62</v>
      </c>
      <c r="AG25" s="11" t="s">
        <v>62</v>
      </c>
      <c r="AH25" s="11">
        <v>30.1</v>
      </c>
      <c r="AI25" s="11">
        <v>1.2800000000000001E-2</v>
      </c>
      <c r="AJ25" s="11">
        <v>2.2999999999999998</v>
      </c>
      <c r="AK25" s="11">
        <v>73.2</v>
      </c>
      <c r="AL25" s="11">
        <v>49.7</v>
      </c>
      <c r="AM25" s="13">
        <v>0.72399999999999998</v>
      </c>
      <c r="AN25" s="11" t="s">
        <v>62</v>
      </c>
      <c r="AO25" s="11">
        <v>0.49299999999999999</v>
      </c>
      <c r="AP25" s="11">
        <v>2.8199999999999999E-2</v>
      </c>
      <c r="AQ25" s="11">
        <v>49.5</v>
      </c>
      <c r="AR25" s="11"/>
      <c r="AS25" s="11"/>
      <c r="AT25" s="11"/>
      <c r="AU25" s="11"/>
    </row>
    <row r="26" spans="2:47">
      <c r="B26" s="11" t="s">
        <v>46</v>
      </c>
      <c r="C26" s="14">
        <v>39246</v>
      </c>
      <c r="D26" s="18">
        <v>0.41666666666666669</v>
      </c>
      <c r="E26" s="11">
        <v>16.43</v>
      </c>
      <c r="F26" s="11">
        <v>1.5409999999999999</v>
      </c>
      <c r="G26" s="11">
        <v>77</v>
      </c>
      <c r="H26" s="11">
        <v>7.5</v>
      </c>
      <c r="I26" s="11">
        <v>7.64</v>
      </c>
      <c r="J26" s="11">
        <v>211</v>
      </c>
      <c r="K26" s="11">
        <v>15</v>
      </c>
      <c r="L26" s="157"/>
      <c r="M26" s="11">
        <v>21.32</v>
      </c>
      <c r="N26" s="11">
        <v>280</v>
      </c>
      <c r="O26" s="11">
        <v>20.399999999999999</v>
      </c>
      <c r="P26" s="11"/>
      <c r="Q26" s="11">
        <v>21.2</v>
      </c>
      <c r="R26" s="11"/>
      <c r="S26" s="110"/>
      <c r="T26" s="11">
        <v>279</v>
      </c>
      <c r="U26" s="20">
        <v>0.19</v>
      </c>
      <c r="V26" s="11">
        <v>0.45</v>
      </c>
      <c r="W26" s="11">
        <v>0.43</v>
      </c>
      <c r="X26" s="11">
        <v>73.8</v>
      </c>
      <c r="Y26" s="11" t="s">
        <v>62</v>
      </c>
      <c r="Z26" s="11">
        <v>0.09</v>
      </c>
      <c r="AA26" s="11">
        <v>0.436</v>
      </c>
      <c r="AB26" s="11">
        <v>0.14000000000000001</v>
      </c>
      <c r="AC26" s="11">
        <v>0.2</v>
      </c>
      <c r="AD26" s="13">
        <v>4.2099999999999999E-2</v>
      </c>
      <c r="AE26" s="11">
        <v>161</v>
      </c>
      <c r="AF26" s="11" t="s">
        <v>62</v>
      </c>
      <c r="AG26" s="11" t="s">
        <v>62</v>
      </c>
      <c r="AH26" s="11">
        <v>30.8</v>
      </c>
      <c r="AI26" s="11">
        <v>0.20100000000000001</v>
      </c>
      <c r="AJ26" s="11">
        <v>3.42</v>
      </c>
      <c r="AK26" s="11">
        <v>98.7</v>
      </c>
      <c r="AL26" s="11">
        <v>15.6</v>
      </c>
      <c r="AM26" s="13">
        <v>0.90700000000000003</v>
      </c>
      <c r="AN26" s="11" t="s">
        <v>62</v>
      </c>
      <c r="AO26" s="11">
        <v>0.78100000000000003</v>
      </c>
      <c r="AP26" s="11">
        <v>0.23100000000000001</v>
      </c>
      <c r="AQ26" s="11">
        <v>24.1</v>
      </c>
      <c r="AR26" s="11"/>
      <c r="AS26" s="11"/>
      <c r="AT26" s="11"/>
      <c r="AU26" s="11"/>
    </row>
    <row r="27" spans="2:47" s="11" customFormat="1">
      <c r="B27" s="11" t="s">
        <v>46</v>
      </c>
      <c r="C27" s="14">
        <v>39281</v>
      </c>
      <c r="D27" s="109">
        <v>0</v>
      </c>
      <c r="E27" s="110"/>
      <c r="F27" s="110"/>
      <c r="G27" s="110"/>
      <c r="H27" s="110"/>
      <c r="I27" s="110"/>
      <c r="J27" s="110"/>
      <c r="K27" s="110"/>
      <c r="L27" s="157"/>
      <c r="M27" s="11">
        <v>-2.1208900000000002</v>
      </c>
      <c r="N27" s="11">
        <v>260</v>
      </c>
      <c r="O27" s="11">
        <v>18.8</v>
      </c>
      <c r="Q27" s="11">
        <v>15.3</v>
      </c>
      <c r="S27" s="110"/>
      <c r="T27" s="11">
        <v>175</v>
      </c>
      <c r="U27" s="20">
        <v>0.13</v>
      </c>
      <c r="V27" s="11">
        <v>0.27</v>
      </c>
      <c r="W27" s="11">
        <v>0.36</v>
      </c>
      <c r="X27" s="11">
        <v>46.3</v>
      </c>
      <c r="Y27" s="11">
        <v>0.1</v>
      </c>
      <c r="Z27" s="11">
        <v>0.04</v>
      </c>
      <c r="AA27" s="11" t="s">
        <v>62</v>
      </c>
      <c r="AB27" s="11">
        <v>0.14000000000000001</v>
      </c>
      <c r="AC27" s="11">
        <v>0.15</v>
      </c>
      <c r="AD27" s="13" t="s">
        <v>62</v>
      </c>
      <c r="AE27" s="11">
        <v>122</v>
      </c>
      <c r="AF27" s="11" t="s">
        <v>62</v>
      </c>
      <c r="AG27" s="11" t="s">
        <v>62</v>
      </c>
      <c r="AH27" s="11">
        <v>22.4</v>
      </c>
      <c r="AI27" s="11">
        <v>1.9599999999999999E-2</v>
      </c>
      <c r="AJ27" s="11">
        <v>3.31</v>
      </c>
      <c r="AK27" s="11">
        <v>70</v>
      </c>
      <c r="AL27" s="11">
        <v>13.7</v>
      </c>
      <c r="AM27" s="13">
        <v>0.20100000000000001</v>
      </c>
      <c r="AN27" s="11">
        <v>1.66</v>
      </c>
      <c r="AO27" s="11">
        <v>0.19800000000000001</v>
      </c>
      <c r="AP27" s="11">
        <v>4.0300000000000002E-2</v>
      </c>
      <c r="AQ27" s="11">
        <v>13.5</v>
      </c>
    </row>
    <row r="28" spans="2:47" s="11" customFormat="1">
      <c r="B28" s="11" t="s">
        <v>46</v>
      </c>
      <c r="C28" s="14">
        <v>39295</v>
      </c>
      <c r="D28" s="15">
        <v>0.5131944444444444</v>
      </c>
      <c r="E28" s="11">
        <v>19.53</v>
      </c>
      <c r="F28" s="11">
        <v>1.3520000000000001</v>
      </c>
      <c r="G28" s="11">
        <v>67.5</v>
      </c>
      <c r="H28" s="11">
        <v>6.1</v>
      </c>
      <c r="I28" s="11">
        <v>7.87</v>
      </c>
      <c r="J28" s="11">
        <v>254.6</v>
      </c>
      <c r="K28" s="11">
        <v>28.7</v>
      </c>
      <c r="L28" s="157"/>
      <c r="M28" s="11">
        <v>10.85209</v>
      </c>
      <c r="N28" s="11">
        <v>280</v>
      </c>
      <c r="O28" s="11">
        <v>10.9</v>
      </c>
      <c r="Q28" s="11">
        <v>17.2</v>
      </c>
      <c r="S28" s="110"/>
      <c r="T28" s="11">
        <v>232</v>
      </c>
      <c r="U28" s="20">
        <v>0.16</v>
      </c>
      <c r="V28" s="11">
        <v>0.8</v>
      </c>
      <c r="W28" s="11">
        <v>0.52</v>
      </c>
      <c r="X28" s="11">
        <v>45</v>
      </c>
      <c r="Y28" s="11">
        <v>7.0000000000000007E-2</v>
      </c>
      <c r="Z28" s="11">
        <v>0.18</v>
      </c>
      <c r="AA28" s="11">
        <v>0.36899999999999999</v>
      </c>
      <c r="AB28" s="11">
        <v>0.2</v>
      </c>
      <c r="AC28" s="11">
        <v>0.22</v>
      </c>
      <c r="AD28" s="13" t="s">
        <v>62</v>
      </c>
      <c r="AE28" s="11">
        <v>131</v>
      </c>
      <c r="AF28" s="11">
        <v>2.1</v>
      </c>
      <c r="AG28" s="11">
        <v>23.8</v>
      </c>
      <c r="AH28" s="11">
        <v>23.8</v>
      </c>
      <c r="AI28" s="11">
        <v>0.2</v>
      </c>
      <c r="AJ28" s="11">
        <v>3.71</v>
      </c>
      <c r="AK28" s="11">
        <v>92.8</v>
      </c>
      <c r="AL28" s="11">
        <v>16</v>
      </c>
      <c r="AM28" s="13">
        <v>0.157</v>
      </c>
      <c r="AN28" s="11">
        <v>1.87</v>
      </c>
      <c r="AO28" s="11">
        <v>0.123</v>
      </c>
      <c r="AP28" s="11">
        <v>0.17899999999999999</v>
      </c>
      <c r="AQ28" s="11">
        <v>15.6</v>
      </c>
    </row>
    <row r="29" spans="2:47" s="11" customFormat="1">
      <c r="B29" s="11" t="s">
        <v>46</v>
      </c>
      <c r="C29" s="14">
        <v>39329</v>
      </c>
      <c r="D29" s="109" t="s">
        <v>90</v>
      </c>
      <c r="E29" s="110"/>
      <c r="F29" s="110"/>
      <c r="G29" s="110"/>
      <c r="H29" s="110"/>
      <c r="I29" s="110"/>
      <c r="J29" s="110"/>
      <c r="K29" s="110"/>
      <c r="L29" s="157"/>
      <c r="M29" s="110"/>
      <c r="N29" s="110"/>
      <c r="O29" s="110"/>
      <c r="P29" s="110"/>
      <c r="Q29" s="110"/>
      <c r="R29" s="110"/>
      <c r="S29" s="110"/>
      <c r="T29" s="110"/>
      <c r="U29" s="111"/>
      <c r="V29" s="110"/>
      <c r="W29" s="110"/>
      <c r="X29" s="110"/>
      <c r="Y29" s="110"/>
      <c r="Z29" s="110"/>
      <c r="AA29" s="110"/>
      <c r="AB29" s="110"/>
      <c r="AC29" s="110"/>
      <c r="AD29" s="112"/>
      <c r="AE29" s="110"/>
      <c r="AF29" s="110"/>
      <c r="AG29" s="110"/>
      <c r="AH29" s="110"/>
      <c r="AI29" s="110"/>
      <c r="AJ29" s="110"/>
      <c r="AK29" s="110"/>
      <c r="AL29" s="110"/>
      <c r="AM29" s="112"/>
      <c r="AN29" s="110"/>
      <c r="AO29" s="110"/>
      <c r="AP29" s="110"/>
      <c r="AQ29" s="110"/>
    </row>
    <row r="30" spans="2:47" s="11" customFormat="1">
      <c r="B30" s="11" t="s">
        <v>46</v>
      </c>
      <c r="C30" s="14">
        <v>39391</v>
      </c>
      <c r="D30" s="15">
        <v>0.43611111111111112</v>
      </c>
      <c r="E30" s="11">
        <v>9.27</v>
      </c>
      <c r="F30" s="11">
        <v>0.94899999999999995</v>
      </c>
      <c r="G30" s="11">
        <v>81.400000000000006</v>
      </c>
      <c r="H30" s="11">
        <v>9.32</v>
      </c>
      <c r="I30" s="11">
        <v>7.33</v>
      </c>
      <c r="J30" s="11">
        <v>-181.3</v>
      </c>
      <c r="K30" s="11">
        <v>0.8</v>
      </c>
      <c r="L30" s="157"/>
      <c r="M30" s="11">
        <v>14.09018</v>
      </c>
      <c r="N30" s="11">
        <v>190</v>
      </c>
      <c r="O30" s="11">
        <v>15.2</v>
      </c>
      <c r="Q30" s="11">
        <v>16.2</v>
      </c>
      <c r="S30" s="110"/>
      <c r="T30" s="11">
        <v>119</v>
      </c>
      <c r="U30" s="20">
        <v>1.7999999999999999E-2</v>
      </c>
      <c r="V30" s="11">
        <v>0.33</v>
      </c>
      <c r="W30" s="11">
        <v>0.4</v>
      </c>
      <c r="X30" s="11">
        <v>108</v>
      </c>
      <c r="Y30" s="11" t="s">
        <v>62</v>
      </c>
      <c r="Z30" s="11">
        <v>0.09</v>
      </c>
      <c r="AA30" s="11" t="s">
        <v>62</v>
      </c>
      <c r="AB30" s="11" t="s">
        <v>62</v>
      </c>
      <c r="AC30" s="11">
        <v>7.0000000000000007E-2</v>
      </c>
      <c r="AD30" s="13" t="s">
        <v>62</v>
      </c>
      <c r="AE30" s="11">
        <v>105</v>
      </c>
      <c r="AF30" s="11">
        <v>3.53</v>
      </c>
      <c r="AG30" s="11" t="s">
        <v>62</v>
      </c>
      <c r="AH30" s="11">
        <v>18.2</v>
      </c>
      <c r="AI30" s="11">
        <v>1.5E-3</v>
      </c>
      <c r="AJ30" s="11">
        <v>2.74</v>
      </c>
      <c r="AK30" s="11">
        <v>48.6</v>
      </c>
      <c r="AL30" s="11">
        <v>40.4</v>
      </c>
      <c r="AM30" s="13">
        <v>0.129</v>
      </c>
      <c r="AN30" s="11">
        <v>3.73</v>
      </c>
      <c r="AO30" s="11">
        <v>0.13</v>
      </c>
      <c r="AP30" s="11">
        <v>7.61</v>
      </c>
      <c r="AQ30" s="11">
        <v>40.799999999999997</v>
      </c>
    </row>
    <row r="31" spans="2:47">
      <c r="B31" s="11" t="s">
        <v>46</v>
      </c>
      <c r="C31" s="14">
        <v>39489</v>
      </c>
      <c r="D31" s="18">
        <v>0.47083333333333338</v>
      </c>
      <c r="E31" s="11">
        <v>-0.02</v>
      </c>
      <c r="F31" s="11">
        <v>0.86899999999999999</v>
      </c>
      <c r="G31" s="11">
        <v>86.1</v>
      </c>
      <c r="H31" s="11">
        <v>12.51</v>
      </c>
      <c r="I31" s="11">
        <v>8.6199999999999992</v>
      </c>
      <c r="J31" s="11">
        <v>171</v>
      </c>
      <c r="K31" s="11">
        <v>2.9</v>
      </c>
      <c r="L31" s="157"/>
      <c r="M31" s="11">
        <v>2.3706049999999999</v>
      </c>
      <c r="N31" s="11">
        <v>160</v>
      </c>
      <c r="O31" s="11">
        <v>3.9</v>
      </c>
      <c r="P31" s="11"/>
      <c r="Q31" s="11">
        <v>3.3</v>
      </c>
      <c r="R31" s="11"/>
      <c r="S31" s="110"/>
      <c r="T31" s="11">
        <v>161</v>
      </c>
      <c r="U31" s="20">
        <v>4.1000000000000002E-2</v>
      </c>
      <c r="V31" s="11">
        <v>10.7</v>
      </c>
      <c r="W31" s="11">
        <v>0.35</v>
      </c>
      <c r="X31" s="11">
        <v>55.7</v>
      </c>
      <c r="Y31" s="11" t="s">
        <v>62</v>
      </c>
      <c r="Z31" s="11">
        <v>2.4700000000000002</v>
      </c>
      <c r="AA31" s="11">
        <v>0.4</v>
      </c>
      <c r="AB31" s="11">
        <v>0.12</v>
      </c>
      <c r="AC31" s="11">
        <v>0.12</v>
      </c>
      <c r="AD31" s="13">
        <v>3.3300000000000003E-2</v>
      </c>
      <c r="AE31" s="11">
        <v>94.9</v>
      </c>
      <c r="AF31" s="11">
        <v>2.2000000000000002</v>
      </c>
      <c r="AG31" s="11">
        <v>2.81E-2</v>
      </c>
      <c r="AH31" s="11">
        <v>15.4</v>
      </c>
      <c r="AI31" s="11">
        <v>1.1000000000000001E-3</v>
      </c>
      <c r="AJ31" s="11">
        <v>1.94</v>
      </c>
      <c r="AK31" s="11">
        <v>68.2</v>
      </c>
      <c r="AL31" s="11">
        <v>22.9</v>
      </c>
      <c r="AM31" s="13">
        <v>0.13900000000000001</v>
      </c>
      <c r="AN31" s="11">
        <v>2.79</v>
      </c>
      <c r="AO31" s="11">
        <v>0.108</v>
      </c>
      <c r="AP31" s="11">
        <v>3.0599999999999998E-3</v>
      </c>
      <c r="AQ31" s="11">
        <v>24.3</v>
      </c>
      <c r="AR31" s="11"/>
      <c r="AS31" s="11"/>
      <c r="AT31" s="11"/>
      <c r="AU31" s="11"/>
    </row>
    <row r="32" spans="2:47">
      <c r="B32" s="11" t="s">
        <v>46</v>
      </c>
      <c r="C32" s="14">
        <v>39532</v>
      </c>
      <c r="D32" s="18">
        <v>0.39583333333333331</v>
      </c>
      <c r="E32" s="11">
        <v>3.63</v>
      </c>
      <c r="F32" s="11">
        <v>0.67800000000000005</v>
      </c>
      <c r="G32" s="11">
        <v>109</v>
      </c>
      <c r="H32" s="11">
        <v>14.3</v>
      </c>
      <c r="I32" s="11">
        <v>7.71</v>
      </c>
      <c r="J32" s="11">
        <v>-190</v>
      </c>
      <c r="K32" s="11">
        <v>8.6</v>
      </c>
      <c r="L32" s="157"/>
      <c r="M32" s="11">
        <v>3.811944</v>
      </c>
      <c r="N32" s="11">
        <v>150</v>
      </c>
      <c r="O32" s="11">
        <v>3.1</v>
      </c>
      <c r="P32" s="11"/>
      <c r="Q32" s="11">
        <v>3.4</v>
      </c>
      <c r="R32" s="11"/>
      <c r="S32" s="110"/>
      <c r="T32" s="11">
        <v>96.8</v>
      </c>
      <c r="U32" s="20" t="s">
        <v>62</v>
      </c>
      <c r="V32" s="11">
        <v>2.4300000000000002</v>
      </c>
      <c r="W32" s="11">
        <v>0.28000000000000003</v>
      </c>
      <c r="X32" s="11">
        <v>38.200000000000003</v>
      </c>
      <c r="Y32" s="11" t="s">
        <v>62</v>
      </c>
      <c r="Z32" s="11">
        <v>0.52</v>
      </c>
      <c r="AA32" s="11">
        <v>0.15</v>
      </c>
      <c r="AB32" s="11">
        <v>0.12</v>
      </c>
      <c r="AC32" s="11">
        <v>0.16</v>
      </c>
      <c r="AD32" s="13" t="s">
        <v>62</v>
      </c>
      <c r="AE32" s="11">
        <v>72</v>
      </c>
      <c r="AF32" s="11">
        <v>2.8</v>
      </c>
      <c r="AG32" s="11" t="s">
        <v>62</v>
      </c>
      <c r="AH32" s="11">
        <v>11.4</v>
      </c>
      <c r="AI32" s="11">
        <v>5.0000000000000001E-4</v>
      </c>
      <c r="AJ32" s="11">
        <v>1.38</v>
      </c>
      <c r="AK32" s="11">
        <v>41.6</v>
      </c>
      <c r="AL32" s="11">
        <v>10.9</v>
      </c>
      <c r="AM32" s="13">
        <v>0.37</v>
      </c>
      <c r="AN32" s="11">
        <v>2.19</v>
      </c>
      <c r="AO32" s="11">
        <v>0.36</v>
      </c>
      <c r="AP32" s="11">
        <v>9.4699999999999993E-3</v>
      </c>
      <c r="AQ32" s="11">
        <v>8.9</v>
      </c>
      <c r="AR32" s="11"/>
      <c r="AS32" s="11"/>
      <c r="AT32" s="11"/>
      <c r="AU32" s="11"/>
    </row>
    <row r="33" spans="2:47">
      <c r="B33" s="11" t="s">
        <v>46</v>
      </c>
      <c r="C33" s="14">
        <v>39554</v>
      </c>
      <c r="D33" s="18">
        <v>0.4201388888888889</v>
      </c>
      <c r="E33" s="11">
        <v>7.42</v>
      </c>
      <c r="F33" s="11">
        <v>0.69</v>
      </c>
      <c r="G33" s="11">
        <v>109</v>
      </c>
      <c r="H33" s="11">
        <v>13.04</v>
      </c>
      <c r="I33" s="11">
        <v>7.98</v>
      </c>
      <c r="J33" s="11">
        <v>-154.1</v>
      </c>
      <c r="K33" s="11">
        <v>4.4000000000000004</v>
      </c>
      <c r="L33" s="157"/>
      <c r="M33" s="11">
        <v>3.938558</v>
      </c>
      <c r="N33" s="11">
        <v>200</v>
      </c>
      <c r="O33" s="11">
        <v>2.8</v>
      </c>
      <c r="P33" s="11"/>
      <c r="Q33" s="11">
        <v>2.5</v>
      </c>
      <c r="R33" s="11"/>
      <c r="S33" s="110"/>
      <c r="T33" s="11">
        <v>163</v>
      </c>
      <c r="U33" s="20">
        <v>4.8000000000000001E-2</v>
      </c>
      <c r="V33" s="11">
        <v>0.13</v>
      </c>
      <c r="W33" s="11">
        <v>0.21</v>
      </c>
      <c r="X33" s="11">
        <v>67.900000000000006</v>
      </c>
      <c r="Y33" s="11" t="s">
        <v>62</v>
      </c>
      <c r="Z33" s="11">
        <v>3.6999999999999998E-2</v>
      </c>
      <c r="AA33" s="11" t="s">
        <v>62</v>
      </c>
      <c r="AB33" s="11">
        <v>0.1</v>
      </c>
      <c r="AC33" s="11">
        <v>9.8000000000000004E-2</v>
      </c>
      <c r="AD33" s="13">
        <v>5.3999999999999999E-2</v>
      </c>
      <c r="AE33" s="11">
        <v>116</v>
      </c>
      <c r="AF33" s="11">
        <v>1.7</v>
      </c>
      <c r="AG33" s="11" t="s">
        <v>62</v>
      </c>
      <c r="AH33" s="11">
        <v>19.2</v>
      </c>
      <c r="AI33" s="11">
        <v>1.1000000000000001E-3</v>
      </c>
      <c r="AJ33" s="11">
        <v>1.58</v>
      </c>
      <c r="AK33" s="11">
        <v>55.1</v>
      </c>
      <c r="AL33" s="11">
        <v>6</v>
      </c>
      <c r="AM33" s="13">
        <v>0.154</v>
      </c>
      <c r="AN33" s="11" t="s">
        <v>62</v>
      </c>
      <c r="AO33" s="11">
        <v>0.11799999999999999</v>
      </c>
      <c r="AP33" s="11">
        <v>4.62E-3</v>
      </c>
      <c r="AQ33" s="11">
        <v>7.1</v>
      </c>
      <c r="AR33" s="11"/>
      <c r="AS33" s="11"/>
      <c r="AT33" s="11"/>
      <c r="AU33" s="11"/>
    </row>
    <row r="34" spans="2:47">
      <c r="B34" s="11" t="s">
        <v>46</v>
      </c>
      <c r="C34" s="14">
        <v>39608</v>
      </c>
      <c r="D34" s="18">
        <v>0.39583333333333331</v>
      </c>
      <c r="E34" s="11">
        <v>20.25</v>
      </c>
      <c r="F34" s="11">
        <v>0.92600000000000005</v>
      </c>
      <c r="G34" s="11">
        <v>87.5</v>
      </c>
      <c r="H34" s="11">
        <v>7.91</v>
      </c>
      <c r="I34" s="11">
        <v>7.39</v>
      </c>
      <c r="J34" s="11">
        <v>-42.1</v>
      </c>
      <c r="K34" s="11">
        <v>14.2</v>
      </c>
      <c r="L34" s="157"/>
      <c r="M34" s="11">
        <v>65.381389999999996</v>
      </c>
      <c r="N34" s="11">
        <v>220</v>
      </c>
      <c r="O34" s="11">
        <v>3.4</v>
      </c>
      <c r="P34" s="11"/>
      <c r="Q34" s="11">
        <v>3.4</v>
      </c>
      <c r="R34" s="11"/>
      <c r="S34" s="110"/>
      <c r="T34" s="11">
        <v>151</v>
      </c>
      <c r="U34" s="20">
        <v>6.3E-2</v>
      </c>
      <c r="V34" s="11">
        <v>1.07</v>
      </c>
      <c r="W34" s="11">
        <v>0.37</v>
      </c>
      <c r="X34" s="11">
        <v>60</v>
      </c>
      <c r="Y34" s="11" t="s">
        <v>62</v>
      </c>
      <c r="Z34" s="11">
        <v>0.23</v>
      </c>
      <c r="AA34" s="11">
        <v>0.13900000000000001</v>
      </c>
      <c r="AB34" s="11">
        <v>0.16</v>
      </c>
      <c r="AC34" s="11">
        <v>0.27</v>
      </c>
      <c r="AD34" s="13">
        <v>3.44E-2</v>
      </c>
      <c r="AE34" s="11">
        <v>110</v>
      </c>
      <c r="AF34" s="22">
        <v>85.7</v>
      </c>
      <c r="AG34" s="11">
        <v>2.9499999999999998E-2</v>
      </c>
      <c r="AH34" s="11">
        <v>18.3</v>
      </c>
      <c r="AI34" s="11">
        <v>1.66E-2</v>
      </c>
      <c r="AJ34" s="11">
        <v>3.11</v>
      </c>
      <c r="AK34" s="11">
        <v>59.5</v>
      </c>
      <c r="AL34" s="22">
        <v>127</v>
      </c>
      <c r="AM34" s="13">
        <v>0.81</v>
      </c>
      <c r="AN34" s="11">
        <v>1.2</v>
      </c>
      <c r="AO34" s="11">
        <v>1.01</v>
      </c>
      <c r="AP34" s="11">
        <v>5.4899999999999997E-2</v>
      </c>
      <c r="AQ34" s="11">
        <v>20</v>
      </c>
      <c r="AR34" s="11"/>
      <c r="AS34" s="11"/>
      <c r="AT34" s="11"/>
      <c r="AU34" s="11"/>
    </row>
    <row r="35" spans="2:47">
      <c r="B35" s="11" t="s">
        <v>46</v>
      </c>
      <c r="C35" s="14">
        <v>39659</v>
      </c>
      <c r="D35" s="15">
        <v>0.3888888888888889</v>
      </c>
      <c r="E35" s="11">
        <v>19.04</v>
      </c>
      <c r="F35" s="11">
        <v>1.1459999999999999</v>
      </c>
      <c r="G35" s="157"/>
      <c r="H35" s="11">
        <v>6.75</v>
      </c>
      <c r="I35" s="11">
        <v>7.11</v>
      </c>
      <c r="J35" s="11">
        <v>192.3</v>
      </c>
      <c r="K35" s="11">
        <v>31.4</v>
      </c>
      <c r="L35" s="11">
        <v>9.3000000000000007</v>
      </c>
      <c r="M35" s="11">
        <v>1.21556</v>
      </c>
      <c r="N35" s="11">
        <v>280</v>
      </c>
      <c r="O35" s="11"/>
      <c r="P35" s="11"/>
      <c r="Q35" s="11"/>
      <c r="R35" s="11"/>
      <c r="S35" s="110"/>
      <c r="T35" s="11">
        <v>175</v>
      </c>
      <c r="U35" s="20">
        <v>0.14000000000000001</v>
      </c>
      <c r="V35" s="11">
        <v>0.27</v>
      </c>
      <c r="W35" s="11">
        <v>0.46</v>
      </c>
      <c r="X35" s="11">
        <v>41.7</v>
      </c>
      <c r="Y35" s="11" t="s">
        <v>62</v>
      </c>
      <c r="Z35" s="11">
        <v>0.04</v>
      </c>
      <c r="AA35" s="11">
        <v>0.26600000000000001</v>
      </c>
      <c r="AB35" s="11">
        <v>0.16</v>
      </c>
      <c r="AC35" s="11">
        <v>0.18</v>
      </c>
      <c r="AD35" s="13" t="s">
        <v>62</v>
      </c>
      <c r="AE35" s="11">
        <v>117</v>
      </c>
      <c r="AF35" s="11">
        <v>3.1</v>
      </c>
      <c r="AG35" s="11">
        <v>0.20200000000000001</v>
      </c>
      <c r="AH35" s="11">
        <v>19.8</v>
      </c>
      <c r="AI35" s="11">
        <v>8.9300000000000004E-2</v>
      </c>
      <c r="AJ35" s="11">
        <v>3.25</v>
      </c>
      <c r="AK35" s="11">
        <v>77.599999999999994</v>
      </c>
      <c r="AL35" s="11">
        <v>10.4</v>
      </c>
      <c r="AM35" s="13">
        <v>0.36799999999999999</v>
      </c>
      <c r="AN35" s="11">
        <v>3.47</v>
      </c>
      <c r="AO35" s="11">
        <v>0.379</v>
      </c>
      <c r="AP35" s="11">
        <v>0.105</v>
      </c>
      <c r="AQ35" s="11">
        <v>8.77</v>
      </c>
      <c r="AR35" s="11"/>
      <c r="AS35" s="11"/>
      <c r="AT35" s="11"/>
      <c r="AU35" s="11"/>
    </row>
    <row r="36" spans="2:47">
      <c r="B36" s="11" t="s">
        <v>46</v>
      </c>
      <c r="C36" s="14">
        <v>39672</v>
      </c>
      <c r="D36" s="18">
        <v>0.61111111111111105</v>
      </c>
      <c r="E36" s="11">
        <v>17.46</v>
      </c>
      <c r="F36" s="11">
        <v>0.83899999999999997</v>
      </c>
      <c r="G36" s="11">
        <v>71</v>
      </c>
      <c r="H36" s="11">
        <v>6.76</v>
      </c>
      <c r="I36" s="11">
        <v>7.54</v>
      </c>
      <c r="J36" s="11">
        <v>314.89999999999998</v>
      </c>
      <c r="K36" s="11">
        <v>3.7</v>
      </c>
      <c r="L36" s="157"/>
      <c r="M36" s="11">
        <v>3.9385599999999998</v>
      </c>
      <c r="N36" s="11">
        <v>270</v>
      </c>
      <c r="O36" s="11">
        <v>3.6</v>
      </c>
      <c r="P36" s="11"/>
      <c r="Q36" s="11">
        <v>4</v>
      </c>
      <c r="R36" s="11"/>
      <c r="S36" s="110"/>
      <c r="T36" s="11">
        <v>213</v>
      </c>
      <c r="U36" s="20">
        <v>0.14000000000000001</v>
      </c>
      <c r="V36" s="11">
        <v>0.4</v>
      </c>
      <c r="W36" s="11">
        <v>0.39</v>
      </c>
      <c r="X36" s="11">
        <v>47.1</v>
      </c>
      <c r="Y36" s="11" t="s">
        <v>62</v>
      </c>
      <c r="Z36" s="11">
        <v>0.06</v>
      </c>
      <c r="AA36" s="11">
        <v>0.25</v>
      </c>
      <c r="AB36" s="11">
        <v>0.14000000000000001</v>
      </c>
      <c r="AC36" s="11">
        <v>0.18</v>
      </c>
      <c r="AD36" s="13" t="s">
        <v>62</v>
      </c>
      <c r="AE36" s="11">
        <v>132</v>
      </c>
      <c r="AF36" s="11">
        <v>2.1</v>
      </c>
      <c r="AG36" s="11">
        <v>1.0200000000000001E-2</v>
      </c>
      <c r="AH36" s="11">
        <v>22.9</v>
      </c>
      <c r="AI36" s="11">
        <v>5.74E-2</v>
      </c>
      <c r="AJ36" s="11">
        <v>3.34</v>
      </c>
      <c r="AK36" s="11">
        <v>94.3</v>
      </c>
      <c r="AL36" s="11" t="s">
        <v>62</v>
      </c>
      <c r="AM36" s="13">
        <v>0.215</v>
      </c>
      <c r="AN36" s="11">
        <v>2.66</v>
      </c>
      <c r="AO36" s="11">
        <v>0.219</v>
      </c>
      <c r="AP36" s="11">
        <v>6.8900000000000003E-2</v>
      </c>
      <c r="AQ36" s="11" t="s">
        <v>62</v>
      </c>
      <c r="AR36" s="11"/>
      <c r="AS36" s="11"/>
      <c r="AT36" s="11"/>
      <c r="AU36" s="11"/>
    </row>
    <row r="37" spans="2:47">
      <c r="B37" s="11" t="s">
        <v>46</v>
      </c>
      <c r="C37" s="14">
        <v>39708</v>
      </c>
      <c r="D37" s="109" t="s">
        <v>90</v>
      </c>
      <c r="E37" s="110"/>
      <c r="F37" s="110"/>
      <c r="G37" s="110"/>
      <c r="H37" s="110"/>
      <c r="I37" s="110"/>
      <c r="J37" s="110"/>
      <c r="K37" s="110"/>
      <c r="L37" s="157"/>
      <c r="M37" s="110"/>
      <c r="N37" s="110"/>
      <c r="O37" s="110"/>
      <c r="P37" s="110"/>
      <c r="Q37" s="110"/>
      <c r="R37" s="110"/>
      <c r="S37" s="110"/>
      <c r="T37" s="110"/>
      <c r="U37" s="111"/>
      <c r="V37" s="110"/>
      <c r="W37" s="110"/>
      <c r="X37" s="110"/>
      <c r="Y37" s="110"/>
      <c r="Z37" s="110"/>
      <c r="AA37" s="110"/>
      <c r="AB37" s="110"/>
      <c r="AC37" s="110"/>
      <c r="AD37" s="112"/>
      <c r="AE37" s="110"/>
      <c r="AF37" s="110"/>
      <c r="AG37" s="110"/>
      <c r="AH37" s="110"/>
      <c r="AI37" s="110"/>
      <c r="AJ37" s="110"/>
      <c r="AK37" s="110"/>
      <c r="AL37" s="110"/>
      <c r="AM37" s="112"/>
      <c r="AN37" s="110"/>
      <c r="AO37" s="110"/>
      <c r="AP37" s="110"/>
      <c r="AQ37" s="110"/>
      <c r="AR37" s="11"/>
      <c r="AS37" s="11"/>
      <c r="AT37" s="11"/>
      <c r="AU37" s="11"/>
    </row>
    <row r="38" spans="2:47" s="11" customFormat="1">
      <c r="B38" s="11" t="s">
        <v>46</v>
      </c>
      <c r="C38" s="14">
        <v>39736</v>
      </c>
      <c r="D38" s="15">
        <v>0.61111111111111105</v>
      </c>
      <c r="E38" s="16">
        <v>15.73</v>
      </c>
      <c r="F38" s="16">
        <v>1.264</v>
      </c>
      <c r="G38" s="16">
        <v>76.8</v>
      </c>
      <c r="H38" s="16">
        <v>7.6</v>
      </c>
      <c r="I38" s="16">
        <v>6.79</v>
      </c>
      <c r="J38" s="16">
        <v>296</v>
      </c>
      <c r="K38" s="16">
        <v>5</v>
      </c>
      <c r="L38" s="157"/>
      <c r="M38" s="11">
        <v>9.9304900000000007</v>
      </c>
      <c r="N38" s="11">
        <v>220</v>
      </c>
      <c r="O38" s="11">
        <v>4.8</v>
      </c>
      <c r="Q38" s="11">
        <v>5.4</v>
      </c>
      <c r="S38" s="110"/>
      <c r="T38" s="11">
        <v>182</v>
      </c>
      <c r="U38" s="20">
        <v>6.2E-2</v>
      </c>
      <c r="V38" s="11">
        <v>4.91</v>
      </c>
      <c r="W38" s="11">
        <v>0.56999999999999995</v>
      </c>
      <c r="X38" s="11">
        <v>130</v>
      </c>
      <c r="Y38" s="11" t="s">
        <v>62</v>
      </c>
      <c r="Z38" s="11">
        <v>1.1599999999999999</v>
      </c>
      <c r="AA38" s="11">
        <v>0.33700000000000002</v>
      </c>
      <c r="AB38" s="11">
        <v>0.19</v>
      </c>
      <c r="AC38" s="11">
        <v>0.21</v>
      </c>
      <c r="AD38" s="13">
        <v>2.9600000000000001E-2</v>
      </c>
      <c r="AE38" s="11">
        <v>142</v>
      </c>
      <c r="AF38" s="11">
        <v>3</v>
      </c>
      <c r="AG38" s="11">
        <v>2.7099999999999999E-2</v>
      </c>
      <c r="AH38" s="11">
        <v>23.2</v>
      </c>
      <c r="AI38" s="11">
        <v>0.104</v>
      </c>
      <c r="AJ38" s="11">
        <v>3.21</v>
      </c>
      <c r="AK38" s="11">
        <v>98.8</v>
      </c>
      <c r="AL38" s="11">
        <v>10.8</v>
      </c>
      <c r="AM38" s="13">
        <v>0.13900000000000001</v>
      </c>
      <c r="AN38" s="11">
        <v>2.88</v>
      </c>
      <c r="AO38" s="11">
        <v>0.192</v>
      </c>
      <c r="AP38" s="11">
        <v>0.122</v>
      </c>
      <c r="AQ38" s="11">
        <v>12.5</v>
      </c>
    </row>
    <row r="39" spans="2:47" s="11" customFormat="1">
      <c r="B39" s="11" t="s">
        <v>46</v>
      </c>
      <c r="C39" s="14">
        <v>39791</v>
      </c>
      <c r="D39" s="15">
        <v>0.45833333333333331</v>
      </c>
      <c r="E39" s="16">
        <v>4.2300000000000004</v>
      </c>
      <c r="F39" s="16">
        <v>1.149</v>
      </c>
      <c r="G39" s="16">
        <v>88.5</v>
      </c>
      <c r="H39" s="16">
        <v>11.49</v>
      </c>
      <c r="I39" s="16">
        <v>7.33</v>
      </c>
      <c r="J39" s="16">
        <v>136</v>
      </c>
      <c r="K39" s="16">
        <v>-1.4</v>
      </c>
      <c r="L39" s="157"/>
      <c r="M39" s="11">
        <v>20.09518773134981</v>
      </c>
      <c r="N39" s="11">
        <v>190</v>
      </c>
      <c r="O39" s="11">
        <v>3.7</v>
      </c>
      <c r="P39" s="180">
        <v>3.5059999999999998</v>
      </c>
      <c r="Q39" s="11">
        <v>5</v>
      </c>
      <c r="R39" s="180">
        <v>3.9169999999999998</v>
      </c>
      <c r="S39" s="110"/>
      <c r="T39" s="11">
        <v>202</v>
      </c>
      <c r="U39" s="20">
        <v>4.4999999999999998E-2</v>
      </c>
      <c r="V39" s="11">
        <v>8.5999999999999993E-2</v>
      </c>
      <c r="W39" s="11">
        <v>0.37</v>
      </c>
      <c r="X39" s="11">
        <v>72.7</v>
      </c>
      <c r="Y39" s="11" t="s">
        <v>62</v>
      </c>
      <c r="Z39" s="11" t="s">
        <v>84</v>
      </c>
      <c r="AA39" s="11">
        <v>0.26900000000000002</v>
      </c>
      <c r="AB39" s="11">
        <v>0.14000000000000001</v>
      </c>
      <c r="AC39" s="11">
        <v>0.2</v>
      </c>
      <c r="AD39" s="13">
        <v>2.3E-2</v>
      </c>
      <c r="AE39" s="11">
        <v>118</v>
      </c>
      <c r="AF39" s="11">
        <v>3.2</v>
      </c>
      <c r="AG39" s="11">
        <v>5.0000000000000001E-3</v>
      </c>
      <c r="AH39" s="11">
        <v>20.399999999999999</v>
      </c>
      <c r="AI39" s="11">
        <v>4.1000000000000003E-3</v>
      </c>
      <c r="AJ39" s="11">
        <v>2.56</v>
      </c>
      <c r="AK39" s="11">
        <v>73.7</v>
      </c>
      <c r="AL39" s="11" t="s">
        <v>62</v>
      </c>
      <c r="AM39" s="13">
        <v>0.40500000000000003</v>
      </c>
      <c r="AN39" s="11">
        <v>53.9</v>
      </c>
      <c r="AO39" s="11">
        <v>0.58099999999999996</v>
      </c>
      <c r="AP39" s="11">
        <v>3.32E-2</v>
      </c>
      <c r="AQ39" s="11" t="s">
        <v>62</v>
      </c>
    </row>
    <row r="40" spans="2:47" s="11" customFormat="1">
      <c r="B40" s="11" t="s">
        <v>46</v>
      </c>
      <c r="C40" s="14">
        <v>39839</v>
      </c>
      <c r="D40" s="15">
        <v>0.51111111111111118</v>
      </c>
      <c r="E40" s="16">
        <v>-0.08</v>
      </c>
      <c r="F40" s="16">
        <v>0.61199999999999999</v>
      </c>
      <c r="G40" s="16">
        <v>112.3</v>
      </c>
      <c r="H40" s="16">
        <v>16.309999999999999</v>
      </c>
      <c r="I40" s="16">
        <v>7.27</v>
      </c>
      <c r="J40" s="16">
        <v>-176.7</v>
      </c>
      <c r="K40" s="16">
        <v>0.8</v>
      </c>
      <c r="L40" s="157"/>
      <c r="M40" s="11">
        <v>1.2180267965866862</v>
      </c>
      <c r="N40" s="11">
        <v>160</v>
      </c>
      <c r="O40" s="11">
        <v>2.5</v>
      </c>
      <c r="P40" s="180">
        <f>AVERAGE(3.095,3.052)</f>
        <v>3.0735000000000001</v>
      </c>
      <c r="Q40" s="11">
        <v>2.2000000000000002</v>
      </c>
      <c r="R40" s="180">
        <v>2.98</v>
      </c>
      <c r="S40" s="110"/>
      <c r="T40" s="11">
        <v>233</v>
      </c>
      <c r="U40" s="20">
        <v>6.6000000000000003E-2</v>
      </c>
      <c r="V40" s="11">
        <v>2.91</v>
      </c>
      <c r="W40" s="11">
        <v>0.31</v>
      </c>
      <c r="X40" s="11">
        <v>72.099999999999994</v>
      </c>
      <c r="Y40" s="11" t="s">
        <v>62</v>
      </c>
      <c r="Z40" s="11">
        <v>0.6</v>
      </c>
      <c r="AA40" s="11">
        <v>0.155</v>
      </c>
      <c r="AB40" s="11">
        <v>0.1</v>
      </c>
      <c r="AC40" s="11">
        <v>0.11</v>
      </c>
      <c r="AD40" s="13" t="s">
        <v>62</v>
      </c>
      <c r="AE40" s="11">
        <v>111</v>
      </c>
      <c r="AF40" s="11">
        <v>2.6</v>
      </c>
      <c r="AG40" s="11">
        <v>4.4999999999999997E-3</v>
      </c>
      <c r="AH40" s="11">
        <v>20</v>
      </c>
      <c r="AI40" s="11">
        <v>1.6999999999999999E-3</v>
      </c>
      <c r="AJ40" s="11">
        <v>2.5499999999999998</v>
      </c>
      <c r="AK40" s="11">
        <v>88.7</v>
      </c>
      <c r="AL40" s="11">
        <v>22.5</v>
      </c>
      <c r="AM40" s="13">
        <v>6.4199999999999993E-2</v>
      </c>
      <c r="AN40" s="11">
        <v>3.07</v>
      </c>
      <c r="AO40" s="11">
        <v>8.4599999999999995E-2</v>
      </c>
      <c r="AP40" s="11">
        <v>5.2199999999999998E-3</v>
      </c>
      <c r="AQ40" s="11">
        <v>18.899999999999999</v>
      </c>
    </row>
    <row r="41" spans="2:47" s="11" customFormat="1">
      <c r="B41" s="11" t="s">
        <v>46</v>
      </c>
      <c r="C41" s="14">
        <v>39868</v>
      </c>
      <c r="D41" s="15">
        <v>0.4236111111111111</v>
      </c>
      <c r="E41" s="11">
        <v>-0.05</v>
      </c>
      <c r="F41" s="11">
        <v>1.544</v>
      </c>
      <c r="G41" s="171">
        <v>104.3</v>
      </c>
      <c r="H41" s="171">
        <v>15.12</v>
      </c>
      <c r="I41" s="171">
        <v>15.43</v>
      </c>
      <c r="J41" s="20">
        <v>165.5</v>
      </c>
      <c r="K41" s="11">
        <v>2.4</v>
      </c>
      <c r="L41" s="157"/>
      <c r="M41" s="11">
        <v>7.0866141732398056</v>
      </c>
      <c r="N41" s="11">
        <v>150</v>
      </c>
      <c r="O41" s="11">
        <v>2.5</v>
      </c>
      <c r="P41" s="11">
        <v>3.4049999999999998</v>
      </c>
      <c r="Q41" s="11">
        <v>2.8</v>
      </c>
      <c r="R41" s="11">
        <v>3.1760000000000002</v>
      </c>
      <c r="S41" s="110"/>
      <c r="T41" s="11">
        <v>338</v>
      </c>
      <c r="U41" s="20">
        <v>6.9000000000000006E-2</v>
      </c>
      <c r="V41" s="11">
        <v>3.12</v>
      </c>
      <c r="W41" s="11">
        <v>0.28000000000000003</v>
      </c>
      <c r="X41" s="11">
        <v>65.400000000000006</v>
      </c>
      <c r="Y41" s="11" t="s">
        <v>62</v>
      </c>
      <c r="Z41" s="11">
        <v>78.5</v>
      </c>
      <c r="AA41" s="11" t="s">
        <v>62</v>
      </c>
      <c r="AB41" s="11">
        <v>0.09</v>
      </c>
      <c r="AC41" s="11">
        <v>0.1</v>
      </c>
      <c r="AD41" s="13" t="s">
        <v>62</v>
      </c>
      <c r="AE41" s="11">
        <v>114</v>
      </c>
      <c r="AF41" s="11">
        <v>4.0999999999999996</v>
      </c>
      <c r="AG41" s="11">
        <v>1.38E-2</v>
      </c>
      <c r="AH41" s="11">
        <v>19.3</v>
      </c>
      <c r="AI41" s="11">
        <v>1.1999999999999999E-3</v>
      </c>
      <c r="AJ41" s="11">
        <v>2.4300000000000002</v>
      </c>
      <c r="AK41" s="11">
        <v>147</v>
      </c>
      <c r="AL41" s="11">
        <v>21.7</v>
      </c>
      <c r="AM41" s="13">
        <v>9.9299999999999999E-2</v>
      </c>
      <c r="AN41" s="11">
        <v>2.75</v>
      </c>
      <c r="AO41" s="11">
        <v>0.12</v>
      </c>
      <c r="AP41" s="11">
        <v>6.2899999999999996E-3</v>
      </c>
      <c r="AQ41" s="11">
        <v>19.399999999999999</v>
      </c>
    </row>
    <row r="42" spans="2:47" s="11" customFormat="1">
      <c r="B42" s="11" t="s">
        <v>46</v>
      </c>
      <c r="C42" s="14">
        <v>39889</v>
      </c>
      <c r="D42" s="15">
        <v>0.59861111111111109</v>
      </c>
      <c r="E42" s="11">
        <v>8.8800000000000008</v>
      </c>
      <c r="F42" s="11">
        <v>1.4630000000000001</v>
      </c>
      <c r="G42" s="11">
        <v>94.9</v>
      </c>
      <c r="H42" s="11">
        <v>10.9</v>
      </c>
      <c r="I42" s="172">
        <v>8.67</v>
      </c>
      <c r="J42" s="173">
        <v>276.8</v>
      </c>
      <c r="K42" s="11">
        <v>7.7</v>
      </c>
      <c r="L42" s="157"/>
      <c r="M42" s="11">
        <v>7.1770300000000002</v>
      </c>
      <c r="N42" s="11">
        <v>220</v>
      </c>
      <c r="O42" s="11">
        <v>3.6</v>
      </c>
      <c r="P42" s="11">
        <v>4.4379999999999997</v>
      </c>
      <c r="Q42" s="11">
        <v>2.7</v>
      </c>
      <c r="R42" s="11">
        <v>3.5009999999999999</v>
      </c>
      <c r="S42" s="110"/>
      <c r="T42" s="11">
        <v>6.6000000000000003E-2</v>
      </c>
      <c r="U42" s="20">
        <v>0.86</v>
      </c>
      <c r="V42" s="11">
        <v>0.34</v>
      </c>
      <c r="W42" s="11">
        <v>69.400000000000006</v>
      </c>
      <c r="Z42" s="11">
        <v>0.19</v>
      </c>
      <c r="AD42" s="13" t="s">
        <v>62</v>
      </c>
      <c r="AE42" s="11">
        <v>117</v>
      </c>
      <c r="AF42" s="11">
        <v>2.1</v>
      </c>
      <c r="AG42" s="11">
        <v>1.04E-2</v>
      </c>
      <c r="AH42" s="11">
        <v>19.399999999999999</v>
      </c>
      <c r="AI42" s="11">
        <v>1.1000000000000001E-3</v>
      </c>
      <c r="AJ42" s="11">
        <v>2.77</v>
      </c>
      <c r="AK42" s="11">
        <v>131</v>
      </c>
      <c r="AL42" s="11">
        <v>19.5</v>
      </c>
      <c r="AM42" s="13">
        <v>0.161</v>
      </c>
      <c r="AN42" s="11">
        <v>2.81</v>
      </c>
      <c r="AO42" s="11">
        <v>0.19700000000000001</v>
      </c>
      <c r="AP42" s="11">
        <v>9.1400000000000006E-3</v>
      </c>
      <c r="AQ42" s="11">
        <v>18.7</v>
      </c>
    </row>
    <row r="43" spans="2:47" s="11" customFormat="1">
      <c r="B43" s="11" t="s">
        <v>46</v>
      </c>
      <c r="C43" s="14">
        <v>39930</v>
      </c>
      <c r="D43" s="15">
        <v>0.47986111111111113</v>
      </c>
      <c r="E43" s="11">
        <v>16.309999999999999</v>
      </c>
      <c r="F43" s="11">
        <v>1.2230000000000001</v>
      </c>
      <c r="G43" s="11">
        <v>102.3</v>
      </c>
      <c r="H43" s="11">
        <v>9.99</v>
      </c>
      <c r="I43" s="171">
        <v>7.89</v>
      </c>
      <c r="J43" s="20">
        <v>325.5</v>
      </c>
      <c r="K43" s="11">
        <v>12.5</v>
      </c>
      <c r="L43" s="157"/>
      <c r="M43" s="11">
        <v>18.468219999999999</v>
      </c>
      <c r="N43" s="11">
        <v>200</v>
      </c>
      <c r="O43" s="11">
        <v>3.5</v>
      </c>
      <c r="P43" s="180">
        <v>3.476</v>
      </c>
      <c r="Q43" s="11">
        <v>3</v>
      </c>
      <c r="R43" s="180">
        <v>3.26</v>
      </c>
      <c r="S43" s="110"/>
      <c r="T43" s="11">
        <v>225</v>
      </c>
      <c r="U43" s="20">
        <v>7.0000000000000007E-2</v>
      </c>
      <c r="V43" s="11">
        <v>0.37</v>
      </c>
      <c r="W43" s="11">
        <v>0.33</v>
      </c>
      <c r="X43" s="11">
        <v>62.9</v>
      </c>
      <c r="Y43" s="11" t="s">
        <v>62</v>
      </c>
      <c r="Z43" s="11">
        <v>0.08</v>
      </c>
      <c r="AA43" s="11">
        <v>0.55600000000000005</v>
      </c>
      <c r="AB43" s="11">
        <v>0.11</v>
      </c>
      <c r="AC43" s="11">
        <v>0.12</v>
      </c>
      <c r="AD43" s="20" t="s">
        <v>62</v>
      </c>
      <c r="AE43" s="11">
        <v>114</v>
      </c>
      <c r="AF43" s="11">
        <v>1.9</v>
      </c>
      <c r="AG43" s="11">
        <v>1.09E-2</v>
      </c>
      <c r="AH43" s="11">
        <v>19.399999999999999</v>
      </c>
      <c r="AI43" s="11">
        <v>5.1000000000000004E-3</v>
      </c>
      <c r="AJ43" s="12">
        <v>2.33</v>
      </c>
      <c r="AK43" s="11">
        <v>90.9</v>
      </c>
      <c r="AL43" s="11">
        <v>23.3</v>
      </c>
      <c r="AM43" s="11">
        <v>0.51800000000000002</v>
      </c>
      <c r="AN43" s="11">
        <v>1.86</v>
      </c>
      <c r="AO43" s="11">
        <v>0.48799999999999999</v>
      </c>
      <c r="AP43" s="11">
        <v>2.3400000000000001E-2</v>
      </c>
      <c r="AQ43" s="11">
        <v>18.7</v>
      </c>
    </row>
    <row r="44" spans="2:47" s="11" customFormat="1">
      <c r="B44" s="11" t="s">
        <v>46</v>
      </c>
      <c r="C44" s="14">
        <v>39954</v>
      </c>
      <c r="D44" s="15">
        <v>0.59791666666666665</v>
      </c>
      <c r="E44" s="11">
        <v>15.3</v>
      </c>
      <c r="F44" s="171">
        <v>1.34</v>
      </c>
      <c r="G44" s="11">
        <v>90</v>
      </c>
      <c r="H44" s="11">
        <v>89.3</v>
      </c>
      <c r="I44" s="172">
        <v>7.33</v>
      </c>
      <c r="J44" s="20">
        <v>124.5</v>
      </c>
      <c r="K44" s="11">
        <v>12.6</v>
      </c>
      <c r="L44" s="157"/>
      <c r="M44" s="11">
        <v>12.14575</v>
      </c>
      <c r="N44" s="11">
        <v>210</v>
      </c>
      <c r="O44" s="11">
        <v>2.6</v>
      </c>
      <c r="P44" s="11">
        <v>2.5630000000000002</v>
      </c>
      <c r="Q44" s="11">
        <v>3.2</v>
      </c>
      <c r="R44" s="11">
        <v>2.8980000000000001</v>
      </c>
      <c r="S44" s="110"/>
      <c r="T44" s="11">
        <v>242</v>
      </c>
      <c r="U44" s="20">
        <v>7.0999999999999994E-2</v>
      </c>
      <c r="V44" s="11">
        <v>0.8</v>
      </c>
      <c r="W44" s="11">
        <v>0.36</v>
      </c>
      <c r="X44" s="11">
        <v>63.2</v>
      </c>
      <c r="Y44" s="11" t="s">
        <v>62</v>
      </c>
      <c r="Z44" s="11">
        <v>0.15</v>
      </c>
      <c r="AA44" s="11">
        <v>0.46700000000000003</v>
      </c>
      <c r="AB44" s="11">
        <v>0.12</v>
      </c>
      <c r="AC44" s="11">
        <v>0.17</v>
      </c>
      <c r="AD44" s="13" t="s">
        <v>62</v>
      </c>
      <c r="AE44" s="11">
        <v>135</v>
      </c>
      <c r="AF44" s="11">
        <v>2.2000000000000002</v>
      </c>
      <c r="AG44" s="11">
        <v>1.0800000000000001E-2</v>
      </c>
      <c r="AH44" s="11">
        <v>22.8</v>
      </c>
      <c r="AI44" s="11">
        <v>6.0000000000000001E-3</v>
      </c>
      <c r="AJ44" s="11">
        <v>2.4900000000000002</v>
      </c>
      <c r="AK44" s="11">
        <v>103</v>
      </c>
      <c r="AL44" s="11">
        <v>10.8</v>
      </c>
      <c r="AM44" s="13">
        <v>0.51400000000000001</v>
      </c>
      <c r="AN44" s="11">
        <v>2.27</v>
      </c>
      <c r="AO44" s="11">
        <v>0.45100000000000001</v>
      </c>
      <c r="AP44" s="11">
        <v>1.9199999999999998E-2</v>
      </c>
      <c r="AQ44" s="11" t="s">
        <v>62</v>
      </c>
    </row>
    <row r="45" spans="2:47" s="11" customFormat="1">
      <c r="B45" s="11" t="s">
        <v>46</v>
      </c>
      <c r="C45" s="14">
        <v>39973</v>
      </c>
      <c r="D45" s="15">
        <v>0.44374999999999998</v>
      </c>
      <c r="E45" s="11">
        <v>17.3</v>
      </c>
      <c r="F45" s="171">
        <v>1.4510000000000001</v>
      </c>
      <c r="G45" s="11">
        <v>86.5</v>
      </c>
      <c r="H45" s="11">
        <v>8.16</v>
      </c>
      <c r="I45" s="11">
        <v>7.72</v>
      </c>
      <c r="J45" s="20">
        <v>165.1</v>
      </c>
      <c r="K45" s="11">
        <v>8.9</v>
      </c>
      <c r="L45" s="157"/>
      <c r="M45" s="11">
        <v>12.815379999999999</v>
      </c>
      <c r="N45" s="11">
        <v>240</v>
      </c>
      <c r="O45" s="11">
        <v>6.2</v>
      </c>
      <c r="P45" s="11">
        <v>3.7320000000000002</v>
      </c>
      <c r="Q45" s="11">
        <v>4.3</v>
      </c>
      <c r="R45" s="11">
        <v>3.681</v>
      </c>
      <c r="S45" s="110"/>
      <c r="T45" s="11">
        <v>262</v>
      </c>
      <c r="U45" s="20">
        <v>0.13</v>
      </c>
      <c r="V45" s="11">
        <v>0.28000000000000003</v>
      </c>
      <c r="W45" s="11">
        <v>0.42</v>
      </c>
      <c r="X45" s="11">
        <v>52.8</v>
      </c>
      <c r="Y45" s="11" t="s">
        <v>62</v>
      </c>
      <c r="Z45" s="11">
        <v>0.06</v>
      </c>
      <c r="AA45" s="11">
        <v>0.56000000000000005</v>
      </c>
      <c r="AB45" s="11">
        <v>0.13</v>
      </c>
      <c r="AC45" s="11">
        <v>0.16</v>
      </c>
      <c r="AD45" s="13">
        <v>5.4199999999999998E-2</v>
      </c>
      <c r="AE45" s="11">
        <v>137</v>
      </c>
      <c r="AF45" s="11" t="s">
        <v>62</v>
      </c>
      <c r="AG45" s="11">
        <v>2.3199999999999998E-2</v>
      </c>
      <c r="AH45" s="11">
        <v>24.7</v>
      </c>
      <c r="AI45" s="11">
        <v>7.1300000000000002E-2</v>
      </c>
      <c r="AJ45" s="11">
        <v>3.13</v>
      </c>
      <c r="AK45" s="11">
        <v>112</v>
      </c>
      <c r="AL45" s="11">
        <v>24.7</v>
      </c>
      <c r="AM45" s="13">
        <v>0.42199999999999999</v>
      </c>
      <c r="AN45" s="11" t="s">
        <v>62</v>
      </c>
      <c r="AO45" s="11">
        <v>0.36399999999999999</v>
      </c>
      <c r="AP45" s="11">
        <v>8.5000000000000006E-2</v>
      </c>
      <c r="AQ45" s="11">
        <v>24.7</v>
      </c>
    </row>
    <row r="46" spans="2:47" s="11" customFormat="1">
      <c r="B46" s="11" t="s">
        <v>46</v>
      </c>
      <c r="C46" s="14">
        <v>40010</v>
      </c>
      <c r="D46" s="15">
        <v>0.32569444444444445</v>
      </c>
      <c r="E46" s="11">
        <v>19.43</v>
      </c>
      <c r="F46" s="11">
        <v>1.673</v>
      </c>
      <c r="G46" s="157"/>
      <c r="H46" s="11">
        <v>5.05</v>
      </c>
      <c r="I46" s="11">
        <v>7.93</v>
      </c>
      <c r="J46" s="20">
        <v>-26</v>
      </c>
      <c r="K46" s="11">
        <v>0.3</v>
      </c>
      <c r="L46" s="16">
        <v>3.6</v>
      </c>
      <c r="M46" s="11">
        <v>6.8937600000000003</v>
      </c>
      <c r="N46" s="11">
        <v>300</v>
      </c>
      <c r="O46" s="11">
        <v>4.3</v>
      </c>
      <c r="P46" s="171">
        <v>4.92</v>
      </c>
      <c r="Q46" s="11">
        <v>4.2</v>
      </c>
      <c r="R46" s="171">
        <v>4.968</v>
      </c>
      <c r="S46" s="110"/>
      <c r="T46" s="11">
        <v>347</v>
      </c>
      <c r="U46" s="20">
        <v>0.26</v>
      </c>
      <c r="V46" s="11">
        <v>0.46</v>
      </c>
      <c r="W46" s="11" t="s">
        <v>62</v>
      </c>
      <c r="X46" s="11">
        <v>38</v>
      </c>
      <c r="Y46" s="11">
        <v>0.38</v>
      </c>
      <c r="Z46" s="11">
        <v>0.08</v>
      </c>
      <c r="AA46" s="11">
        <v>0.49</v>
      </c>
      <c r="AB46" s="11">
        <v>0.18</v>
      </c>
      <c r="AC46" s="11">
        <v>0.17</v>
      </c>
      <c r="AD46" s="13" t="s">
        <v>62</v>
      </c>
      <c r="AE46" s="11">
        <v>161</v>
      </c>
      <c r="AF46" s="11">
        <v>1.9</v>
      </c>
      <c r="AG46" s="11">
        <v>1.37E-2</v>
      </c>
      <c r="AH46" s="11">
        <v>29.1</v>
      </c>
      <c r="AI46" s="11">
        <v>0.189</v>
      </c>
      <c r="AJ46" s="11">
        <v>3.56</v>
      </c>
      <c r="AK46" s="11">
        <v>127</v>
      </c>
      <c r="AL46" s="11">
        <v>28.7</v>
      </c>
      <c r="AM46" s="13">
        <v>0.156</v>
      </c>
      <c r="AN46" s="11">
        <v>1.98</v>
      </c>
      <c r="AO46" s="11">
        <v>0.17199999999999999</v>
      </c>
      <c r="AP46" s="11">
        <v>0.2</v>
      </c>
      <c r="AQ46" s="11">
        <v>29.7</v>
      </c>
    </row>
    <row r="47" spans="2:47" s="11" customFormat="1">
      <c r="B47" s="11" t="s">
        <v>46</v>
      </c>
      <c r="C47" s="14">
        <v>40070</v>
      </c>
      <c r="D47" s="15">
        <v>0.4465277777777778</v>
      </c>
      <c r="E47" s="11">
        <v>15.31</v>
      </c>
      <c r="F47" s="11">
        <v>1.22</v>
      </c>
      <c r="G47" s="11">
        <v>77.2</v>
      </c>
      <c r="H47" s="11">
        <v>7.7</v>
      </c>
      <c r="I47" s="11">
        <v>7.73</v>
      </c>
      <c r="J47" s="20">
        <v>183</v>
      </c>
      <c r="K47" s="11">
        <v>13.6</v>
      </c>
      <c r="L47" s="157"/>
      <c r="M47" s="11">
        <v>15.23657</v>
      </c>
      <c r="N47" s="11">
        <v>260</v>
      </c>
      <c r="O47" s="11">
        <v>3.9</v>
      </c>
      <c r="P47" s="11">
        <v>4.7359999999999998</v>
      </c>
      <c r="Q47" s="11">
        <v>4.0999999999999996</v>
      </c>
      <c r="R47" s="11">
        <v>4.4800000000000004</v>
      </c>
      <c r="S47" s="110"/>
      <c r="T47" s="11">
        <v>173</v>
      </c>
      <c r="U47" s="20" t="s">
        <v>62</v>
      </c>
      <c r="V47" s="11">
        <v>0.39</v>
      </c>
      <c r="W47" s="11" t="s">
        <v>62</v>
      </c>
      <c r="X47" s="11">
        <v>53.2</v>
      </c>
      <c r="Y47" s="11" t="s">
        <v>62</v>
      </c>
      <c r="Z47" s="11" t="s">
        <v>62</v>
      </c>
      <c r="AA47" s="11">
        <v>0.88800000000000001</v>
      </c>
      <c r="AB47" s="11">
        <v>0.1</v>
      </c>
      <c r="AC47" s="11">
        <v>0.13</v>
      </c>
      <c r="AD47" s="13" t="s">
        <v>62</v>
      </c>
      <c r="AE47" s="11">
        <v>129</v>
      </c>
      <c r="AF47" s="11">
        <v>4.3</v>
      </c>
      <c r="AG47" s="11">
        <v>4.8999999999999998E-3</v>
      </c>
      <c r="AH47" s="11">
        <v>21.9</v>
      </c>
      <c r="AI47" s="11">
        <v>3.04E-2</v>
      </c>
      <c r="AJ47" s="11">
        <v>3.48</v>
      </c>
      <c r="AK47" s="11">
        <v>86.9</v>
      </c>
      <c r="AL47" s="11">
        <v>6.6</v>
      </c>
      <c r="AM47" s="13">
        <v>0.187</v>
      </c>
      <c r="AN47" s="11">
        <v>3.41</v>
      </c>
      <c r="AO47" s="11">
        <v>0.309</v>
      </c>
      <c r="AP47" s="11">
        <v>5.1999999999999998E-2</v>
      </c>
      <c r="AQ47" s="11">
        <v>7.88</v>
      </c>
    </row>
    <row r="48" spans="2:47" s="11" customFormat="1">
      <c r="B48" s="11" t="s">
        <v>46</v>
      </c>
      <c r="C48" s="14">
        <v>40092</v>
      </c>
      <c r="D48" s="15">
        <v>0.44444444444444442</v>
      </c>
      <c r="E48" s="11">
        <v>11.95</v>
      </c>
      <c r="F48" s="11">
        <v>1.0169999999999999</v>
      </c>
      <c r="G48" s="11">
        <v>73.3</v>
      </c>
      <c r="H48" s="11">
        <v>7.9</v>
      </c>
      <c r="I48" s="11">
        <v>9</v>
      </c>
      <c r="J48" s="20">
        <v>53.5</v>
      </c>
      <c r="K48" s="11">
        <v>30.2</v>
      </c>
      <c r="L48" s="157"/>
      <c r="M48" s="11">
        <v>45.924700000000001</v>
      </c>
      <c r="N48" s="11">
        <v>220</v>
      </c>
      <c r="O48" s="11">
        <v>3.8</v>
      </c>
      <c r="P48" s="11">
        <v>3.5720000000000001</v>
      </c>
      <c r="Q48" s="11">
        <v>3.7</v>
      </c>
      <c r="R48" s="11">
        <v>3.5379999999999998</v>
      </c>
      <c r="S48" s="110"/>
      <c r="T48" s="11">
        <v>138</v>
      </c>
      <c r="U48" s="20" t="s">
        <v>62</v>
      </c>
      <c r="V48" s="11" t="s">
        <v>62</v>
      </c>
      <c r="W48" s="11" t="s">
        <v>62</v>
      </c>
      <c r="X48" s="11">
        <v>41.8</v>
      </c>
      <c r="Y48" s="11" t="s">
        <v>62</v>
      </c>
      <c r="Z48" s="11" t="s">
        <v>62</v>
      </c>
      <c r="AA48" s="11">
        <v>0.80100000000000005</v>
      </c>
      <c r="AB48" s="11">
        <v>0.11</v>
      </c>
      <c r="AC48" s="11">
        <v>0.17</v>
      </c>
      <c r="AD48" s="13" t="s">
        <v>62</v>
      </c>
      <c r="AE48" s="11">
        <v>107</v>
      </c>
      <c r="AF48" s="11">
        <v>2.6</v>
      </c>
      <c r="AG48" s="11">
        <v>6.7000000000000002E-3</v>
      </c>
      <c r="AH48" s="11">
        <v>18.5</v>
      </c>
      <c r="AI48" s="11">
        <v>9.4000000000000004E-3</v>
      </c>
      <c r="AJ48" s="11">
        <v>3.07</v>
      </c>
      <c r="AK48" s="11">
        <v>71.2</v>
      </c>
      <c r="AL48" s="11">
        <v>7.6</v>
      </c>
      <c r="AM48" s="13">
        <v>0.69799999999999995</v>
      </c>
      <c r="AN48" s="11">
        <v>3.39</v>
      </c>
      <c r="AO48" s="11">
        <v>1.02</v>
      </c>
      <c r="AP48" s="11">
        <v>5.4300000000000001E-2</v>
      </c>
      <c r="AQ48" s="11">
        <v>10.5</v>
      </c>
    </row>
    <row r="49" spans="1:47" s="11" customFormat="1">
      <c r="B49" s="11" t="s">
        <v>46</v>
      </c>
      <c r="C49" s="14">
        <v>40154</v>
      </c>
      <c r="D49" s="158"/>
      <c r="E49" s="11">
        <v>2.48</v>
      </c>
      <c r="F49" s="11">
        <v>1.2390000000000001</v>
      </c>
      <c r="G49" s="172">
        <v>93.8</v>
      </c>
      <c r="H49" s="172">
        <v>12.75</v>
      </c>
      <c r="I49" s="11">
        <v>7.82</v>
      </c>
      <c r="J49" s="20">
        <v>86.8</v>
      </c>
      <c r="K49" s="11">
        <v>4.9000000000000004</v>
      </c>
      <c r="L49" s="16">
        <v>2</v>
      </c>
      <c r="M49" s="11">
        <v>98.30668</v>
      </c>
      <c r="N49" s="11">
        <v>250</v>
      </c>
      <c r="P49" s="11">
        <v>3.3769999999999998</v>
      </c>
      <c r="R49" s="11">
        <v>3.339</v>
      </c>
      <c r="S49" s="11">
        <v>0.25</v>
      </c>
      <c r="T49" s="11">
        <v>172</v>
      </c>
      <c r="U49" s="20">
        <v>61.7</v>
      </c>
      <c r="V49" s="11">
        <v>0.37</v>
      </c>
      <c r="W49" s="11" t="s">
        <v>62</v>
      </c>
      <c r="X49" s="11">
        <v>61.7</v>
      </c>
      <c r="Y49" s="11" t="s">
        <v>86</v>
      </c>
      <c r="Z49" s="11">
        <v>0.11</v>
      </c>
      <c r="AB49" s="11">
        <v>0.1</v>
      </c>
      <c r="AC49" s="11">
        <v>0.2</v>
      </c>
      <c r="AD49" s="13">
        <v>6.4899999999999999E-2</v>
      </c>
      <c r="AE49" s="11">
        <v>124</v>
      </c>
      <c r="AF49" s="11" t="s">
        <v>62</v>
      </c>
      <c r="AG49" s="11">
        <v>7.3000000000000001E-3</v>
      </c>
      <c r="AH49" s="11">
        <v>23.2</v>
      </c>
      <c r="AI49" s="11">
        <v>7.4000000000000003E-3</v>
      </c>
      <c r="AJ49" s="11">
        <v>2.42</v>
      </c>
      <c r="AK49" s="11">
        <v>62.4</v>
      </c>
      <c r="AL49" s="11">
        <v>26.1</v>
      </c>
      <c r="AM49" s="13">
        <v>1.34</v>
      </c>
      <c r="AN49" s="11" t="s">
        <v>62</v>
      </c>
      <c r="AO49" s="11">
        <v>1.95</v>
      </c>
      <c r="AP49" s="11">
        <v>0.111</v>
      </c>
      <c r="AQ49" s="11">
        <v>30.8</v>
      </c>
    </row>
    <row r="50" spans="1:47" s="11" customFormat="1">
      <c r="B50" s="11" t="s">
        <v>46</v>
      </c>
      <c r="C50" s="14">
        <v>40210</v>
      </c>
      <c r="D50" s="15">
        <v>0.54861111111111105</v>
      </c>
      <c r="E50" s="11">
        <v>-0.01</v>
      </c>
      <c r="F50" s="11">
        <v>1.5609999999999999</v>
      </c>
      <c r="G50" s="11">
        <v>98</v>
      </c>
      <c r="H50" s="11">
        <v>14.26</v>
      </c>
      <c r="I50" s="11">
        <v>7.85</v>
      </c>
      <c r="J50" s="20">
        <v>68</v>
      </c>
      <c r="K50" s="11">
        <v>9.4</v>
      </c>
      <c r="L50" s="16">
        <v>-0.3</v>
      </c>
      <c r="M50" s="11">
        <v>5.3564100000000003</v>
      </c>
      <c r="N50" s="11">
        <v>250</v>
      </c>
      <c r="O50" s="11">
        <v>1.9</v>
      </c>
      <c r="Q50" s="11">
        <v>2</v>
      </c>
      <c r="T50" s="11">
        <v>243</v>
      </c>
      <c r="U50" s="20" t="s">
        <v>62</v>
      </c>
      <c r="V50" s="11">
        <v>1.66</v>
      </c>
      <c r="W50" s="11" t="s">
        <v>62</v>
      </c>
      <c r="X50" s="11">
        <v>74.900000000000006</v>
      </c>
      <c r="Y50" s="11" t="s">
        <v>62</v>
      </c>
      <c r="Z50" s="11">
        <v>0.41</v>
      </c>
      <c r="AA50" s="11">
        <v>0.51</v>
      </c>
      <c r="AB50" s="11">
        <v>0.04</v>
      </c>
      <c r="AC50" s="11">
        <v>0.21</v>
      </c>
      <c r="AD50" s="13">
        <v>6.5100000000000005E-2</v>
      </c>
      <c r="AE50" s="11">
        <v>129</v>
      </c>
      <c r="AF50" s="11">
        <v>1.6</v>
      </c>
      <c r="AG50" s="11">
        <v>8.0999999999999996E-3</v>
      </c>
      <c r="AH50" s="11">
        <v>25.2</v>
      </c>
      <c r="AI50" s="11">
        <v>2.5999999999999999E-3</v>
      </c>
      <c r="AJ50" s="11">
        <v>1.94</v>
      </c>
      <c r="AK50" s="11">
        <v>88.6</v>
      </c>
      <c r="AL50" s="11">
        <v>37.6</v>
      </c>
      <c r="AM50" s="13">
        <v>0.27800000000000002</v>
      </c>
      <c r="AN50" s="11">
        <v>2.09</v>
      </c>
      <c r="AO50" s="11">
        <v>0.309</v>
      </c>
      <c r="AP50" s="11">
        <v>1.4999999999999999E-2</v>
      </c>
      <c r="AQ50" s="11">
        <v>38.9</v>
      </c>
    </row>
    <row r="51" spans="1:47" s="11" customFormat="1">
      <c r="B51" s="11" t="s">
        <v>46</v>
      </c>
      <c r="C51" s="14">
        <v>40254</v>
      </c>
      <c r="D51" s="15">
        <v>0.55208333333333337</v>
      </c>
      <c r="E51" s="11">
        <v>8.49</v>
      </c>
      <c r="F51" s="11">
        <v>1.204</v>
      </c>
      <c r="G51" s="11">
        <v>104.3</v>
      </c>
      <c r="H51" s="11">
        <v>12.15</v>
      </c>
      <c r="I51" s="11">
        <v>8.0500000000000007</v>
      </c>
      <c r="J51" s="20">
        <v>74</v>
      </c>
      <c r="K51" s="11">
        <v>29.7</v>
      </c>
      <c r="L51" s="157"/>
      <c r="M51" s="11">
        <v>27.867529999999999</v>
      </c>
      <c r="N51" s="11">
        <v>230</v>
      </c>
      <c r="O51" s="11">
        <v>3.4</v>
      </c>
      <c r="P51" s="11">
        <v>3.2589999999999999</v>
      </c>
      <c r="Q51" s="11">
        <v>2.9</v>
      </c>
      <c r="R51" s="11">
        <v>2.7210000000000001</v>
      </c>
      <c r="T51" s="11">
        <v>193</v>
      </c>
      <c r="U51" s="20" t="s">
        <v>86</v>
      </c>
      <c r="V51" s="11">
        <v>0.92</v>
      </c>
      <c r="W51" s="11" t="s">
        <v>86</v>
      </c>
      <c r="X51" s="11">
        <v>61.4</v>
      </c>
      <c r="Y51" s="11" t="s">
        <v>86</v>
      </c>
      <c r="Z51" s="11">
        <v>0.24</v>
      </c>
      <c r="AA51" s="11">
        <v>0.752</v>
      </c>
      <c r="AB51" s="11">
        <v>0.05</v>
      </c>
      <c r="AC51" s="11">
        <v>0.13</v>
      </c>
      <c r="AD51" s="13">
        <v>5.8500000000000003E-2</v>
      </c>
      <c r="AE51" s="11">
        <v>112</v>
      </c>
      <c r="AF51" s="11">
        <v>1.8</v>
      </c>
      <c r="AG51" s="11">
        <v>7.7999999999999996E-3</v>
      </c>
      <c r="AH51" s="11">
        <v>19.8</v>
      </c>
      <c r="AI51" s="11">
        <v>1.8E-3</v>
      </c>
      <c r="AJ51" s="11">
        <v>1.84</v>
      </c>
      <c r="AK51" s="11">
        <v>84.6</v>
      </c>
      <c r="AL51" s="11">
        <v>36.5</v>
      </c>
      <c r="AM51" s="13">
        <v>0.752</v>
      </c>
      <c r="AN51" s="11">
        <v>2.61</v>
      </c>
      <c r="AO51" s="11">
        <v>0.65600000000000003</v>
      </c>
      <c r="AP51" s="11">
        <v>3.2199999999999999E-2</v>
      </c>
      <c r="AQ51" s="11">
        <v>3.85E-2</v>
      </c>
    </row>
    <row r="52" spans="1:47" s="11" customFormat="1">
      <c r="B52" s="11" t="s">
        <v>46</v>
      </c>
      <c r="C52" s="14">
        <v>40269</v>
      </c>
      <c r="D52" s="15">
        <v>0.4069444444444445</v>
      </c>
      <c r="E52" s="11">
        <v>9.33</v>
      </c>
      <c r="F52" s="11">
        <v>1.1722999999999999</v>
      </c>
      <c r="G52" s="11">
        <v>102</v>
      </c>
      <c r="H52" s="11">
        <v>11.66</v>
      </c>
      <c r="I52" s="11">
        <v>7.95</v>
      </c>
      <c r="J52" s="173">
        <v>9.1</v>
      </c>
      <c r="K52" s="11">
        <v>30.5</v>
      </c>
      <c r="L52" s="157"/>
      <c r="M52" s="129">
        <v>12.908430818877157</v>
      </c>
      <c r="N52" s="11">
        <v>260</v>
      </c>
      <c r="P52" s="11">
        <v>2.823</v>
      </c>
      <c r="R52" s="11">
        <v>2.6680000000000001</v>
      </c>
      <c r="T52" s="11">
        <v>190</v>
      </c>
      <c r="U52" s="20" t="s">
        <v>86</v>
      </c>
      <c r="V52" s="11">
        <v>0.43</v>
      </c>
      <c r="W52" s="11" t="s">
        <v>86</v>
      </c>
      <c r="X52" s="11">
        <v>65.900000000000006</v>
      </c>
      <c r="Y52" s="11" t="s">
        <v>86</v>
      </c>
      <c r="Z52" s="11">
        <v>0.12</v>
      </c>
      <c r="AA52" s="11">
        <v>0.61499999999999999</v>
      </c>
      <c r="AB52" s="11">
        <v>0.34</v>
      </c>
      <c r="AC52" s="11">
        <v>0.18</v>
      </c>
      <c r="AD52" s="13">
        <v>4.9099999999999998E-2</v>
      </c>
      <c r="AE52" s="11">
        <v>125</v>
      </c>
      <c r="AF52" s="11" t="s">
        <v>62</v>
      </c>
      <c r="AG52" s="11" t="s">
        <v>62</v>
      </c>
      <c r="AH52" s="11">
        <v>21.5</v>
      </c>
      <c r="AI52" s="11">
        <v>1.5E-3</v>
      </c>
      <c r="AJ52" s="11">
        <v>1.76</v>
      </c>
      <c r="AK52" s="11">
        <v>75</v>
      </c>
      <c r="AL52" s="11">
        <v>33.799999999999997</v>
      </c>
      <c r="AM52" s="13">
        <v>0.86399999999999999</v>
      </c>
      <c r="AN52" s="11" t="s">
        <v>62</v>
      </c>
      <c r="AO52" s="11">
        <v>0.89600000000000002</v>
      </c>
      <c r="AP52" s="11">
        <v>3.5000000000000003E-2</v>
      </c>
      <c r="AQ52" s="11">
        <v>37.799999999999997</v>
      </c>
    </row>
    <row r="53" spans="1:47" s="11" customFormat="1">
      <c r="B53" s="11" t="s">
        <v>46</v>
      </c>
      <c r="C53" s="14">
        <v>40323</v>
      </c>
      <c r="D53" s="15">
        <v>0.38750000000000001</v>
      </c>
      <c r="E53" s="16">
        <v>17.07</v>
      </c>
      <c r="F53" s="16">
        <v>1.3260000000000001</v>
      </c>
      <c r="G53" s="16">
        <v>91.8</v>
      </c>
      <c r="H53" s="16">
        <v>8.83</v>
      </c>
      <c r="I53" s="16">
        <v>7.89</v>
      </c>
      <c r="J53" s="16">
        <v>148</v>
      </c>
      <c r="K53" s="16">
        <v>51.1</v>
      </c>
      <c r="L53" s="16">
        <v>4</v>
      </c>
      <c r="M53" s="129">
        <v>71.641791044768226</v>
      </c>
      <c r="N53" s="11">
        <v>260</v>
      </c>
      <c r="P53" s="11">
        <v>3.28</v>
      </c>
      <c r="R53" s="11">
        <v>3.1970000000000001</v>
      </c>
      <c r="T53" s="11">
        <v>222</v>
      </c>
      <c r="U53" s="20" t="s">
        <v>86</v>
      </c>
      <c r="V53" s="11">
        <v>1.06</v>
      </c>
      <c r="W53" s="11" t="s">
        <v>86</v>
      </c>
      <c r="X53" s="11">
        <v>67.3</v>
      </c>
      <c r="Y53" s="11" t="s">
        <v>86</v>
      </c>
      <c r="Z53" s="11">
        <v>0.25</v>
      </c>
      <c r="AA53" s="11">
        <v>0.85599999999999998</v>
      </c>
      <c r="AB53" s="11">
        <v>0.1</v>
      </c>
      <c r="AC53" s="11">
        <v>0.39</v>
      </c>
      <c r="AD53" s="13"/>
      <c r="AM53" s="13"/>
    </row>
    <row r="54" spans="1:47" s="11" customFormat="1">
      <c r="B54" s="11" t="s">
        <v>46</v>
      </c>
      <c r="C54" s="14">
        <v>40365</v>
      </c>
      <c r="D54" s="15">
        <v>0.3972222222222222</v>
      </c>
      <c r="E54" s="11">
        <v>20.2</v>
      </c>
      <c r="F54" s="11">
        <v>1.36</v>
      </c>
      <c r="G54" s="11">
        <v>90.1</v>
      </c>
      <c r="H54" s="11">
        <v>8.11</v>
      </c>
      <c r="I54" s="11">
        <v>7.76</v>
      </c>
      <c r="J54" s="11">
        <v>278.7</v>
      </c>
      <c r="K54" s="11">
        <v>22.3</v>
      </c>
      <c r="L54" s="157"/>
      <c r="M54" s="129">
        <v>31.970861999187992</v>
      </c>
      <c r="N54" s="11">
        <v>260</v>
      </c>
      <c r="P54" s="11">
        <v>61.93</v>
      </c>
      <c r="R54" s="11">
        <v>61.58</v>
      </c>
      <c r="U54" s="20"/>
      <c r="Y54" s="11" t="s">
        <v>62</v>
      </c>
      <c r="Z54" s="11">
        <v>0.23</v>
      </c>
      <c r="AA54" s="11">
        <v>0.60499999999999998</v>
      </c>
      <c r="AB54" s="11">
        <v>0.18</v>
      </c>
      <c r="AC54" s="11">
        <v>0.28999999999999998</v>
      </c>
      <c r="AD54" s="13">
        <v>3.1399999999999997E-2</v>
      </c>
      <c r="AE54" s="11">
        <v>132</v>
      </c>
      <c r="AF54" s="11">
        <v>4.4000000000000004</v>
      </c>
      <c r="AG54" s="11" t="s">
        <v>62</v>
      </c>
      <c r="AH54" s="11">
        <v>24.1</v>
      </c>
      <c r="AI54" s="11">
        <v>4.8000000000000001E-2</v>
      </c>
      <c r="AJ54" s="11">
        <v>3.48</v>
      </c>
      <c r="AK54" s="11">
        <v>75.8</v>
      </c>
      <c r="AL54" s="11" t="s">
        <v>62</v>
      </c>
      <c r="AM54" s="13">
        <v>1.18</v>
      </c>
      <c r="AN54" s="11">
        <v>3.29</v>
      </c>
      <c r="AO54" s="11">
        <v>1.08</v>
      </c>
      <c r="AP54" s="11">
        <v>9.2200000000000004E-2</v>
      </c>
      <c r="AQ54" s="11" t="s">
        <v>62</v>
      </c>
    </row>
    <row r="55" spans="1:47" s="11" customFormat="1">
      <c r="B55" s="11" t="s">
        <v>46</v>
      </c>
      <c r="C55" s="14">
        <v>40394</v>
      </c>
      <c r="D55" s="15">
        <v>0.4694444444444445</v>
      </c>
      <c r="E55" s="16">
        <v>23.53</v>
      </c>
      <c r="F55" s="16">
        <v>1.9570000000000001</v>
      </c>
      <c r="G55" s="16">
        <v>40.700000000000003</v>
      </c>
      <c r="H55" s="16">
        <v>3.43</v>
      </c>
      <c r="I55" s="16">
        <v>9.9</v>
      </c>
      <c r="J55" s="16">
        <v>-300</v>
      </c>
      <c r="K55" s="16">
        <v>34.700000000000003</v>
      </c>
      <c r="L55" s="157"/>
      <c r="M55" s="129">
        <v>9.0946672178594508</v>
      </c>
      <c r="N55" s="11">
        <v>290</v>
      </c>
      <c r="P55" s="11">
        <v>5.4790000000000001</v>
      </c>
      <c r="R55" s="11">
        <v>5.45</v>
      </c>
      <c r="U55" s="20"/>
      <c r="AD55" s="13">
        <v>4.02E-2</v>
      </c>
      <c r="AE55" s="11">
        <v>146</v>
      </c>
      <c r="AF55" s="11">
        <v>3.2</v>
      </c>
      <c r="AG55" s="145" t="s">
        <v>62</v>
      </c>
      <c r="AH55" s="11">
        <v>30.5</v>
      </c>
      <c r="AI55" s="11">
        <v>0.108</v>
      </c>
      <c r="AJ55" s="11">
        <v>5.76</v>
      </c>
      <c r="AK55" s="11">
        <v>162</v>
      </c>
      <c r="AL55" s="145" t="s">
        <v>62</v>
      </c>
      <c r="AM55" s="13">
        <v>0.34599999999999997</v>
      </c>
      <c r="AN55" s="11">
        <v>3.78</v>
      </c>
      <c r="AO55" s="11">
        <v>0.42299999999999999</v>
      </c>
      <c r="AP55" s="11">
        <v>0.22800000000000001</v>
      </c>
      <c r="AQ55" s="145" t="s">
        <v>62</v>
      </c>
    </row>
    <row r="56" spans="1:47" s="11" customFormat="1">
      <c r="C56" s="14"/>
      <c r="D56" s="15"/>
      <c r="E56" s="16"/>
      <c r="F56" s="16"/>
      <c r="G56" s="16"/>
      <c r="H56" s="16"/>
      <c r="I56" s="16"/>
      <c r="J56" s="16"/>
      <c r="K56" s="16"/>
      <c r="L56" s="16"/>
      <c r="U56" s="20"/>
      <c r="AD56" s="13"/>
      <c r="AM56" s="13"/>
    </row>
    <row r="57" spans="1:47">
      <c r="B57" s="11"/>
      <c r="C57" s="14"/>
      <c r="D57" s="18"/>
      <c r="E57" s="11"/>
      <c r="F57" s="11"/>
      <c r="G57" s="11"/>
      <c r="H57" s="11"/>
      <c r="I57" s="11"/>
      <c r="J57" s="11"/>
      <c r="K57" s="11"/>
      <c r="L57" s="11"/>
      <c r="M57" s="11"/>
      <c r="N57" s="11"/>
      <c r="O57" s="11"/>
      <c r="P57" s="11"/>
      <c r="Q57" s="11"/>
      <c r="R57" s="11"/>
      <c r="S57" s="11"/>
      <c r="T57" s="11"/>
      <c r="U57" s="20"/>
      <c r="V57" s="11"/>
      <c r="W57" s="11"/>
      <c r="X57" s="11"/>
      <c r="Y57" s="11"/>
      <c r="Z57" s="11"/>
      <c r="AA57" s="11"/>
      <c r="AB57" s="11"/>
      <c r="AC57" s="11"/>
      <c r="AD57" s="13"/>
      <c r="AE57" s="11"/>
      <c r="AF57" s="11"/>
      <c r="AG57" s="11"/>
      <c r="AH57" s="11"/>
      <c r="AI57" s="11"/>
      <c r="AJ57" s="11"/>
      <c r="AK57" s="11"/>
      <c r="AL57" s="11"/>
      <c r="AM57" s="13"/>
      <c r="AN57" s="11"/>
      <c r="AO57" s="11"/>
      <c r="AP57" s="11"/>
      <c r="AQ57" s="11"/>
      <c r="AR57" s="11"/>
      <c r="AS57" s="11"/>
      <c r="AT57" s="11"/>
      <c r="AU57" s="11"/>
    </row>
    <row r="59" spans="1:47">
      <c r="D59" s="16" t="s">
        <v>56</v>
      </c>
      <c r="F59" s="21">
        <f t="shared" ref="F59:K59" si="0">AVERAGE(F7:F9,F10:F58)</f>
        <v>1.1452239130434783</v>
      </c>
      <c r="G59" s="21">
        <f t="shared" si="0"/>
        <v>87.956818181818207</v>
      </c>
      <c r="H59" s="21">
        <f t="shared" si="0"/>
        <v>11.546444444444443</v>
      </c>
      <c r="I59" s="21">
        <f t="shared" si="0"/>
        <v>7.9910869565217384</v>
      </c>
      <c r="J59" s="21">
        <f t="shared" si="0"/>
        <v>161.69565217391306</v>
      </c>
      <c r="K59" s="21">
        <f t="shared" si="0"/>
        <v>13.13695652173913</v>
      </c>
      <c r="L59" s="21"/>
      <c r="M59" s="21">
        <f>AVERAGE(M7:M9,M10:M58)</f>
        <v>16.896579928485981</v>
      </c>
      <c r="N59" s="144">
        <f>AVERAGE(N7:N9,N10:N58)</f>
        <v>231.06382978723406</v>
      </c>
      <c r="T59" s="21">
        <f>AVERAGE(T7:T9,T10:T58)</f>
        <v>181.39257777777777</v>
      </c>
      <c r="V59" s="21">
        <f>AVERAGE(V7:V9,V10:V58)</f>
        <v>1.1733181818181815</v>
      </c>
      <c r="W59" s="21">
        <f>AVERAGE(W7:W9,W10:W58)</f>
        <v>2.2583783783783784</v>
      </c>
      <c r="Z59" s="21">
        <f>AVERAGE(Z7:Z9,Z10:Z58)</f>
        <v>2.1008604651162792</v>
      </c>
      <c r="AA59" s="21">
        <f>AVERAGE(AA7:AA9,AA10:AA58)</f>
        <v>0.46297297297297302</v>
      </c>
      <c r="AB59" s="21">
        <f>AVERAGE(AB7:AB9,AB10:AB58)</f>
        <v>0.13545454545454544</v>
      </c>
      <c r="AC59" s="21">
        <f>AVERAGE(AC7:AC9,AC10:AC58)</f>
        <v>0.1704</v>
      </c>
      <c r="AK59" s="21">
        <f>AVERAGE(AK7:AK9,AK10:AK58)</f>
        <v>76.358695652173907</v>
      </c>
    </row>
    <row r="60" spans="1:47">
      <c r="D60" s="16" t="s">
        <v>57</v>
      </c>
      <c r="F60" s="21">
        <f t="shared" ref="F60:K60" si="1">STDEV(F7:F9,F10:F58)</f>
        <v>0.29580939748033835</v>
      </c>
      <c r="G60" s="21">
        <f t="shared" si="1"/>
        <v>15.454500326385938</v>
      </c>
      <c r="H60" s="21">
        <f t="shared" si="1"/>
        <v>12.264627103169424</v>
      </c>
      <c r="I60" s="21">
        <f t="shared" si="1"/>
        <v>1.2304799935361668</v>
      </c>
      <c r="J60" s="21">
        <f t="shared" si="1"/>
        <v>161.84917252597549</v>
      </c>
      <c r="K60" s="21">
        <f t="shared" si="1"/>
        <v>11.201138011542543</v>
      </c>
      <c r="L60" s="21"/>
      <c r="M60" s="21">
        <f>STDEV(M7:M9,M10:M58)</f>
        <v>20.066486414580481</v>
      </c>
      <c r="N60" s="144">
        <f>STDEV(N7:N9,N10:N58)</f>
        <v>38.177733241362809</v>
      </c>
      <c r="T60" s="21">
        <f>STDEV(T7:T9,T10:T58)</f>
        <v>66.316468727434255</v>
      </c>
      <c r="V60" s="21">
        <f>STDEV(V7:V9,V10:V58)</f>
        <v>1.765748221045925</v>
      </c>
      <c r="W60" s="21">
        <f>STDEV(W7:W9,W10:W58)</f>
        <v>11.34500906260681</v>
      </c>
      <c r="Z60" s="21">
        <f>STDEV(Z7:Z9,Z10:Z58)</f>
        <v>11.934949615033981</v>
      </c>
      <c r="AA60" s="21">
        <f>STDEV(AA7:AA9,AA10:AA58)</f>
        <v>0.36254788852160119</v>
      </c>
      <c r="AB60" s="21">
        <f>STDEV(AB7:AB9,AB10:AB58)</f>
        <v>5.2582362656876547E-2</v>
      </c>
      <c r="AC60" s="21">
        <f>STDEV(AC7:AC9,AC10:AC58)</f>
        <v>5.8674138642629811E-2</v>
      </c>
      <c r="AK60" s="21">
        <f>STDEV(AK7:AK9,AK10:AK58)</f>
        <v>28.986346027718803</v>
      </c>
    </row>
    <row r="61" spans="1:47">
      <c r="A61" s="16" t="s">
        <v>60</v>
      </c>
      <c r="M61" s="21"/>
      <c r="N61" s="21"/>
      <c r="Z61" s="21"/>
      <c r="AA61" s="21"/>
      <c r="AB61" s="21"/>
      <c r="AC61" s="21"/>
    </row>
    <row r="62" spans="1:47">
      <c r="M62" s="21"/>
      <c r="N62" s="21"/>
      <c r="Z62" s="21"/>
      <c r="AA62" s="21"/>
      <c r="AB62" s="21"/>
      <c r="AC62" s="21"/>
    </row>
    <row r="63" spans="1:47" s="11" customFormat="1">
      <c r="B63" s="11" t="s">
        <v>46</v>
      </c>
      <c r="C63" s="17">
        <v>38593.833333333336</v>
      </c>
      <c r="D63" s="109">
        <v>0.83333333333333337</v>
      </c>
      <c r="E63" s="110"/>
      <c r="F63" s="110"/>
      <c r="G63" s="110"/>
      <c r="H63" s="110"/>
      <c r="I63" s="110"/>
      <c r="J63" s="110"/>
      <c r="K63" s="110"/>
      <c r="L63" s="110"/>
      <c r="M63" s="11">
        <v>10</v>
      </c>
      <c r="N63" s="11">
        <v>250</v>
      </c>
      <c r="O63" s="11">
        <v>4.9000000000000004</v>
      </c>
      <c r="Q63" s="20">
        <v>8.8000000000000007</v>
      </c>
      <c r="R63" s="20"/>
      <c r="S63" s="111"/>
      <c r="T63" s="20">
        <v>255</v>
      </c>
      <c r="U63" s="11">
        <v>0.18</v>
      </c>
      <c r="V63" s="11">
        <v>1.97</v>
      </c>
      <c r="W63" s="11">
        <v>0.56999999999999995</v>
      </c>
      <c r="X63" s="20">
        <v>78.8</v>
      </c>
      <c r="Y63" s="20">
        <v>0.28000000000000003</v>
      </c>
      <c r="Z63" s="20">
        <v>0.48</v>
      </c>
      <c r="AA63" s="20">
        <v>0.68</v>
      </c>
      <c r="AB63" s="20">
        <v>0.21</v>
      </c>
      <c r="AC63" s="20">
        <v>0.2</v>
      </c>
      <c r="AD63" s="13">
        <v>0.13600000000000001</v>
      </c>
      <c r="AE63" s="11">
        <v>40.200000000000003</v>
      </c>
      <c r="AF63" s="13">
        <v>3.84</v>
      </c>
      <c r="AG63" s="11">
        <v>0.156</v>
      </c>
      <c r="AH63" s="13">
        <v>6.07</v>
      </c>
      <c r="AI63" s="11">
        <v>3.2499999999999999E-3</v>
      </c>
      <c r="AJ63" s="13">
        <v>2.98</v>
      </c>
      <c r="AK63" s="11">
        <v>127</v>
      </c>
      <c r="AL63" s="13">
        <v>6.89</v>
      </c>
      <c r="AM63" s="11">
        <v>0.128</v>
      </c>
      <c r="AN63" s="13">
        <v>5.07</v>
      </c>
      <c r="AO63" s="11">
        <v>0.26600000000000001</v>
      </c>
      <c r="AP63" s="11">
        <v>0.21299999999999999</v>
      </c>
      <c r="AQ63" s="11">
        <v>18.8</v>
      </c>
    </row>
    <row r="64" spans="1:47" s="11" customFormat="1">
      <c r="B64" s="11" t="s">
        <v>46</v>
      </c>
      <c r="C64" s="17">
        <v>38594.458333333336</v>
      </c>
      <c r="D64" s="109">
        <v>0.45833333333333331</v>
      </c>
      <c r="E64" s="110">
        <v>21</v>
      </c>
      <c r="F64" s="110">
        <v>0.54400000000000004</v>
      </c>
      <c r="G64" s="110">
        <v>116.3</v>
      </c>
      <c r="H64" s="110">
        <v>10.36</v>
      </c>
      <c r="I64" s="110">
        <v>7.76</v>
      </c>
      <c r="J64" s="110">
        <v>187</v>
      </c>
      <c r="K64" s="110">
        <v>521</v>
      </c>
      <c r="L64" s="110"/>
      <c r="M64" s="11">
        <v>70.8</v>
      </c>
      <c r="N64" s="11">
        <v>170</v>
      </c>
      <c r="O64" s="11">
        <v>5.5</v>
      </c>
      <c r="Q64" s="20">
        <v>7.5</v>
      </c>
      <c r="R64" s="20"/>
      <c r="S64" s="111"/>
      <c r="T64" s="20">
        <v>164</v>
      </c>
      <c r="U64" s="11">
        <v>0.1</v>
      </c>
      <c r="V64" s="11">
        <v>3</v>
      </c>
      <c r="W64" s="11">
        <v>0.65</v>
      </c>
      <c r="X64" s="20">
        <v>54.4</v>
      </c>
      <c r="Y64" s="20">
        <v>0.12</v>
      </c>
      <c r="Z64" s="20">
        <v>0.66</v>
      </c>
      <c r="AA64" s="20">
        <v>0.92</v>
      </c>
      <c r="AB64" s="20">
        <v>0.19</v>
      </c>
      <c r="AC64" s="20">
        <v>0.37</v>
      </c>
      <c r="AD64" s="11" t="s">
        <v>62</v>
      </c>
      <c r="AE64" s="11">
        <v>91.9</v>
      </c>
      <c r="AF64" s="13">
        <v>5.23</v>
      </c>
      <c r="AG64" s="11">
        <v>8.6099999999999996E-3</v>
      </c>
      <c r="AH64" s="13">
        <v>16</v>
      </c>
      <c r="AI64" s="11">
        <v>3.1300000000000001E-2</v>
      </c>
      <c r="AJ64" s="13">
        <v>3.85</v>
      </c>
      <c r="AK64" s="11">
        <v>89</v>
      </c>
      <c r="AL64" s="13">
        <v>10.1</v>
      </c>
      <c r="AM64" s="11">
        <v>2.0299999999999998</v>
      </c>
      <c r="AN64" s="13">
        <v>6.78</v>
      </c>
      <c r="AO64" s="11">
        <v>2.61</v>
      </c>
      <c r="AP64" s="11">
        <v>0.17499999999999999</v>
      </c>
      <c r="AQ64" s="11">
        <v>39.9</v>
      </c>
    </row>
    <row r="65" spans="2:43" s="11" customFormat="1">
      <c r="B65" s="11" t="s">
        <v>46</v>
      </c>
      <c r="C65" s="17">
        <v>38594.541666666664</v>
      </c>
      <c r="D65" s="109">
        <v>0.54166666666666663</v>
      </c>
      <c r="E65" s="110"/>
      <c r="F65" s="110"/>
      <c r="G65" s="110"/>
      <c r="H65" s="110"/>
      <c r="I65" s="110"/>
      <c r="J65" s="110"/>
      <c r="K65" s="110"/>
      <c r="L65" s="110"/>
      <c r="M65" s="11">
        <v>569</v>
      </c>
      <c r="N65" s="11">
        <v>100</v>
      </c>
      <c r="O65" s="11">
        <v>6.8</v>
      </c>
      <c r="Q65" s="20">
        <v>7.5</v>
      </c>
      <c r="R65" s="20"/>
      <c r="S65" s="111"/>
      <c r="T65" s="20">
        <v>50.3</v>
      </c>
      <c r="U65" s="11">
        <v>0.02</v>
      </c>
      <c r="V65" s="11">
        <v>3.46</v>
      </c>
      <c r="W65" s="11">
        <v>0.67</v>
      </c>
      <c r="X65" s="20">
        <v>22</v>
      </c>
      <c r="Y65" s="11" t="s">
        <v>62</v>
      </c>
      <c r="Z65" s="20">
        <v>0.76</v>
      </c>
      <c r="AA65" s="20">
        <v>2.21</v>
      </c>
      <c r="AB65" s="20">
        <v>0.17</v>
      </c>
      <c r="AC65" s="20">
        <v>2.02</v>
      </c>
      <c r="AD65" s="11" t="s">
        <v>62</v>
      </c>
      <c r="AE65" s="11">
        <v>143</v>
      </c>
      <c r="AF65" s="13">
        <v>5.94</v>
      </c>
      <c r="AG65" s="11" t="s">
        <v>62</v>
      </c>
      <c r="AH65" s="11">
        <v>24.7</v>
      </c>
      <c r="AI65" s="11">
        <v>4.0099999999999997E-2</v>
      </c>
      <c r="AJ65" s="11">
        <v>4.42</v>
      </c>
      <c r="AK65" s="11">
        <v>33.4</v>
      </c>
      <c r="AL65" s="11">
        <v>12.6</v>
      </c>
      <c r="AM65" s="11">
        <v>20.2</v>
      </c>
      <c r="AN65" s="13">
        <v>19.5</v>
      </c>
      <c r="AO65" s="11">
        <v>28.3</v>
      </c>
      <c r="AP65" s="11">
        <v>0.60199999999999998</v>
      </c>
      <c r="AQ65" s="11">
        <v>78.7</v>
      </c>
    </row>
    <row r="66" spans="2:43" s="11" customFormat="1">
      <c r="B66" s="11" t="s">
        <v>46</v>
      </c>
      <c r="C66" s="17">
        <v>38594.625</v>
      </c>
      <c r="D66" s="109">
        <v>0.625</v>
      </c>
      <c r="E66" s="110"/>
      <c r="F66" s="110"/>
      <c r="G66" s="110"/>
      <c r="H66" s="110"/>
      <c r="I66" s="110"/>
      <c r="J66" s="110"/>
      <c r="K66" s="110"/>
      <c r="L66" s="110"/>
      <c r="M66" s="11">
        <v>528</v>
      </c>
      <c r="N66" s="11">
        <v>110</v>
      </c>
      <c r="O66" s="11">
        <v>7.5</v>
      </c>
      <c r="Q66" s="20">
        <v>8.3000000000000007</v>
      </c>
      <c r="R66" s="20"/>
      <c r="S66" s="111"/>
      <c r="T66" s="20">
        <v>59.9</v>
      </c>
      <c r="U66" s="11">
        <v>0.05</v>
      </c>
      <c r="V66" s="11">
        <v>2.2200000000000002</v>
      </c>
      <c r="W66" s="11">
        <v>0.52</v>
      </c>
      <c r="X66" s="20">
        <v>22.2</v>
      </c>
      <c r="Y66" s="11" t="s">
        <v>62</v>
      </c>
      <c r="Z66" s="20">
        <v>0.47</v>
      </c>
      <c r="AA66" s="20">
        <v>2.42</v>
      </c>
      <c r="AB66" s="20">
        <v>0.16</v>
      </c>
      <c r="AC66" s="20">
        <v>1.86</v>
      </c>
      <c r="AD66" s="11" t="s">
        <v>62</v>
      </c>
      <c r="AE66" s="11">
        <v>46.4</v>
      </c>
      <c r="AF66" s="13">
        <v>3.32</v>
      </c>
      <c r="AG66" s="11">
        <v>1.89E-2</v>
      </c>
      <c r="AH66" s="13">
        <v>7.15</v>
      </c>
      <c r="AI66" s="11" t="s">
        <v>62</v>
      </c>
      <c r="AJ66" s="13">
        <v>2.71</v>
      </c>
      <c r="AK66" s="11">
        <v>32.9</v>
      </c>
      <c r="AL66" s="13">
        <v>5.56</v>
      </c>
      <c r="AM66" s="11">
        <v>15.5</v>
      </c>
      <c r="AN66" s="13">
        <v>20.399999999999999</v>
      </c>
      <c r="AO66" s="11">
        <v>22.5</v>
      </c>
      <c r="AP66" s="11">
        <v>0.65700000000000003</v>
      </c>
      <c r="AQ66" s="11">
        <v>67.7</v>
      </c>
    </row>
    <row r="67" spans="2:43" s="11" customFormat="1">
      <c r="B67" s="11" t="s">
        <v>46</v>
      </c>
      <c r="C67" s="17">
        <v>38594.666666666664</v>
      </c>
      <c r="D67" s="109">
        <v>0.66666666666666663</v>
      </c>
      <c r="E67" s="110"/>
      <c r="F67" s="110"/>
      <c r="G67" s="110"/>
      <c r="H67" s="110"/>
      <c r="I67" s="110"/>
      <c r="J67" s="110"/>
      <c r="K67" s="110"/>
      <c r="L67" s="110"/>
      <c r="M67" s="11">
        <v>614</v>
      </c>
      <c r="N67" s="11">
        <v>100</v>
      </c>
      <c r="O67" s="11">
        <v>7.7</v>
      </c>
      <c r="Q67" s="20">
        <v>8.4</v>
      </c>
      <c r="R67" s="20"/>
      <c r="S67" s="111"/>
      <c r="T67" s="20">
        <v>53.4</v>
      </c>
      <c r="U67" s="11">
        <v>0.04</v>
      </c>
      <c r="V67" s="11">
        <v>2.21</v>
      </c>
      <c r="W67" s="11">
        <v>0.49</v>
      </c>
      <c r="X67" s="20">
        <v>21.6</v>
      </c>
      <c r="Y67" s="11" t="s">
        <v>62</v>
      </c>
      <c r="Z67" s="20">
        <v>0.45</v>
      </c>
      <c r="AA67" s="20">
        <v>2.98</v>
      </c>
      <c r="AB67" s="20">
        <v>0.16</v>
      </c>
      <c r="AC67" s="20">
        <v>2.27</v>
      </c>
      <c r="AD67" s="13">
        <v>3.4500000000000003E-2</v>
      </c>
      <c r="AE67" s="11">
        <v>43.2</v>
      </c>
      <c r="AF67" s="13">
        <v>7.35</v>
      </c>
      <c r="AG67" s="11">
        <v>5.6300000000000003E-2</v>
      </c>
      <c r="AH67" s="13">
        <v>6.59</v>
      </c>
      <c r="AI67" s="11">
        <v>7.3800000000000005E-4</v>
      </c>
      <c r="AJ67" s="13">
        <v>2.4700000000000002</v>
      </c>
      <c r="AK67" s="11">
        <v>29.6</v>
      </c>
      <c r="AL67" s="13">
        <v>11.9</v>
      </c>
      <c r="AM67" s="11">
        <v>19.100000000000001</v>
      </c>
      <c r="AN67" s="13">
        <v>21.4</v>
      </c>
      <c r="AO67" s="11">
        <v>26.5</v>
      </c>
      <c r="AP67" s="11">
        <v>0.85899999999999999</v>
      </c>
      <c r="AQ67" s="11">
        <v>78.5</v>
      </c>
    </row>
    <row r="68" spans="2:43" s="11" customFormat="1">
      <c r="B68" s="11" t="s">
        <v>46</v>
      </c>
      <c r="C68" s="17">
        <v>38594.75</v>
      </c>
      <c r="D68" s="109">
        <v>0.75</v>
      </c>
      <c r="E68" s="110"/>
      <c r="F68" s="110"/>
      <c r="G68" s="110"/>
      <c r="H68" s="110"/>
      <c r="I68" s="110"/>
      <c r="J68" s="110"/>
      <c r="K68" s="110"/>
      <c r="L68" s="110"/>
      <c r="M68" s="11">
        <v>351</v>
      </c>
      <c r="N68" s="11">
        <v>110</v>
      </c>
      <c r="O68" s="11">
        <v>7.6</v>
      </c>
      <c r="Q68" s="20">
        <v>9</v>
      </c>
      <c r="R68" s="20"/>
      <c r="S68" s="111"/>
      <c r="T68" s="20">
        <v>61.6</v>
      </c>
      <c r="U68" s="11">
        <v>0.06</v>
      </c>
      <c r="V68" s="11">
        <v>1.82</v>
      </c>
      <c r="W68" s="11">
        <v>0.46</v>
      </c>
      <c r="X68" s="20">
        <v>21.1</v>
      </c>
      <c r="Y68" s="11" t="s">
        <v>62</v>
      </c>
      <c r="Z68" s="20">
        <v>0.39</v>
      </c>
      <c r="AA68" s="20">
        <v>1.99</v>
      </c>
      <c r="AB68" s="20">
        <v>0.15</v>
      </c>
      <c r="AC68" s="20">
        <v>1.1599999999999999</v>
      </c>
      <c r="AD68" s="11" t="s">
        <v>62</v>
      </c>
      <c r="AE68" s="11">
        <v>48.6</v>
      </c>
      <c r="AF68" s="13">
        <v>4.1500000000000004</v>
      </c>
      <c r="AG68" s="11">
        <v>2.7300000000000001E-2</v>
      </c>
      <c r="AH68" s="13">
        <v>7.69</v>
      </c>
      <c r="AI68" s="11">
        <v>5.7399999999999997E-4</v>
      </c>
      <c r="AJ68" s="13">
        <v>2.38</v>
      </c>
      <c r="AK68" s="11">
        <v>32.299999999999997</v>
      </c>
      <c r="AL68" s="13">
        <v>7.48</v>
      </c>
      <c r="AM68" s="11">
        <v>11.1</v>
      </c>
      <c r="AN68" s="13">
        <v>13.5</v>
      </c>
      <c r="AO68" s="11">
        <v>14.6</v>
      </c>
      <c r="AP68" s="11">
        <v>0.45600000000000002</v>
      </c>
      <c r="AQ68" s="11">
        <v>48.5</v>
      </c>
    </row>
    <row r="69" spans="2:43" s="11" customFormat="1">
      <c r="B69" s="11" t="s">
        <v>46</v>
      </c>
      <c r="C69" s="17">
        <v>38594.833333333336</v>
      </c>
      <c r="D69" s="109">
        <v>0.83333333333333337</v>
      </c>
      <c r="E69" s="110"/>
      <c r="F69" s="110"/>
      <c r="G69" s="110"/>
      <c r="H69" s="110"/>
      <c r="I69" s="110"/>
      <c r="J69" s="110"/>
      <c r="K69" s="110"/>
      <c r="L69" s="110"/>
      <c r="M69" s="11">
        <v>216</v>
      </c>
      <c r="N69" s="11">
        <v>120</v>
      </c>
      <c r="O69" s="11">
        <v>7.4</v>
      </c>
      <c r="Q69" s="20">
        <v>8.3000000000000007</v>
      </c>
      <c r="R69" s="20"/>
      <c r="S69" s="111"/>
      <c r="T69" s="20">
        <v>67.5</v>
      </c>
      <c r="U69" s="11">
        <v>7.0000000000000007E-2</v>
      </c>
      <c r="V69" s="11">
        <v>1.95</v>
      </c>
      <c r="W69" s="11">
        <v>0.41</v>
      </c>
      <c r="X69" s="20">
        <v>23.1</v>
      </c>
      <c r="Y69" s="11" t="s">
        <v>62</v>
      </c>
      <c r="Z69" s="20">
        <v>0.44</v>
      </c>
      <c r="AA69" s="20">
        <v>1.85</v>
      </c>
      <c r="AB69" s="20">
        <v>0.14000000000000001</v>
      </c>
      <c r="AC69" s="20">
        <v>0.69</v>
      </c>
      <c r="AD69" s="11" t="s">
        <v>62</v>
      </c>
      <c r="AE69" s="11">
        <v>55.1</v>
      </c>
      <c r="AF69" s="13">
        <v>4.01</v>
      </c>
      <c r="AG69" s="11">
        <v>2.5499999999999998E-2</v>
      </c>
      <c r="AH69" s="13">
        <v>8.92</v>
      </c>
      <c r="AI69" s="11">
        <v>5.8900000000000001E-4</v>
      </c>
      <c r="AJ69" s="13">
        <v>2.27</v>
      </c>
      <c r="AK69" s="11">
        <v>33.299999999999997</v>
      </c>
      <c r="AL69" s="13">
        <v>7.62</v>
      </c>
      <c r="AM69" s="11">
        <v>7.1</v>
      </c>
      <c r="AN69" s="13">
        <v>8.2799999999999994</v>
      </c>
      <c r="AO69" s="11">
        <v>8.35</v>
      </c>
      <c r="AP69" s="11">
        <v>0.28299999999999997</v>
      </c>
      <c r="AQ69" s="11">
        <v>32.6</v>
      </c>
    </row>
    <row r="70" spans="2:43" s="11" customFormat="1">
      <c r="B70" s="11" t="s">
        <v>46</v>
      </c>
      <c r="C70" s="17">
        <v>38594.958333333336</v>
      </c>
      <c r="D70" s="109">
        <v>0.95833333333333337</v>
      </c>
      <c r="E70" s="110"/>
      <c r="F70" s="110"/>
      <c r="G70" s="110"/>
      <c r="H70" s="110"/>
      <c r="I70" s="110"/>
      <c r="J70" s="110"/>
      <c r="K70" s="110"/>
      <c r="L70" s="110"/>
      <c r="M70" s="11">
        <v>92.9</v>
      </c>
      <c r="N70" s="11">
        <v>120</v>
      </c>
      <c r="O70" s="11">
        <v>6.6</v>
      </c>
      <c r="Q70" s="20">
        <v>8</v>
      </c>
      <c r="R70" s="20"/>
      <c r="S70" s="111"/>
      <c r="T70" s="20">
        <v>73.400000000000006</v>
      </c>
      <c r="U70" s="11">
        <v>7.0000000000000007E-2</v>
      </c>
      <c r="V70" s="11">
        <v>2.0299999999999998</v>
      </c>
      <c r="W70" s="11">
        <v>0.38</v>
      </c>
      <c r="X70" s="20">
        <v>25.7</v>
      </c>
      <c r="Y70" s="20">
        <v>0.15</v>
      </c>
      <c r="Z70" s="20">
        <v>0.48</v>
      </c>
      <c r="AA70" s="20">
        <v>0.82</v>
      </c>
      <c r="AB70" s="20">
        <v>0.12</v>
      </c>
      <c r="AC70" s="20">
        <v>0.37</v>
      </c>
      <c r="AD70" s="11" t="s">
        <v>62</v>
      </c>
      <c r="AE70" s="11">
        <v>59.8</v>
      </c>
      <c r="AF70" s="13">
        <v>3.13</v>
      </c>
      <c r="AG70" s="11">
        <v>2.01E-2</v>
      </c>
      <c r="AH70" s="13">
        <v>9.66</v>
      </c>
      <c r="AI70" s="11">
        <v>4.3100000000000001E-4</v>
      </c>
      <c r="AJ70" s="13">
        <v>2.2799999999999998</v>
      </c>
      <c r="AK70" s="11">
        <v>35.200000000000003</v>
      </c>
      <c r="AL70" s="13">
        <v>21.5</v>
      </c>
      <c r="AM70" s="11">
        <v>3.22</v>
      </c>
      <c r="AN70" s="13">
        <v>6.03</v>
      </c>
      <c r="AO70" s="11">
        <v>3.86</v>
      </c>
      <c r="AP70" s="11">
        <v>0.14599999999999999</v>
      </c>
      <c r="AQ70" s="11">
        <v>17.399999999999999</v>
      </c>
    </row>
    <row r="71" spans="2:43" s="11" customFormat="1">
      <c r="B71" s="11" t="s">
        <v>46</v>
      </c>
      <c r="C71" s="17">
        <v>38595.041666666664</v>
      </c>
      <c r="D71" s="109">
        <v>4.1666666666666664E-2</v>
      </c>
      <c r="E71" s="110"/>
      <c r="F71" s="110"/>
      <c r="G71" s="110"/>
      <c r="H71" s="110"/>
      <c r="I71" s="110"/>
      <c r="J71" s="110"/>
      <c r="K71" s="110"/>
      <c r="L71" s="110"/>
      <c r="M71" s="11">
        <v>55.8</v>
      </c>
      <c r="N71" s="11">
        <v>130</v>
      </c>
      <c r="O71" s="11">
        <v>6.7</v>
      </c>
      <c r="Q71" s="20">
        <v>7.3</v>
      </c>
      <c r="R71" s="20"/>
      <c r="S71" s="111"/>
      <c r="T71" s="20">
        <v>76</v>
      </c>
      <c r="U71" s="11">
        <v>0.08</v>
      </c>
      <c r="V71" s="11">
        <v>4.07</v>
      </c>
      <c r="W71" s="11">
        <v>0.38</v>
      </c>
      <c r="X71" s="20">
        <v>26.9</v>
      </c>
      <c r="Y71" s="20">
        <v>0.09</v>
      </c>
      <c r="Z71" s="20">
        <v>0.49</v>
      </c>
      <c r="AA71" s="20">
        <v>0.82</v>
      </c>
      <c r="AB71" s="20">
        <v>0.13</v>
      </c>
      <c r="AC71" s="20">
        <v>0.27</v>
      </c>
      <c r="AD71" s="11" t="s">
        <v>62</v>
      </c>
      <c r="AE71" s="11">
        <v>62.8</v>
      </c>
      <c r="AF71" s="13">
        <v>3.37</v>
      </c>
      <c r="AG71" s="11">
        <v>2.5000000000000001E-2</v>
      </c>
      <c r="AH71" s="13">
        <v>11.1</v>
      </c>
      <c r="AI71" s="11">
        <v>6.8199999999999999E-4</v>
      </c>
      <c r="AJ71" s="13">
        <v>2.2999999999999998</v>
      </c>
      <c r="AK71" s="11">
        <v>35.1</v>
      </c>
      <c r="AL71" s="13">
        <v>7.54</v>
      </c>
      <c r="AM71" s="11">
        <v>2</v>
      </c>
      <c r="AN71" s="13">
        <v>5.03</v>
      </c>
      <c r="AO71" s="11">
        <v>2.37</v>
      </c>
      <c r="AP71" s="11">
        <v>0.106</v>
      </c>
      <c r="AQ71" s="11">
        <v>15.4</v>
      </c>
    </row>
    <row r="72" spans="2:43" s="11" customFormat="1">
      <c r="B72" s="11" t="s">
        <v>46</v>
      </c>
      <c r="C72" s="17">
        <v>38595.125</v>
      </c>
      <c r="D72" s="109">
        <v>0.125</v>
      </c>
      <c r="E72" s="110"/>
      <c r="F72" s="110"/>
      <c r="G72" s="110"/>
      <c r="H72" s="110"/>
      <c r="I72" s="110"/>
      <c r="J72" s="110"/>
      <c r="K72" s="110"/>
      <c r="L72" s="110"/>
      <c r="M72" s="11">
        <v>48.9</v>
      </c>
      <c r="N72" s="11">
        <v>130</v>
      </c>
      <c r="O72" s="11">
        <v>6.2</v>
      </c>
      <c r="Q72" s="20">
        <v>7.4</v>
      </c>
      <c r="R72" s="20"/>
      <c r="S72" s="111"/>
      <c r="T72" s="20">
        <v>77.2</v>
      </c>
      <c r="U72" s="11">
        <v>7.0000000000000007E-2</v>
      </c>
      <c r="V72" s="11">
        <v>1.99</v>
      </c>
      <c r="W72" s="11">
        <v>0.38</v>
      </c>
      <c r="X72" s="20">
        <v>27.2</v>
      </c>
      <c r="Y72" s="20">
        <v>0.05</v>
      </c>
      <c r="Z72" s="20">
        <v>0.47</v>
      </c>
      <c r="AA72" s="20">
        <v>0.7</v>
      </c>
      <c r="AB72" s="20">
        <v>0.13</v>
      </c>
      <c r="AC72" s="20">
        <v>0.26</v>
      </c>
      <c r="AD72" s="11" t="s">
        <v>62</v>
      </c>
      <c r="AE72" s="11">
        <v>61.1</v>
      </c>
      <c r="AF72" s="13">
        <v>3.73</v>
      </c>
      <c r="AG72" s="11">
        <v>1.7100000000000001E-2</v>
      </c>
      <c r="AH72" s="13">
        <v>9.7899999999999991</v>
      </c>
      <c r="AI72" s="11">
        <v>8.0699999999999999E-4</v>
      </c>
      <c r="AJ72" s="13">
        <v>2.31</v>
      </c>
      <c r="AK72" s="11">
        <v>36.200000000000003</v>
      </c>
      <c r="AL72" s="13">
        <v>7.74</v>
      </c>
      <c r="AM72" s="11">
        <v>1.93</v>
      </c>
      <c r="AN72" s="13">
        <v>4.43</v>
      </c>
      <c r="AO72" s="11">
        <v>2.48</v>
      </c>
      <c r="AP72" s="11">
        <v>8.6999999999999994E-2</v>
      </c>
      <c r="AQ72" s="11">
        <v>14.7</v>
      </c>
    </row>
    <row r="73" spans="2:43" s="11" customFormat="1">
      <c r="B73" s="11" t="s">
        <v>46</v>
      </c>
      <c r="C73" s="17">
        <v>38595.208333333336</v>
      </c>
      <c r="D73" s="109">
        <v>0.20833333333333334</v>
      </c>
      <c r="E73" s="110"/>
      <c r="F73" s="110"/>
      <c r="G73" s="110"/>
      <c r="H73" s="110"/>
      <c r="I73" s="110"/>
      <c r="J73" s="110"/>
      <c r="K73" s="110"/>
      <c r="L73" s="110"/>
      <c r="M73" s="11">
        <v>292</v>
      </c>
      <c r="N73" s="11">
        <v>110</v>
      </c>
      <c r="O73" s="11">
        <v>6.7</v>
      </c>
      <c r="Q73" s="20">
        <v>7.7</v>
      </c>
      <c r="R73" s="20"/>
      <c r="S73" s="111"/>
      <c r="T73" s="20">
        <v>66.8</v>
      </c>
      <c r="U73" s="11">
        <v>0.05</v>
      </c>
      <c r="V73" s="11">
        <v>1.63</v>
      </c>
      <c r="W73" s="11">
        <v>0.41</v>
      </c>
      <c r="X73" s="20">
        <v>22.9</v>
      </c>
      <c r="Y73" s="20">
        <v>0.1</v>
      </c>
      <c r="Z73" s="20">
        <v>0.37</v>
      </c>
      <c r="AA73" s="20">
        <v>1.58</v>
      </c>
      <c r="AB73" s="20">
        <v>0.14000000000000001</v>
      </c>
      <c r="AC73" s="20">
        <v>0.97</v>
      </c>
      <c r="AD73" s="11" t="s">
        <v>62</v>
      </c>
      <c r="AE73" s="11">
        <v>50.4</v>
      </c>
      <c r="AF73" s="13">
        <v>5.32</v>
      </c>
      <c r="AG73" s="11">
        <v>3.61E-2</v>
      </c>
      <c r="AH73" s="13">
        <v>7.73</v>
      </c>
      <c r="AI73" s="11">
        <v>1.2800000000000001E-3</v>
      </c>
      <c r="AJ73" s="13">
        <v>2.16</v>
      </c>
      <c r="AK73" s="11">
        <v>33.9</v>
      </c>
      <c r="AL73" s="13">
        <v>10.6</v>
      </c>
      <c r="AM73" s="11">
        <v>8.52</v>
      </c>
      <c r="AN73" s="13">
        <v>11.9</v>
      </c>
      <c r="AO73" s="11">
        <v>11.4</v>
      </c>
      <c r="AP73" s="11">
        <v>0.38600000000000001</v>
      </c>
      <c r="AQ73" s="11">
        <v>39.200000000000003</v>
      </c>
    </row>
    <row r="74" spans="2:43" s="11" customFormat="1">
      <c r="B74" s="11" t="s">
        <v>46</v>
      </c>
      <c r="C74" s="17">
        <v>38595.333333333336</v>
      </c>
      <c r="D74" s="109">
        <v>0.33333333333333331</v>
      </c>
      <c r="E74" s="110"/>
      <c r="F74" s="110"/>
      <c r="G74" s="110"/>
      <c r="H74" s="110"/>
      <c r="I74" s="110"/>
      <c r="J74" s="110"/>
      <c r="K74" s="110"/>
      <c r="L74" s="110"/>
      <c r="M74" s="11">
        <v>97.4</v>
      </c>
      <c r="N74" s="11">
        <v>120</v>
      </c>
      <c r="O74" s="11">
        <v>7.4</v>
      </c>
      <c r="Q74" s="20">
        <v>8.5</v>
      </c>
      <c r="R74" s="20"/>
      <c r="S74" s="111"/>
      <c r="T74" s="20">
        <v>64.900000000000006</v>
      </c>
      <c r="U74" s="11">
        <v>0.06</v>
      </c>
      <c r="V74" s="11">
        <v>5.26</v>
      </c>
      <c r="W74" s="11">
        <v>0.39</v>
      </c>
      <c r="X74" s="20">
        <v>26.5</v>
      </c>
      <c r="Y74" s="20">
        <v>0.06</v>
      </c>
      <c r="Z74" s="20">
        <v>0.56999999999999995</v>
      </c>
      <c r="AA74" s="20">
        <v>0.94</v>
      </c>
      <c r="AB74" s="20">
        <v>0.14000000000000001</v>
      </c>
      <c r="AC74" s="20">
        <v>0.42</v>
      </c>
      <c r="AD74" s="11" t="s">
        <v>62</v>
      </c>
      <c r="AE74" s="11">
        <v>57.3</v>
      </c>
      <c r="AF74" s="13">
        <v>5.04</v>
      </c>
      <c r="AG74" s="11">
        <v>4.1500000000000002E-2</v>
      </c>
      <c r="AH74" s="13">
        <v>8.65</v>
      </c>
      <c r="AI74" s="11">
        <v>7.8799999999999996E-4</v>
      </c>
      <c r="AJ74" s="13">
        <v>2.27</v>
      </c>
      <c r="AK74" s="11">
        <v>33.6</v>
      </c>
      <c r="AL74" s="13">
        <v>7.77</v>
      </c>
      <c r="AM74" s="11">
        <v>3.95</v>
      </c>
      <c r="AN74" s="13">
        <v>6.72</v>
      </c>
      <c r="AO74" s="11">
        <v>4.6100000000000003</v>
      </c>
      <c r="AP74" s="11">
        <v>0.151</v>
      </c>
      <c r="AQ74" s="11">
        <v>24.6</v>
      </c>
    </row>
    <row r="75" spans="2:43" s="11" customFormat="1">
      <c r="B75" s="11" t="s">
        <v>46</v>
      </c>
      <c r="C75" s="17">
        <v>38825.458333333336</v>
      </c>
      <c r="D75" s="109">
        <v>0.45833333333333331</v>
      </c>
      <c r="E75" s="110">
        <v>12.13</v>
      </c>
      <c r="F75" s="110">
        <v>0.83699999999999997</v>
      </c>
      <c r="G75" s="110">
        <v>106.1</v>
      </c>
      <c r="H75" s="110">
        <v>11.3</v>
      </c>
      <c r="I75" s="110">
        <v>8.1300000000000008</v>
      </c>
      <c r="J75" s="110">
        <v>140</v>
      </c>
      <c r="K75" s="110">
        <v>12.4</v>
      </c>
      <c r="L75" s="110"/>
      <c r="M75" s="11">
        <v>16.399999999999999</v>
      </c>
      <c r="N75" s="11">
        <v>210</v>
      </c>
      <c r="O75" s="11">
        <v>9.6999999999999993</v>
      </c>
      <c r="Q75" s="20">
        <v>11</v>
      </c>
      <c r="R75" s="20"/>
      <c r="S75" s="111"/>
      <c r="T75" s="20">
        <v>105</v>
      </c>
      <c r="U75" s="11">
        <v>0.04</v>
      </c>
      <c r="V75" s="11">
        <v>0.42</v>
      </c>
      <c r="W75" s="11">
        <v>0.27</v>
      </c>
      <c r="X75" s="20">
        <v>52.6</v>
      </c>
      <c r="Y75" s="20" t="s">
        <v>62</v>
      </c>
      <c r="Z75" s="20">
        <v>0.09</v>
      </c>
      <c r="AA75" s="20">
        <v>0.28000000000000003</v>
      </c>
      <c r="AB75" s="20">
        <v>0.13</v>
      </c>
      <c r="AC75" s="20">
        <v>0.17</v>
      </c>
      <c r="AD75" s="11" t="s">
        <v>62</v>
      </c>
      <c r="AE75" s="11">
        <v>98.3</v>
      </c>
      <c r="AF75" s="13">
        <v>2.37</v>
      </c>
      <c r="AG75" s="11" t="s">
        <v>62</v>
      </c>
      <c r="AH75" s="13">
        <v>16.5</v>
      </c>
      <c r="AI75" s="11">
        <v>5.4000000000000003E-3</v>
      </c>
      <c r="AJ75" s="13">
        <v>1.51</v>
      </c>
      <c r="AK75" s="11">
        <v>43.7</v>
      </c>
      <c r="AL75" s="13">
        <v>8.9600000000000009</v>
      </c>
      <c r="AM75" s="11">
        <v>0.42</v>
      </c>
      <c r="AN75" s="13">
        <v>3.16</v>
      </c>
      <c r="AO75" s="11">
        <v>0.45100000000000001</v>
      </c>
      <c r="AP75" s="11">
        <v>2.5000000000000001E-2</v>
      </c>
      <c r="AQ75" s="11">
        <v>10.1</v>
      </c>
    </row>
    <row r="76" spans="2:43">
      <c r="B76" s="11" t="s">
        <v>46</v>
      </c>
      <c r="C76" s="17">
        <v>38909.5</v>
      </c>
      <c r="D76" s="109">
        <v>0.5</v>
      </c>
      <c r="E76" s="110"/>
      <c r="F76" s="110"/>
      <c r="G76" s="110"/>
      <c r="H76" s="110"/>
      <c r="I76" s="110"/>
      <c r="J76" s="110"/>
      <c r="K76" s="110"/>
      <c r="L76" s="110"/>
      <c r="M76" s="11">
        <v>10.5</v>
      </c>
      <c r="N76" s="16">
        <v>300</v>
      </c>
      <c r="O76" s="16">
        <v>7.7</v>
      </c>
      <c r="Q76" s="16">
        <v>15.4</v>
      </c>
      <c r="S76" s="110"/>
      <c r="T76" s="16">
        <v>270</v>
      </c>
      <c r="U76" s="16">
        <v>0.3</v>
      </c>
      <c r="V76" s="16">
        <v>0.41</v>
      </c>
      <c r="W76" s="16">
        <v>1.08</v>
      </c>
      <c r="X76" s="16">
        <v>24.5</v>
      </c>
      <c r="Y76" s="16">
        <v>0.78</v>
      </c>
      <c r="Z76" s="16">
        <v>0.1</v>
      </c>
      <c r="AA76" s="16">
        <v>1.43</v>
      </c>
      <c r="AB76" s="16">
        <v>0.34</v>
      </c>
      <c r="AC76" s="16">
        <v>0.28999999999999998</v>
      </c>
      <c r="AD76" s="11" t="s">
        <v>62</v>
      </c>
      <c r="AE76" s="16">
        <v>151</v>
      </c>
      <c r="AF76" s="16">
        <v>2.0499999999999998</v>
      </c>
      <c r="AG76" s="11" t="s">
        <v>62</v>
      </c>
      <c r="AH76" s="16">
        <v>26.4</v>
      </c>
      <c r="AI76" s="16">
        <v>1.79</v>
      </c>
      <c r="AJ76" s="16">
        <v>4.0999999999999996</v>
      </c>
      <c r="AK76" s="16">
        <v>109</v>
      </c>
      <c r="AL76" s="16">
        <v>19.100000000000001</v>
      </c>
      <c r="AM76" s="16">
        <v>0.17299999999999999</v>
      </c>
      <c r="AN76" s="16">
        <v>2.13</v>
      </c>
      <c r="AO76" s="16">
        <v>0.29099999999999998</v>
      </c>
      <c r="AP76" s="16">
        <v>1.92</v>
      </c>
      <c r="AQ76" s="16">
        <v>21.3</v>
      </c>
    </row>
    <row r="77" spans="2:43">
      <c r="B77" s="11" t="s">
        <v>46</v>
      </c>
      <c r="C77" s="17">
        <v>38909.625</v>
      </c>
      <c r="D77" s="109">
        <v>0.625</v>
      </c>
      <c r="E77" s="110"/>
      <c r="F77" s="110"/>
      <c r="G77" s="110"/>
      <c r="H77" s="110"/>
      <c r="I77" s="110"/>
      <c r="J77" s="110"/>
      <c r="K77" s="110"/>
      <c r="L77" s="110"/>
      <c r="M77" s="11">
        <v>15.4</v>
      </c>
      <c r="N77" s="16">
        <v>290</v>
      </c>
      <c r="O77" s="16">
        <v>8.1</v>
      </c>
      <c r="Q77" s="16">
        <v>14.6</v>
      </c>
      <c r="S77" s="110"/>
      <c r="T77" s="16">
        <v>270</v>
      </c>
      <c r="U77" s="16">
        <v>0.3</v>
      </c>
      <c r="V77" s="16">
        <v>0.91</v>
      </c>
      <c r="W77" s="16">
        <v>1</v>
      </c>
      <c r="X77" s="16">
        <v>25.7</v>
      </c>
      <c r="Y77" s="16">
        <v>0.65</v>
      </c>
      <c r="Z77" s="16">
        <v>0.21</v>
      </c>
      <c r="AA77" s="16">
        <v>1.3</v>
      </c>
      <c r="AB77" s="16">
        <v>0.3</v>
      </c>
      <c r="AC77" s="16">
        <v>0.28999999999999998</v>
      </c>
      <c r="AD77" s="11" t="s">
        <v>62</v>
      </c>
      <c r="AE77" s="16">
        <v>147</v>
      </c>
      <c r="AF77" s="16">
        <v>2.0699999999999998</v>
      </c>
      <c r="AG77" s="11" t="s">
        <v>62</v>
      </c>
      <c r="AH77" s="16">
        <v>26</v>
      </c>
      <c r="AI77" s="16">
        <v>1.64</v>
      </c>
      <c r="AJ77" s="16">
        <v>4.18</v>
      </c>
      <c r="AK77" s="16">
        <v>111</v>
      </c>
      <c r="AL77" s="16">
        <v>19.100000000000001</v>
      </c>
      <c r="AM77" s="16">
        <v>0.34899999999999998</v>
      </c>
      <c r="AN77" s="16">
        <v>2.4300000000000002</v>
      </c>
      <c r="AO77" s="16">
        <v>0.48499999999999999</v>
      </c>
      <c r="AP77" s="16">
        <v>1.76</v>
      </c>
      <c r="AQ77" s="16">
        <v>20.2</v>
      </c>
    </row>
    <row r="78" spans="2:43">
      <c r="B78" s="11" t="s">
        <v>46</v>
      </c>
      <c r="C78" s="17">
        <v>38909.666666666664</v>
      </c>
      <c r="D78" s="109">
        <v>0.66666666666666663</v>
      </c>
      <c r="E78" s="110"/>
      <c r="F78" s="110"/>
      <c r="G78" s="110"/>
      <c r="H78" s="110"/>
      <c r="I78" s="110"/>
      <c r="J78" s="110"/>
      <c r="K78" s="110"/>
      <c r="L78" s="110"/>
      <c r="M78" s="11">
        <v>15.8</v>
      </c>
      <c r="N78" s="16">
        <v>300</v>
      </c>
      <c r="O78" s="16">
        <v>8.5</v>
      </c>
      <c r="Q78" s="16">
        <v>16.600000000000001</v>
      </c>
      <c r="S78" s="110"/>
      <c r="T78" s="16">
        <v>265</v>
      </c>
      <c r="U78" s="16">
        <v>0.3</v>
      </c>
      <c r="V78" s="16">
        <v>1.1399999999999999</v>
      </c>
      <c r="W78" s="16">
        <v>1</v>
      </c>
      <c r="X78" s="16">
        <v>25.4</v>
      </c>
      <c r="Y78" s="16">
        <v>0.67</v>
      </c>
      <c r="Z78" s="16">
        <v>0.28000000000000003</v>
      </c>
      <c r="AA78" s="16">
        <v>1.22</v>
      </c>
      <c r="AB78" s="16">
        <v>0.28000000000000003</v>
      </c>
      <c r="AC78" s="16">
        <v>0.3</v>
      </c>
      <c r="AD78" s="11" t="s">
        <v>62</v>
      </c>
      <c r="AE78" s="16">
        <v>146</v>
      </c>
      <c r="AF78" s="16">
        <v>2.27</v>
      </c>
      <c r="AG78" s="11" t="s">
        <v>62</v>
      </c>
      <c r="AH78" s="16">
        <v>25.6</v>
      </c>
      <c r="AI78" s="16">
        <v>1.65</v>
      </c>
      <c r="AJ78" s="16">
        <v>4.13</v>
      </c>
      <c r="AK78" s="16">
        <v>111</v>
      </c>
      <c r="AL78" s="16">
        <v>18.600000000000001</v>
      </c>
      <c r="AM78" s="16">
        <v>0.58399999999999996</v>
      </c>
      <c r="AN78" s="16">
        <v>2.4500000000000002</v>
      </c>
      <c r="AO78" s="16">
        <v>0.63600000000000001</v>
      </c>
      <c r="AP78" s="16">
        <v>1.76</v>
      </c>
      <c r="AQ78" s="16">
        <v>22.4</v>
      </c>
    </row>
    <row r="79" spans="2:43">
      <c r="B79" s="11" t="s">
        <v>46</v>
      </c>
      <c r="C79" s="17">
        <v>38909.791666666664</v>
      </c>
      <c r="D79" s="109">
        <v>0.79166666666666663</v>
      </c>
      <c r="E79" s="110"/>
      <c r="F79" s="110"/>
      <c r="G79" s="110"/>
      <c r="H79" s="110"/>
      <c r="I79" s="110"/>
      <c r="J79" s="110"/>
      <c r="K79" s="110"/>
      <c r="L79" s="110"/>
      <c r="M79" s="11">
        <v>17</v>
      </c>
      <c r="N79" s="16">
        <v>260</v>
      </c>
      <c r="O79" s="16">
        <v>9.1999999999999993</v>
      </c>
      <c r="Q79" s="16">
        <v>18.100000000000001</v>
      </c>
      <c r="S79" s="110"/>
      <c r="T79" s="16">
        <v>249</v>
      </c>
      <c r="U79" s="16">
        <v>0.28000000000000003</v>
      </c>
      <c r="V79" s="16">
        <v>4.8600000000000003</v>
      </c>
      <c r="W79" s="16">
        <v>0.89</v>
      </c>
      <c r="X79" s="16">
        <v>31.2</v>
      </c>
      <c r="Y79" s="16">
        <v>0.56000000000000005</v>
      </c>
      <c r="Z79" s="16">
        <v>1.01</v>
      </c>
      <c r="AA79" s="16">
        <v>1.3</v>
      </c>
      <c r="AB79" s="16">
        <v>0.24</v>
      </c>
      <c r="AC79" s="16">
        <v>0.28999999999999998</v>
      </c>
      <c r="AD79" s="11" t="s">
        <v>62</v>
      </c>
      <c r="AE79" s="16">
        <v>133</v>
      </c>
      <c r="AF79" s="16">
        <v>3.1</v>
      </c>
      <c r="AG79" s="16">
        <v>0.20899999999999999</v>
      </c>
      <c r="AH79" s="16">
        <v>23.5</v>
      </c>
      <c r="AI79" s="16">
        <v>1.29</v>
      </c>
      <c r="AJ79" s="16">
        <v>4.0599999999999996</v>
      </c>
      <c r="AK79" s="16">
        <v>106</v>
      </c>
      <c r="AL79" s="16">
        <v>25.1</v>
      </c>
      <c r="AM79" s="16">
        <v>0.96299999999999997</v>
      </c>
      <c r="AN79" s="16">
        <v>3.48</v>
      </c>
      <c r="AO79" s="16">
        <v>0.82</v>
      </c>
      <c r="AP79" s="16">
        <v>1.38</v>
      </c>
      <c r="AQ79" s="16">
        <v>21.9</v>
      </c>
    </row>
    <row r="80" spans="2:43">
      <c r="B80" s="11" t="s">
        <v>46</v>
      </c>
      <c r="C80" s="17">
        <v>38910.041666666664</v>
      </c>
      <c r="D80" s="109">
        <v>4.1666666666666664E-2</v>
      </c>
      <c r="E80" s="110"/>
      <c r="F80" s="110"/>
      <c r="G80" s="110"/>
      <c r="H80" s="110"/>
      <c r="I80" s="110"/>
      <c r="J80" s="110"/>
      <c r="K80" s="110"/>
      <c r="L80" s="110"/>
      <c r="M80" s="11">
        <v>20.3</v>
      </c>
      <c r="N80" s="16">
        <v>220</v>
      </c>
      <c r="O80" s="16">
        <v>9.9</v>
      </c>
      <c r="Q80" s="16">
        <v>15.7</v>
      </c>
      <c r="S80" s="110"/>
      <c r="T80" s="16">
        <v>235</v>
      </c>
      <c r="U80" s="16">
        <v>0.25</v>
      </c>
      <c r="V80" s="16">
        <v>7.34</v>
      </c>
      <c r="W80" s="16">
        <v>0.84</v>
      </c>
      <c r="X80" s="16">
        <v>35.9</v>
      </c>
      <c r="Y80" s="16">
        <v>0.44</v>
      </c>
      <c r="Z80" s="16">
        <v>1.64</v>
      </c>
      <c r="AA80" s="16">
        <v>1.1599999999999999</v>
      </c>
      <c r="AB80" s="16">
        <v>0.27</v>
      </c>
      <c r="AC80" s="16">
        <v>0.26</v>
      </c>
      <c r="AD80" s="11" t="s">
        <v>62</v>
      </c>
      <c r="AE80" s="16">
        <v>120</v>
      </c>
      <c r="AF80" s="16">
        <v>3.15</v>
      </c>
      <c r="AG80" s="11" t="s">
        <v>62</v>
      </c>
      <c r="AH80" s="16">
        <v>20.8</v>
      </c>
      <c r="AI80" s="16">
        <v>0.96099999999999997</v>
      </c>
      <c r="AJ80" s="16">
        <v>3.96</v>
      </c>
      <c r="AK80" s="16">
        <v>102</v>
      </c>
      <c r="AL80" s="16">
        <v>18.7</v>
      </c>
      <c r="AM80" s="16">
        <v>1.0900000000000001</v>
      </c>
      <c r="AN80" s="16">
        <v>4.05</v>
      </c>
      <c r="AO80" s="16">
        <v>0.86699999999999999</v>
      </c>
      <c r="AP80" s="16">
        <v>1.1399999999999999</v>
      </c>
      <c r="AQ80" s="16">
        <v>24.5</v>
      </c>
    </row>
    <row r="81" spans="2:47">
      <c r="B81" s="11" t="s">
        <v>46</v>
      </c>
      <c r="C81" s="17">
        <v>38910.166666666664</v>
      </c>
      <c r="D81" s="109">
        <v>0.16666666666666666</v>
      </c>
      <c r="E81" s="110"/>
      <c r="F81" s="110"/>
      <c r="G81" s="110"/>
      <c r="H81" s="110"/>
      <c r="I81" s="110"/>
      <c r="J81" s="110"/>
      <c r="K81" s="110"/>
      <c r="L81" s="110"/>
      <c r="M81" s="11">
        <v>16.8</v>
      </c>
      <c r="N81" s="16">
        <v>230</v>
      </c>
      <c r="O81" s="16">
        <v>8</v>
      </c>
      <c r="Q81" s="16">
        <v>9.4</v>
      </c>
      <c r="S81" s="110"/>
      <c r="T81" s="16">
        <v>240</v>
      </c>
      <c r="U81" s="16">
        <v>0.25</v>
      </c>
      <c r="V81" s="16">
        <v>5.0599999999999996</v>
      </c>
      <c r="W81" s="16">
        <v>0.82</v>
      </c>
      <c r="X81" s="16">
        <v>36.200000000000003</v>
      </c>
      <c r="Y81" s="16">
        <v>0.46</v>
      </c>
      <c r="Z81" s="16">
        <v>1.33</v>
      </c>
      <c r="AA81" s="16">
        <v>1.21</v>
      </c>
      <c r="AB81" s="16">
        <v>0.22</v>
      </c>
      <c r="AC81" s="16">
        <v>0.26</v>
      </c>
      <c r="AD81" s="11" t="s">
        <v>62</v>
      </c>
      <c r="AE81" s="16">
        <v>127</v>
      </c>
      <c r="AF81" s="16">
        <v>3.1</v>
      </c>
      <c r="AG81" s="11" t="s">
        <v>62</v>
      </c>
      <c r="AH81" s="16">
        <v>22.1</v>
      </c>
      <c r="AI81" s="16">
        <v>1.1000000000000001</v>
      </c>
      <c r="AJ81" s="16">
        <v>3.93</v>
      </c>
      <c r="AK81" s="16">
        <v>107</v>
      </c>
      <c r="AL81" s="16">
        <v>19.600000000000001</v>
      </c>
      <c r="AM81" s="16">
        <v>0.88600000000000001</v>
      </c>
      <c r="AN81" s="16">
        <v>3.83</v>
      </c>
      <c r="AO81" s="16">
        <v>0.82399999999999995</v>
      </c>
      <c r="AP81" s="16">
        <v>1.18</v>
      </c>
      <c r="AQ81" s="16">
        <v>26</v>
      </c>
    </row>
    <row r="82" spans="2:47">
      <c r="B82" s="11" t="s">
        <v>46</v>
      </c>
      <c r="C82" s="17">
        <v>38910.291666666664</v>
      </c>
      <c r="D82" s="109">
        <v>0.29166666666666669</v>
      </c>
      <c r="E82" s="110"/>
      <c r="F82" s="110"/>
      <c r="G82" s="110"/>
      <c r="H82" s="110"/>
      <c r="I82" s="110"/>
      <c r="J82" s="110"/>
      <c r="K82" s="110"/>
      <c r="L82" s="110"/>
      <c r="M82" s="11">
        <v>16.600000000000001</v>
      </c>
      <c r="N82" s="16">
        <v>240</v>
      </c>
      <c r="O82" s="16">
        <v>8.1999999999999993</v>
      </c>
      <c r="Q82" s="16">
        <v>13.4</v>
      </c>
      <c r="S82" s="110"/>
      <c r="T82" s="16">
        <v>334</v>
      </c>
      <c r="U82" s="16">
        <v>0.46</v>
      </c>
      <c r="V82" s="16">
        <v>5.2</v>
      </c>
      <c r="W82" s="16">
        <v>0.59</v>
      </c>
      <c r="X82" s="16">
        <v>53.8</v>
      </c>
      <c r="Y82" s="16">
        <v>0.3</v>
      </c>
      <c r="Z82" s="16">
        <v>1.36</v>
      </c>
      <c r="AA82" s="16">
        <v>0.84</v>
      </c>
      <c r="AB82" s="16">
        <v>0.15</v>
      </c>
      <c r="AC82" s="16">
        <v>0.2</v>
      </c>
      <c r="AD82" s="11" t="s">
        <v>62</v>
      </c>
      <c r="AE82" s="16">
        <v>148</v>
      </c>
      <c r="AF82" s="16">
        <v>2.7</v>
      </c>
      <c r="AG82" s="11" t="s">
        <v>62</v>
      </c>
      <c r="AH82" s="16">
        <v>25.2</v>
      </c>
      <c r="AI82" s="16">
        <v>0.995</v>
      </c>
      <c r="AJ82" s="16">
        <v>4.09</v>
      </c>
      <c r="AK82" s="16">
        <v>146</v>
      </c>
      <c r="AL82" s="16">
        <v>22.3</v>
      </c>
      <c r="AM82" s="16">
        <v>1.19</v>
      </c>
      <c r="AN82" s="16">
        <v>3.34</v>
      </c>
      <c r="AO82" s="16">
        <v>0.751</v>
      </c>
      <c r="AP82" s="16">
        <v>1.04</v>
      </c>
      <c r="AQ82" s="16">
        <v>26.8</v>
      </c>
    </row>
    <row r="83" spans="2:47">
      <c r="B83" s="11" t="s">
        <v>46</v>
      </c>
      <c r="C83" s="17">
        <v>38910.416666666664</v>
      </c>
      <c r="D83" s="109">
        <v>0.41666666666666669</v>
      </c>
      <c r="E83" s="110"/>
      <c r="F83" s="110"/>
      <c r="G83" s="110"/>
      <c r="H83" s="110"/>
      <c r="I83" s="110"/>
      <c r="J83" s="110"/>
      <c r="K83" s="110"/>
      <c r="L83" s="110"/>
      <c r="M83" s="11">
        <v>62.9</v>
      </c>
      <c r="N83" s="16">
        <v>170</v>
      </c>
      <c r="O83" s="16">
        <v>9.8000000000000007</v>
      </c>
      <c r="Q83" s="16">
        <v>16.899999999999999</v>
      </c>
      <c r="S83" s="110"/>
      <c r="T83" s="16">
        <v>207</v>
      </c>
      <c r="U83" s="16">
        <v>0.18</v>
      </c>
      <c r="V83" s="16">
        <v>4.3499999999999996</v>
      </c>
      <c r="W83" s="16">
        <v>0.54</v>
      </c>
      <c r="X83" s="16">
        <v>52.4</v>
      </c>
      <c r="Y83" s="11" t="s">
        <v>62</v>
      </c>
      <c r="Z83" s="16">
        <v>1.35</v>
      </c>
      <c r="AA83" s="16">
        <v>1.1200000000000001</v>
      </c>
      <c r="AB83" s="16">
        <v>0.15</v>
      </c>
      <c r="AC83" s="16">
        <v>0.31</v>
      </c>
      <c r="AD83" s="11" t="s">
        <v>62</v>
      </c>
      <c r="AE83" s="16">
        <v>101</v>
      </c>
      <c r="AF83" s="16">
        <v>3.46</v>
      </c>
      <c r="AG83" s="16">
        <v>1.95E-2</v>
      </c>
      <c r="AH83" s="16">
        <v>16.600000000000001</v>
      </c>
      <c r="AI83" s="16">
        <v>0.13500000000000001</v>
      </c>
      <c r="AJ83" s="16">
        <v>3.79</v>
      </c>
      <c r="AK83" s="16">
        <v>105</v>
      </c>
      <c r="AL83" s="16">
        <v>16.5</v>
      </c>
      <c r="AM83" s="16">
        <v>5.65</v>
      </c>
      <c r="AN83" s="16">
        <v>5.74</v>
      </c>
      <c r="AO83" s="16">
        <v>3.32</v>
      </c>
      <c r="AP83" s="16">
        <v>0.20300000000000001</v>
      </c>
      <c r="AQ83" s="16">
        <v>34.4</v>
      </c>
    </row>
    <row r="84" spans="2:47">
      <c r="B84" s="11" t="s">
        <v>46</v>
      </c>
      <c r="C84" s="31">
        <v>38972.320138888892</v>
      </c>
      <c r="D84" s="18">
        <v>0.32013888888888892</v>
      </c>
      <c r="E84" s="16">
        <v>19.14</v>
      </c>
      <c r="F84" s="16">
        <v>0.73499999999999999</v>
      </c>
      <c r="G84" s="16">
        <v>61.5</v>
      </c>
      <c r="H84" s="16">
        <v>5.68</v>
      </c>
      <c r="I84" s="16">
        <v>7.51</v>
      </c>
      <c r="J84" s="16">
        <v>176</v>
      </c>
      <c r="K84" s="16">
        <v>120.3</v>
      </c>
      <c r="L84" s="157"/>
      <c r="M84" s="11">
        <v>113</v>
      </c>
      <c r="N84" s="11">
        <v>150</v>
      </c>
      <c r="O84" s="11">
        <v>19.899999999999999</v>
      </c>
      <c r="P84" s="11"/>
      <c r="Q84" s="11">
        <v>22.1</v>
      </c>
      <c r="R84" s="11"/>
      <c r="S84" s="110"/>
      <c r="T84" s="11">
        <v>90.2</v>
      </c>
      <c r="U84" s="11">
        <v>0.02</v>
      </c>
      <c r="V84" s="11">
        <v>1.44</v>
      </c>
      <c r="W84" s="11">
        <v>1.1000000000000001</v>
      </c>
      <c r="X84" s="11">
        <v>32.700000000000003</v>
      </c>
      <c r="Y84" s="11" t="s">
        <v>62</v>
      </c>
      <c r="Z84" s="11">
        <v>0.46</v>
      </c>
      <c r="AA84" s="11">
        <v>0.67500000000000004</v>
      </c>
      <c r="AB84" s="11">
        <v>0.4</v>
      </c>
      <c r="AC84" s="11">
        <v>0.7</v>
      </c>
      <c r="AD84" s="11">
        <v>3.1099999999999999E-2</v>
      </c>
      <c r="AE84" s="11">
        <v>59.3</v>
      </c>
      <c r="AF84" s="11" t="s">
        <v>62</v>
      </c>
      <c r="AG84" s="11">
        <v>3.7100000000000001E-2</v>
      </c>
      <c r="AH84" s="11">
        <v>9.4</v>
      </c>
      <c r="AI84" s="11">
        <v>3.0700000000000002E-2</v>
      </c>
      <c r="AJ84" s="11">
        <v>4.22</v>
      </c>
      <c r="AK84" s="11">
        <v>54.8</v>
      </c>
      <c r="AL84" s="11">
        <v>22.4</v>
      </c>
      <c r="AM84" s="11">
        <v>5.61</v>
      </c>
      <c r="AN84" s="11">
        <v>4.4000000000000004</v>
      </c>
      <c r="AO84" s="11">
        <v>4.7699999999999996</v>
      </c>
      <c r="AP84" s="11">
        <v>0.16500000000000001</v>
      </c>
      <c r="AQ84" s="11">
        <v>44</v>
      </c>
    </row>
    <row r="85" spans="2:47">
      <c r="B85" s="11" t="s">
        <v>46</v>
      </c>
      <c r="C85" s="31">
        <v>38972.501388888886</v>
      </c>
      <c r="D85" s="18">
        <v>0.50138888888888888</v>
      </c>
      <c r="E85" s="16">
        <v>18.690000000000001</v>
      </c>
      <c r="F85" s="16">
        <v>0.51700000000000002</v>
      </c>
      <c r="G85" s="16">
        <v>93.9</v>
      </c>
      <c r="H85" s="16">
        <v>8.75</v>
      </c>
      <c r="I85" s="16">
        <v>7.89</v>
      </c>
      <c r="J85" s="16">
        <v>189</v>
      </c>
      <c r="K85" s="16">
        <v>602.1</v>
      </c>
      <c r="L85" s="157"/>
      <c r="M85" s="11">
        <v>584</v>
      </c>
      <c r="N85" s="11">
        <v>130</v>
      </c>
      <c r="O85" s="11">
        <v>15</v>
      </c>
      <c r="P85" s="11"/>
      <c r="Q85" s="11">
        <v>17.100000000000001</v>
      </c>
      <c r="R85" s="11"/>
      <c r="S85" s="110"/>
      <c r="T85" s="11">
        <v>58.8</v>
      </c>
      <c r="U85" s="11">
        <v>0.03</v>
      </c>
      <c r="V85" s="11">
        <v>2.33</v>
      </c>
      <c r="W85" s="11">
        <v>0.68</v>
      </c>
      <c r="X85" s="11">
        <v>27.3</v>
      </c>
      <c r="Y85" s="11" t="s">
        <v>62</v>
      </c>
      <c r="Z85" s="11">
        <v>0.56000000000000005</v>
      </c>
      <c r="AA85" s="11">
        <v>2.31</v>
      </c>
      <c r="AB85" s="11">
        <v>0.23</v>
      </c>
      <c r="AC85" s="11">
        <v>2.09</v>
      </c>
      <c r="AD85" s="11">
        <v>6.2899999999999998E-2</v>
      </c>
      <c r="AE85" s="11">
        <v>49.8</v>
      </c>
      <c r="AF85" s="11" t="s">
        <v>62</v>
      </c>
      <c r="AG85" s="11">
        <v>7.2300000000000003E-2</v>
      </c>
      <c r="AH85" s="11">
        <v>8.0500000000000007</v>
      </c>
      <c r="AI85" s="11">
        <v>3.2200000000000002E-3</v>
      </c>
      <c r="AJ85" s="11">
        <v>3.56</v>
      </c>
      <c r="AK85" s="11">
        <v>30.5</v>
      </c>
      <c r="AL85" s="11">
        <v>18.100000000000001</v>
      </c>
      <c r="AM85" s="11">
        <v>15.8</v>
      </c>
      <c r="AN85" s="11">
        <v>16.3</v>
      </c>
      <c r="AO85" s="11">
        <v>22</v>
      </c>
      <c r="AP85" s="11">
        <v>0.91</v>
      </c>
      <c r="AQ85" s="11">
        <v>92.3</v>
      </c>
    </row>
    <row r="86" spans="2:47">
      <c r="B86" s="11" t="s">
        <v>46</v>
      </c>
      <c r="C86" s="31">
        <v>38972.584722222222</v>
      </c>
      <c r="D86" s="18">
        <v>0.58472222222222225</v>
      </c>
      <c r="E86" s="16">
        <v>18.899999999999999</v>
      </c>
      <c r="F86" s="16">
        <v>0.42499999999999999</v>
      </c>
      <c r="G86" s="16">
        <v>95.2</v>
      </c>
      <c r="H86" s="16">
        <v>8.84</v>
      </c>
      <c r="I86" s="16">
        <v>7.93</v>
      </c>
      <c r="J86" s="16">
        <v>190</v>
      </c>
      <c r="K86" s="16">
        <v>1320</v>
      </c>
      <c r="L86" s="157"/>
      <c r="M86" s="11">
        <v>296</v>
      </c>
      <c r="N86" s="11">
        <v>100</v>
      </c>
      <c r="O86" s="11">
        <v>14.6</v>
      </c>
      <c r="P86" s="11"/>
      <c r="Q86" s="11">
        <v>15.1</v>
      </c>
      <c r="R86" s="11"/>
      <c r="S86" s="110"/>
      <c r="T86" s="11">
        <v>51.3</v>
      </c>
      <c r="U86" s="11" t="s">
        <v>62</v>
      </c>
      <c r="V86" s="11">
        <v>2.37</v>
      </c>
      <c r="W86" s="11">
        <v>0.57999999999999996</v>
      </c>
      <c r="X86" s="11">
        <v>22.7</v>
      </c>
      <c r="Y86" s="11">
        <v>0.21</v>
      </c>
      <c r="Z86" s="11">
        <v>0.53</v>
      </c>
      <c r="AA86" s="11">
        <v>1.69</v>
      </c>
      <c r="AB86" s="11">
        <v>0.21</v>
      </c>
      <c r="AC86" s="11">
        <v>1.1499999999999999</v>
      </c>
      <c r="AD86" s="11">
        <v>8.9899999999999994E-2</v>
      </c>
      <c r="AE86" s="11">
        <v>43.7</v>
      </c>
      <c r="AF86" s="11" t="s">
        <v>62</v>
      </c>
      <c r="AG86" s="11">
        <v>0.13800000000000001</v>
      </c>
      <c r="AH86" s="11">
        <v>6.46</v>
      </c>
      <c r="AI86" s="11">
        <v>4.3099999999999996E-3</v>
      </c>
      <c r="AJ86" s="11">
        <v>2.97</v>
      </c>
      <c r="AK86" s="11">
        <v>25.1</v>
      </c>
      <c r="AL86" s="11">
        <v>19.600000000000001</v>
      </c>
      <c r="AM86" s="11">
        <v>10.3</v>
      </c>
      <c r="AN86" s="11">
        <v>7.63</v>
      </c>
      <c r="AO86" s="11">
        <v>13.3</v>
      </c>
      <c r="AP86" s="11">
        <v>0.50600000000000001</v>
      </c>
      <c r="AQ86" s="11">
        <v>53.1</v>
      </c>
    </row>
    <row r="87" spans="2:47">
      <c r="B87" s="11" t="s">
        <v>46</v>
      </c>
      <c r="C87" s="31">
        <v>38972.834722222222</v>
      </c>
      <c r="D87" s="18">
        <v>0.83472222222222225</v>
      </c>
      <c r="E87" s="16">
        <v>19.489999999999998</v>
      </c>
      <c r="F87" s="16">
        <v>0.54200000000000004</v>
      </c>
      <c r="G87" s="16">
        <v>91.7</v>
      </c>
      <c r="H87" s="16">
        <v>8.41</v>
      </c>
      <c r="I87" s="16">
        <v>8.01</v>
      </c>
      <c r="J87" s="16">
        <v>198</v>
      </c>
      <c r="K87" s="16">
        <v>54.3</v>
      </c>
      <c r="L87" s="157"/>
      <c r="M87" s="11">
        <v>59.1</v>
      </c>
      <c r="N87" s="11">
        <v>130</v>
      </c>
      <c r="O87" s="11">
        <v>12.6</v>
      </c>
      <c r="P87" s="11"/>
      <c r="Q87" s="11">
        <v>11.6</v>
      </c>
      <c r="R87" s="11"/>
      <c r="S87" s="110"/>
      <c r="T87" s="11">
        <v>65.599999999999994</v>
      </c>
      <c r="U87" s="11">
        <v>0.04</v>
      </c>
      <c r="V87" s="11">
        <v>2.96</v>
      </c>
      <c r="W87" s="11">
        <v>0.49</v>
      </c>
      <c r="X87" s="11">
        <v>27.8</v>
      </c>
      <c r="Y87" s="11">
        <v>0.48</v>
      </c>
      <c r="Z87" s="11">
        <v>0.68</v>
      </c>
      <c r="AA87" s="11">
        <v>1.3</v>
      </c>
      <c r="AB87" s="11">
        <v>0.17</v>
      </c>
      <c r="AC87" s="11">
        <v>0.34</v>
      </c>
      <c r="AD87" s="11" t="s">
        <v>62</v>
      </c>
      <c r="AE87" s="11">
        <v>58.5</v>
      </c>
      <c r="AF87" s="11" t="s">
        <v>62</v>
      </c>
      <c r="AG87" s="11">
        <v>2.5499999999999998E-2</v>
      </c>
      <c r="AH87" s="11">
        <v>9.02</v>
      </c>
      <c r="AI87" s="11">
        <v>1.07E-3</v>
      </c>
      <c r="AJ87" s="11">
        <v>2.96</v>
      </c>
      <c r="AK87" s="11">
        <v>31.9</v>
      </c>
      <c r="AL87" s="11">
        <v>21.8</v>
      </c>
      <c r="AM87" s="11">
        <v>2.39</v>
      </c>
      <c r="AN87" s="11">
        <v>3.11</v>
      </c>
      <c r="AO87" s="11">
        <v>2.59</v>
      </c>
      <c r="AP87" s="11">
        <v>0.14399999999999999</v>
      </c>
      <c r="AQ87" s="11">
        <v>29.2</v>
      </c>
    </row>
    <row r="88" spans="2:47">
      <c r="B88" s="11" t="s">
        <v>46</v>
      </c>
      <c r="C88" s="31">
        <v>38973.084722222222</v>
      </c>
      <c r="D88" s="18">
        <v>8.4722222222222213E-2</v>
      </c>
      <c r="E88" s="16">
        <v>18.93</v>
      </c>
      <c r="F88" s="16">
        <v>0.55000000000000004</v>
      </c>
      <c r="G88" s="16">
        <v>88</v>
      </c>
      <c r="H88" s="16">
        <v>8.16</v>
      </c>
      <c r="I88" s="16">
        <v>7.94</v>
      </c>
      <c r="J88" s="16">
        <v>199</v>
      </c>
      <c r="K88" s="16">
        <v>43.3</v>
      </c>
      <c r="L88" s="157"/>
      <c r="M88" s="11">
        <v>40.200000000000003</v>
      </c>
      <c r="N88" s="11">
        <v>140</v>
      </c>
      <c r="O88" s="11">
        <v>66.900000000000006</v>
      </c>
      <c r="P88" s="11"/>
      <c r="Q88" s="11">
        <v>13.4</v>
      </c>
      <c r="R88" s="11"/>
      <c r="S88" s="110"/>
      <c r="T88" s="11">
        <v>67.7</v>
      </c>
      <c r="U88" s="11">
        <v>0.03</v>
      </c>
      <c r="V88" s="11">
        <v>4.0199999999999996</v>
      </c>
      <c r="W88" s="11">
        <v>0.4</v>
      </c>
      <c r="X88" s="11">
        <v>28.4</v>
      </c>
      <c r="Y88" s="11">
        <v>0.13</v>
      </c>
      <c r="Z88" s="11">
        <v>0.92</v>
      </c>
      <c r="AA88" s="11">
        <v>0.86399999999999999</v>
      </c>
      <c r="AB88" s="11">
        <v>0.17</v>
      </c>
      <c r="AC88" s="11">
        <v>0.28999999999999998</v>
      </c>
      <c r="AD88" s="11" t="s">
        <v>62</v>
      </c>
      <c r="AE88" s="11">
        <v>60.3</v>
      </c>
      <c r="AF88" s="11" t="s">
        <v>62</v>
      </c>
      <c r="AG88" s="11">
        <v>2.2499999999999999E-2</v>
      </c>
      <c r="AH88" s="11">
        <v>9.17</v>
      </c>
      <c r="AI88" s="11">
        <v>6.62E-3</v>
      </c>
      <c r="AJ88" s="11">
        <v>2.95</v>
      </c>
      <c r="AK88" s="11">
        <v>33.9</v>
      </c>
      <c r="AL88" s="11">
        <v>23.2</v>
      </c>
      <c r="AM88" s="11">
        <v>1.78</v>
      </c>
      <c r="AN88" s="11">
        <v>2.1800000000000002</v>
      </c>
      <c r="AO88" s="11">
        <v>1.89</v>
      </c>
      <c r="AP88" s="11">
        <v>9.01E-2</v>
      </c>
      <c r="AQ88" s="11">
        <v>28.3</v>
      </c>
    </row>
    <row r="89" spans="2:47">
      <c r="B89" s="11" t="s">
        <v>46</v>
      </c>
      <c r="C89" s="14">
        <v>39133</v>
      </c>
      <c r="D89" s="18">
        <v>0.44444444444444442</v>
      </c>
      <c r="E89" s="11">
        <v>-0.13</v>
      </c>
      <c r="F89" s="11">
        <v>2.1920000000000002</v>
      </c>
      <c r="G89" s="11">
        <v>103.5</v>
      </c>
      <c r="H89" s="11">
        <v>15.04</v>
      </c>
      <c r="I89" s="11">
        <v>7.55</v>
      </c>
      <c r="J89" s="11">
        <v>373.5</v>
      </c>
      <c r="K89" s="11">
        <v>7.3</v>
      </c>
      <c r="L89" s="157"/>
      <c r="M89" s="11">
        <v>5.15</v>
      </c>
      <c r="N89" s="11">
        <v>200</v>
      </c>
      <c r="O89" s="11">
        <v>19.399999999999999</v>
      </c>
      <c r="P89" s="11"/>
      <c r="Q89" s="11">
        <v>21.8</v>
      </c>
      <c r="R89" s="11"/>
      <c r="S89" s="110"/>
      <c r="T89" s="11">
        <v>518</v>
      </c>
      <c r="U89" s="20">
        <v>0.1</v>
      </c>
      <c r="V89" s="11">
        <v>3.71</v>
      </c>
      <c r="W89" s="11">
        <v>0.33</v>
      </c>
      <c r="X89" s="11">
        <v>75.8</v>
      </c>
      <c r="Y89" s="11" t="s">
        <v>62</v>
      </c>
      <c r="Z89" s="11">
        <v>0.83</v>
      </c>
      <c r="AA89" s="11">
        <v>0.25700000000000001</v>
      </c>
      <c r="AB89" s="11">
        <v>0.13</v>
      </c>
      <c r="AC89" s="11">
        <v>0.16</v>
      </c>
      <c r="AD89" s="11" t="s">
        <v>62</v>
      </c>
      <c r="AE89" s="11">
        <v>150</v>
      </c>
      <c r="AF89" s="11" t="s">
        <v>62</v>
      </c>
      <c r="AG89" s="11" t="s">
        <v>62</v>
      </c>
      <c r="AH89" s="11">
        <v>25.6</v>
      </c>
      <c r="AI89" s="11">
        <v>3.6900000000000001E-3</v>
      </c>
      <c r="AJ89" s="11">
        <v>2.4700000000000002</v>
      </c>
      <c r="AK89" s="11">
        <v>206</v>
      </c>
      <c r="AL89" s="11">
        <v>36.700000000000003</v>
      </c>
      <c r="AM89" s="13">
        <v>0.316</v>
      </c>
      <c r="AN89" s="11" t="s">
        <v>62</v>
      </c>
      <c r="AO89" s="11">
        <v>0.27700000000000002</v>
      </c>
      <c r="AP89" s="11">
        <v>1.47E-2</v>
      </c>
      <c r="AQ89" s="11">
        <v>41.7</v>
      </c>
      <c r="AR89" s="11"/>
      <c r="AS89" s="11"/>
      <c r="AT89" s="11"/>
      <c r="AU89" s="11"/>
    </row>
    <row r="90" spans="2:47" s="11" customFormat="1">
      <c r="B90" s="11" t="s">
        <v>46</v>
      </c>
      <c r="C90" s="14">
        <v>39142</v>
      </c>
      <c r="D90" s="15">
        <v>0.39374999999999999</v>
      </c>
      <c r="E90" s="11">
        <v>3.11</v>
      </c>
      <c r="F90" s="11">
        <v>0.75</v>
      </c>
      <c r="G90" s="11">
        <v>99.2</v>
      </c>
      <c r="H90" s="11">
        <v>13.28</v>
      </c>
      <c r="I90" s="11">
        <v>7.81</v>
      </c>
      <c r="J90" s="11">
        <v>351.1</v>
      </c>
      <c r="K90" s="11">
        <v>17.5</v>
      </c>
      <c r="L90" s="157"/>
      <c r="M90" s="157"/>
      <c r="N90" s="11">
        <v>11</v>
      </c>
      <c r="O90" s="11">
        <v>10.6</v>
      </c>
      <c r="Q90" s="11">
        <v>14.3</v>
      </c>
      <c r="S90" s="110"/>
      <c r="T90" s="11">
        <v>207</v>
      </c>
      <c r="U90" s="11">
        <v>0.05</v>
      </c>
      <c r="V90" s="11">
        <v>3.03</v>
      </c>
      <c r="W90" s="11">
        <v>0.28000000000000003</v>
      </c>
      <c r="X90" s="11">
        <v>52.9</v>
      </c>
      <c r="Y90" s="11" t="s">
        <v>62</v>
      </c>
      <c r="Z90" s="11">
        <v>0.66</v>
      </c>
      <c r="AA90" s="11">
        <v>0.24099999999999999</v>
      </c>
      <c r="AB90" s="11">
        <v>0.13</v>
      </c>
      <c r="AC90" s="11">
        <v>0.19</v>
      </c>
      <c r="AD90" s="11" t="s">
        <v>62</v>
      </c>
      <c r="AE90" s="11">
        <v>90.1</v>
      </c>
      <c r="AF90" s="11" t="s">
        <v>62</v>
      </c>
      <c r="AG90" s="11">
        <v>1.84E-2</v>
      </c>
      <c r="AH90" s="11">
        <v>15</v>
      </c>
      <c r="AI90" s="11">
        <v>2.3E-3</v>
      </c>
      <c r="AJ90" s="11">
        <v>1.76</v>
      </c>
      <c r="AK90" s="11">
        <v>88.3</v>
      </c>
      <c r="AL90" s="22">
        <v>34.299999999999997</v>
      </c>
      <c r="AM90" s="11">
        <v>1.24</v>
      </c>
      <c r="AN90" s="11" t="s">
        <v>62</v>
      </c>
      <c r="AO90" s="11">
        <v>0.746</v>
      </c>
      <c r="AP90" s="11">
        <v>1.7500000000000002E-2</v>
      </c>
      <c r="AQ90" s="11">
        <v>28.1</v>
      </c>
    </row>
    <row r="91" spans="2:47" s="11" customFormat="1">
      <c r="B91" s="11" t="s">
        <v>46</v>
      </c>
      <c r="C91" s="14">
        <v>39142</v>
      </c>
      <c r="D91" s="15">
        <v>0.45416666666666666</v>
      </c>
      <c r="E91" s="11">
        <v>3.58</v>
      </c>
      <c r="F91" s="11">
        <v>1.075</v>
      </c>
      <c r="G91" s="11">
        <v>112</v>
      </c>
      <c r="H91" s="11">
        <v>14.8</v>
      </c>
      <c r="I91" s="11">
        <v>7.97</v>
      </c>
      <c r="J91" s="11">
        <v>328</v>
      </c>
      <c r="K91" s="11">
        <v>24</v>
      </c>
      <c r="L91" s="157"/>
      <c r="M91" s="157"/>
      <c r="N91" s="11" t="s">
        <v>62</v>
      </c>
      <c r="O91" s="11">
        <v>8.3000000000000007</v>
      </c>
      <c r="Q91" s="11">
        <v>14.6</v>
      </c>
      <c r="S91" s="110"/>
      <c r="T91" s="11">
        <v>205</v>
      </c>
      <c r="U91" s="11">
        <v>0.05</v>
      </c>
      <c r="V91" s="11">
        <v>3.1</v>
      </c>
      <c r="W91" s="11">
        <v>0.3</v>
      </c>
      <c r="X91" s="11">
        <v>49.1</v>
      </c>
      <c r="Y91" s="11" t="s">
        <v>62</v>
      </c>
      <c r="Z91" s="11">
        <v>0.68</v>
      </c>
      <c r="AA91" s="11">
        <v>0.40400000000000003</v>
      </c>
      <c r="AB91" s="11">
        <v>0.12</v>
      </c>
      <c r="AC91" s="11">
        <v>0.21</v>
      </c>
      <c r="AD91" s="11">
        <v>3.5000000000000003E-2</v>
      </c>
      <c r="AE91" s="11">
        <v>86.7</v>
      </c>
      <c r="AF91" s="11" t="s">
        <v>62</v>
      </c>
      <c r="AG91" s="11">
        <v>3.3500000000000002E-2</v>
      </c>
      <c r="AH91" s="11">
        <v>13.9</v>
      </c>
      <c r="AI91" s="11">
        <v>3.5899999999999999E-3</v>
      </c>
      <c r="AJ91" s="11">
        <v>1.69</v>
      </c>
      <c r="AK91" s="11">
        <v>87.6</v>
      </c>
      <c r="AL91" s="11">
        <v>17.3</v>
      </c>
      <c r="AM91" s="11">
        <v>1.91</v>
      </c>
      <c r="AN91" s="11">
        <v>2.13</v>
      </c>
      <c r="AO91" s="11">
        <v>1.2</v>
      </c>
      <c r="AP91" s="11">
        <v>2.8400000000000002E-2</v>
      </c>
      <c r="AQ91" s="11">
        <v>20.399999999999999</v>
      </c>
    </row>
    <row r="92" spans="2:47" s="11" customFormat="1">
      <c r="B92" s="11" t="s">
        <v>46</v>
      </c>
      <c r="C92" s="14">
        <v>39142</v>
      </c>
      <c r="D92" s="15">
        <v>0.57777777777777783</v>
      </c>
      <c r="E92" s="11">
        <v>4.42</v>
      </c>
      <c r="F92" s="11">
        <v>0.94</v>
      </c>
      <c r="G92" s="11">
        <v>100.3</v>
      </c>
      <c r="H92" s="11">
        <v>12.97</v>
      </c>
      <c r="I92" s="11">
        <v>7.84</v>
      </c>
      <c r="J92" s="11">
        <v>311</v>
      </c>
      <c r="K92" s="11">
        <v>27.1</v>
      </c>
      <c r="L92" s="157"/>
      <c r="M92" s="157"/>
      <c r="N92" s="11" t="s">
        <v>62</v>
      </c>
      <c r="O92" s="11">
        <v>10.8</v>
      </c>
      <c r="Q92" s="20">
        <v>15.4</v>
      </c>
      <c r="R92" s="20"/>
      <c r="S92" s="111"/>
      <c r="T92" s="20">
        <v>177</v>
      </c>
      <c r="U92" s="20">
        <v>0.04</v>
      </c>
      <c r="V92" s="20">
        <v>3.35</v>
      </c>
      <c r="W92" s="20">
        <v>0.28000000000000003</v>
      </c>
      <c r="X92" s="20">
        <v>41.2</v>
      </c>
      <c r="Y92" s="11" t="s">
        <v>62</v>
      </c>
      <c r="Z92" s="20">
        <v>0.74</v>
      </c>
      <c r="AA92" s="20">
        <v>0.39600000000000002</v>
      </c>
      <c r="AB92" s="20">
        <v>0.12</v>
      </c>
      <c r="AC92" s="20">
        <v>0.22</v>
      </c>
      <c r="AD92" s="11">
        <v>6.4199999999999993E-2</v>
      </c>
      <c r="AE92" s="11">
        <v>77.2</v>
      </c>
      <c r="AF92" s="11" t="s">
        <v>62</v>
      </c>
      <c r="AG92" s="11">
        <v>7.9399999999999998E-2</v>
      </c>
      <c r="AH92" s="11">
        <v>12.1</v>
      </c>
      <c r="AI92" s="12">
        <v>3.2299999999999998E-3</v>
      </c>
      <c r="AJ92" s="11">
        <v>1.6</v>
      </c>
      <c r="AK92" s="11">
        <v>77</v>
      </c>
      <c r="AL92" s="11">
        <v>19.5</v>
      </c>
      <c r="AM92" s="11">
        <v>2.0299999999999998</v>
      </c>
      <c r="AN92" s="11">
        <v>1.76</v>
      </c>
      <c r="AO92" s="11">
        <v>1.39</v>
      </c>
      <c r="AP92" s="11">
        <v>2.8799999999999999E-2</v>
      </c>
      <c r="AQ92" s="11">
        <v>16.100000000000001</v>
      </c>
    </row>
    <row r="93" spans="2:47" s="11" customFormat="1">
      <c r="B93" s="11" t="s">
        <v>46</v>
      </c>
      <c r="C93" s="14">
        <v>39156</v>
      </c>
      <c r="D93" s="15">
        <v>0.87361111111111101</v>
      </c>
      <c r="E93" s="11">
        <v>6.42</v>
      </c>
      <c r="F93" s="172">
        <v>1.1160000000000001</v>
      </c>
      <c r="G93" s="11">
        <v>0.3</v>
      </c>
      <c r="H93" s="11">
        <v>0.03</v>
      </c>
      <c r="I93" s="11">
        <v>8.09</v>
      </c>
      <c r="J93" s="11">
        <v>206</v>
      </c>
      <c r="K93" s="11">
        <v>30.6</v>
      </c>
      <c r="L93" s="11">
        <v>4.5999999999999996</v>
      </c>
      <c r="M93" s="157"/>
      <c r="N93" s="11">
        <v>230</v>
      </c>
      <c r="O93" s="11">
        <v>16.3</v>
      </c>
      <c r="Q93" s="20">
        <v>18.600000000000001</v>
      </c>
      <c r="R93" s="20"/>
      <c r="S93" s="111"/>
      <c r="T93" s="20">
        <v>240</v>
      </c>
      <c r="U93" s="20">
        <v>0.04</v>
      </c>
      <c r="V93" s="20">
        <v>0.88</v>
      </c>
      <c r="W93" s="20">
        <v>0.37</v>
      </c>
      <c r="X93" s="20">
        <v>85.5</v>
      </c>
      <c r="Y93" s="11" t="s">
        <v>62</v>
      </c>
      <c r="Z93" s="20">
        <v>0.19</v>
      </c>
      <c r="AA93" s="20">
        <v>0.255</v>
      </c>
      <c r="AB93" s="20">
        <v>0.13</v>
      </c>
      <c r="AC93" s="20">
        <v>0.16</v>
      </c>
      <c r="AD93" s="11">
        <v>3.1E-2</v>
      </c>
      <c r="AE93" s="11">
        <v>132</v>
      </c>
      <c r="AF93" s="11" t="s">
        <v>62</v>
      </c>
      <c r="AG93" s="11" t="s">
        <v>62</v>
      </c>
      <c r="AH93" s="11">
        <v>22.2</v>
      </c>
      <c r="AI93" s="12">
        <v>2.8999999999999998E-3</v>
      </c>
      <c r="AJ93" s="11">
        <v>2.61</v>
      </c>
      <c r="AK93" s="11">
        <v>87.9</v>
      </c>
      <c r="AL93" s="11">
        <v>32.299999999999997</v>
      </c>
      <c r="AM93" s="11">
        <v>1.85</v>
      </c>
      <c r="AN93" s="11">
        <v>5.03</v>
      </c>
      <c r="AO93" s="11">
        <v>1.45</v>
      </c>
      <c r="AP93" s="11">
        <v>4.8300000000000003E-2</v>
      </c>
      <c r="AQ93" s="11">
        <v>29</v>
      </c>
    </row>
    <row r="94" spans="2:47" s="11" customFormat="1">
      <c r="B94" s="11" t="s">
        <v>46</v>
      </c>
      <c r="C94" s="14">
        <v>39157</v>
      </c>
      <c r="D94" s="15">
        <v>4.3055555555555562E-2</v>
      </c>
      <c r="E94" s="11">
        <v>5.86</v>
      </c>
      <c r="F94" s="172">
        <v>1.1619999999999999</v>
      </c>
      <c r="G94" s="11">
        <v>0.3</v>
      </c>
      <c r="H94" s="11">
        <v>0.04</v>
      </c>
      <c r="I94" s="11">
        <v>8.07</v>
      </c>
      <c r="J94" s="11">
        <v>217</v>
      </c>
      <c r="K94" s="11">
        <v>18.600000000000001</v>
      </c>
      <c r="L94" s="11">
        <v>5</v>
      </c>
      <c r="M94" s="157"/>
      <c r="N94" s="11">
        <v>220</v>
      </c>
      <c r="O94" s="11">
        <v>17.7</v>
      </c>
      <c r="Q94" s="20">
        <v>18.399999999999999</v>
      </c>
      <c r="R94" s="20"/>
      <c r="S94" s="111"/>
      <c r="T94" s="20">
        <v>262</v>
      </c>
      <c r="U94" s="20">
        <v>7.0000000000000007E-2</v>
      </c>
      <c r="V94" s="20">
        <v>1.08</v>
      </c>
      <c r="W94" s="20">
        <v>0.36</v>
      </c>
      <c r="X94" s="20">
        <v>86.1</v>
      </c>
      <c r="Y94" s="11" t="s">
        <v>62</v>
      </c>
      <c r="Z94" s="20">
        <v>0.25</v>
      </c>
      <c r="AA94" s="20">
        <v>0.32500000000000001</v>
      </c>
      <c r="AB94" s="20">
        <v>0.13</v>
      </c>
      <c r="AC94" s="20">
        <v>0.15</v>
      </c>
      <c r="AD94" s="11" t="s">
        <v>62</v>
      </c>
      <c r="AE94" s="11">
        <v>132</v>
      </c>
      <c r="AF94" s="11" t="s">
        <v>62</v>
      </c>
      <c r="AG94" s="11" t="s">
        <v>62</v>
      </c>
      <c r="AH94" s="11">
        <v>22.3</v>
      </c>
      <c r="AI94" s="12">
        <v>2.5799999999999998E-3</v>
      </c>
      <c r="AJ94" s="11">
        <v>2.54</v>
      </c>
      <c r="AK94" s="11">
        <v>97.2</v>
      </c>
      <c r="AL94" s="11">
        <v>31</v>
      </c>
      <c r="AM94" s="11">
        <v>0.92900000000000005</v>
      </c>
      <c r="AN94" s="11">
        <v>1.73</v>
      </c>
      <c r="AO94" s="11">
        <v>0.78800000000000003</v>
      </c>
      <c r="AP94" s="11">
        <v>3.1099999999999999E-2</v>
      </c>
      <c r="AQ94" s="11">
        <v>39.6</v>
      </c>
    </row>
    <row r="95" spans="2:47" s="11" customFormat="1">
      <c r="B95" s="11" t="s">
        <v>46</v>
      </c>
      <c r="C95" s="14">
        <v>39157</v>
      </c>
      <c r="D95" s="15">
        <v>0.37638888888888888</v>
      </c>
      <c r="E95" s="11">
        <v>4.7</v>
      </c>
      <c r="F95" s="172">
        <v>1.2290000000000001</v>
      </c>
      <c r="G95" s="11">
        <v>0.3</v>
      </c>
      <c r="H95" s="11">
        <v>0.04</v>
      </c>
      <c r="I95" s="11">
        <v>8.09</v>
      </c>
      <c r="J95" s="11">
        <v>225</v>
      </c>
      <c r="K95" s="11">
        <v>10</v>
      </c>
      <c r="L95" s="11">
        <v>2</v>
      </c>
      <c r="M95" s="157"/>
      <c r="N95" s="11">
        <v>190</v>
      </c>
      <c r="O95" s="11">
        <v>15.5</v>
      </c>
      <c r="Q95" s="20">
        <v>16.3</v>
      </c>
      <c r="R95" s="20"/>
      <c r="S95" s="111"/>
      <c r="T95" s="20">
        <v>325</v>
      </c>
      <c r="U95" s="20">
        <v>7.0000000000000007E-2</v>
      </c>
      <c r="V95" s="20">
        <v>2.2799999999999998</v>
      </c>
      <c r="W95" s="20">
        <v>0.34</v>
      </c>
      <c r="X95" s="20">
        <v>71.099999999999994</v>
      </c>
      <c r="Y95" s="11" t="s">
        <v>62</v>
      </c>
      <c r="Z95" s="20">
        <v>0.52</v>
      </c>
      <c r="AA95" s="20">
        <v>0.45600000000000002</v>
      </c>
      <c r="AB95" s="20">
        <v>0.12</v>
      </c>
      <c r="AC95" s="20">
        <v>0.26</v>
      </c>
      <c r="AD95" s="11" t="s">
        <v>62</v>
      </c>
      <c r="AE95" s="11">
        <v>113</v>
      </c>
      <c r="AF95" s="11" t="s">
        <v>62</v>
      </c>
      <c r="AG95" s="11">
        <v>2.0799999999999999E-2</v>
      </c>
      <c r="AH95" s="11">
        <v>18</v>
      </c>
      <c r="AI95" s="12">
        <v>3.6099999999999999E-3</v>
      </c>
      <c r="AJ95" s="11">
        <v>2.21</v>
      </c>
      <c r="AK95" s="11">
        <v>143</v>
      </c>
      <c r="AL95" s="11">
        <v>36.4</v>
      </c>
      <c r="AM95" s="11">
        <v>3.9</v>
      </c>
      <c r="AN95" s="11">
        <v>2.42</v>
      </c>
      <c r="AO95" s="11">
        <v>2.69</v>
      </c>
      <c r="AP95" s="11">
        <v>8.8599999999999998E-2</v>
      </c>
      <c r="AQ95" s="11">
        <v>40.9</v>
      </c>
    </row>
    <row r="96" spans="2:47" s="11" customFormat="1">
      <c r="B96" s="11" t="s">
        <v>46</v>
      </c>
      <c r="C96" s="14">
        <v>39157</v>
      </c>
      <c r="D96" s="15">
        <v>0.4597222222222222</v>
      </c>
      <c r="E96" s="11">
        <v>4.91</v>
      </c>
      <c r="F96" s="172">
        <v>1.2370000000000001</v>
      </c>
      <c r="G96" s="11">
        <v>0.3</v>
      </c>
      <c r="H96" s="11">
        <v>0.03</v>
      </c>
      <c r="I96" s="11">
        <v>8.1199999999999992</v>
      </c>
      <c r="J96" s="11">
        <v>215</v>
      </c>
      <c r="K96" s="11">
        <v>8.4</v>
      </c>
      <c r="L96" s="11">
        <v>3.9</v>
      </c>
      <c r="M96" s="157"/>
      <c r="N96" s="11">
        <v>190</v>
      </c>
      <c r="O96" s="11">
        <v>15.8</v>
      </c>
      <c r="Q96" s="20"/>
      <c r="R96" s="20"/>
      <c r="S96" s="111"/>
      <c r="T96" s="20">
        <v>320</v>
      </c>
      <c r="U96" s="20">
        <v>0.06</v>
      </c>
      <c r="V96" s="20">
        <v>2.75</v>
      </c>
      <c r="W96" s="20">
        <v>0.36</v>
      </c>
      <c r="X96" s="20">
        <v>60.6</v>
      </c>
      <c r="Y96" s="11" t="s">
        <v>62</v>
      </c>
      <c r="Z96" s="20">
        <v>0.61</v>
      </c>
      <c r="AA96" s="20">
        <v>0.495</v>
      </c>
      <c r="AB96" s="20">
        <v>0.14000000000000001</v>
      </c>
      <c r="AC96" s="20">
        <v>0.34</v>
      </c>
      <c r="AD96" s="11">
        <v>3.8899999999999997E-2</v>
      </c>
      <c r="AE96" s="11">
        <v>100</v>
      </c>
      <c r="AF96" s="11">
        <v>1.65</v>
      </c>
      <c r="AG96" s="11">
        <v>2.12E-2</v>
      </c>
      <c r="AH96" s="11">
        <v>16</v>
      </c>
      <c r="AI96" s="12">
        <v>3.7499999999999999E-3</v>
      </c>
      <c r="AJ96" s="11">
        <v>2.13</v>
      </c>
      <c r="AK96" s="11">
        <v>143</v>
      </c>
      <c r="AL96" s="11">
        <v>30.8</v>
      </c>
      <c r="AM96" s="11">
        <v>5.31</v>
      </c>
      <c r="AN96" s="11">
        <v>3.61</v>
      </c>
      <c r="AO96" s="11">
        <v>3.8</v>
      </c>
      <c r="AP96" s="11">
        <v>0.126</v>
      </c>
      <c r="AQ96" s="11">
        <v>40.9</v>
      </c>
    </row>
    <row r="97" spans="1:47" s="11" customFormat="1">
      <c r="B97" s="11" t="s">
        <v>46</v>
      </c>
      <c r="C97" s="14">
        <v>39157</v>
      </c>
      <c r="D97" s="15">
        <v>0.54305555555555551</v>
      </c>
      <c r="E97" s="11">
        <v>4.9400000000000004</v>
      </c>
      <c r="F97" s="172">
        <v>1.2330000000000001</v>
      </c>
      <c r="G97" s="11">
        <v>0.3</v>
      </c>
      <c r="H97" s="11">
        <v>0.03</v>
      </c>
      <c r="I97" s="11">
        <v>8.1300000000000008</v>
      </c>
      <c r="J97" s="11">
        <v>210</v>
      </c>
      <c r="K97" s="11">
        <v>8.6</v>
      </c>
      <c r="L97" s="11">
        <v>2.2000000000000002</v>
      </c>
      <c r="M97" s="157"/>
      <c r="N97" s="11">
        <v>180</v>
      </c>
      <c r="O97" s="11">
        <v>14.7</v>
      </c>
      <c r="Q97" s="20"/>
      <c r="R97" s="20"/>
      <c r="S97" s="111"/>
      <c r="T97" s="20">
        <v>248</v>
      </c>
      <c r="U97" s="20">
        <v>0.05</v>
      </c>
      <c r="V97" s="20">
        <v>3.04</v>
      </c>
      <c r="W97" s="20">
        <v>0.32</v>
      </c>
      <c r="X97" s="20">
        <v>55.8</v>
      </c>
      <c r="Y97" s="11" t="s">
        <v>62</v>
      </c>
      <c r="Z97" s="20">
        <v>0.67</v>
      </c>
      <c r="AA97" s="20">
        <v>0.47099999999999997</v>
      </c>
      <c r="AB97" s="20">
        <v>0.13</v>
      </c>
      <c r="AC97" s="20">
        <v>0.28000000000000003</v>
      </c>
      <c r="AD97" s="11">
        <v>0.16600000000000001</v>
      </c>
      <c r="AE97" s="11">
        <v>96.5</v>
      </c>
      <c r="AF97" s="11" t="s">
        <v>62</v>
      </c>
      <c r="AG97" s="11">
        <v>0.123</v>
      </c>
      <c r="AH97" s="11">
        <v>15.5</v>
      </c>
      <c r="AI97" s="11">
        <v>5.3499999999999997E-3</v>
      </c>
      <c r="AJ97" s="11">
        <v>2.0099999999999998</v>
      </c>
      <c r="AK97" s="11">
        <v>102</v>
      </c>
      <c r="AL97" s="11">
        <v>30</v>
      </c>
      <c r="AM97" s="11">
        <v>4.67</v>
      </c>
      <c r="AN97" s="11">
        <v>3.47</v>
      </c>
      <c r="AO97" s="11">
        <v>3.19</v>
      </c>
      <c r="AP97" s="11">
        <v>9.2299999999999993E-2</v>
      </c>
      <c r="AQ97" s="11">
        <v>36.700000000000003</v>
      </c>
    </row>
    <row r="98" spans="1:47" s="11" customFormat="1">
      <c r="B98" s="11" t="s">
        <v>46</v>
      </c>
      <c r="C98" s="14">
        <v>39158</v>
      </c>
      <c r="D98" s="15">
        <v>0.29305555555555557</v>
      </c>
      <c r="E98" s="11">
        <v>2.75</v>
      </c>
      <c r="F98" s="172">
        <v>1.2250000000000001</v>
      </c>
      <c r="G98" s="11">
        <v>0.3</v>
      </c>
      <c r="H98" s="11">
        <v>0.04</v>
      </c>
      <c r="I98" s="11">
        <v>8.15</v>
      </c>
      <c r="J98" s="11">
        <v>231</v>
      </c>
      <c r="K98" s="11">
        <v>5.8</v>
      </c>
      <c r="L98" s="11">
        <v>3.3</v>
      </c>
      <c r="M98" s="157"/>
      <c r="N98" s="11">
        <v>220</v>
      </c>
      <c r="O98" s="11">
        <v>15.5</v>
      </c>
      <c r="Q98" s="20"/>
      <c r="R98" s="20"/>
      <c r="S98" s="111"/>
      <c r="T98" s="20">
        <v>272</v>
      </c>
      <c r="U98" s="20">
        <v>7.0000000000000007E-2</v>
      </c>
      <c r="V98" s="20">
        <v>1.58</v>
      </c>
      <c r="W98" s="20">
        <v>0.35</v>
      </c>
      <c r="X98" s="20">
        <v>78.7</v>
      </c>
      <c r="Y98" s="11" t="s">
        <v>62</v>
      </c>
      <c r="Z98" s="20">
        <v>0.35</v>
      </c>
      <c r="AA98" s="20">
        <v>0.374</v>
      </c>
      <c r="AB98" s="20">
        <v>0.12</v>
      </c>
      <c r="AC98" s="20">
        <v>0.22</v>
      </c>
      <c r="AD98" s="11">
        <v>3.7100000000000001E-2</v>
      </c>
      <c r="AE98" s="11">
        <v>116</v>
      </c>
      <c r="AF98" s="11" t="s">
        <v>62</v>
      </c>
      <c r="AG98" s="11" t="s">
        <v>62</v>
      </c>
      <c r="AH98" s="11">
        <v>18.899999999999999</v>
      </c>
      <c r="AI98" s="12">
        <v>3.6900000000000001E-3</v>
      </c>
      <c r="AJ98" s="11">
        <v>2.2200000000000002</v>
      </c>
      <c r="AK98" s="11">
        <v>108</v>
      </c>
      <c r="AL98" s="11">
        <v>3.1600000000000003E-2</v>
      </c>
      <c r="AM98" s="11">
        <v>2.37</v>
      </c>
      <c r="AN98" s="11">
        <v>2.04</v>
      </c>
      <c r="AO98" s="11">
        <v>1.75</v>
      </c>
      <c r="AP98" s="11">
        <v>6.59E-2</v>
      </c>
      <c r="AQ98" s="11">
        <v>40.9</v>
      </c>
    </row>
    <row r="99" spans="1:47" s="11" customFormat="1">
      <c r="B99" s="11" t="s">
        <v>46</v>
      </c>
      <c r="C99" s="14">
        <v>39158</v>
      </c>
      <c r="D99" s="15">
        <v>0.62638888888888888</v>
      </c>
      <c r="E99" s="11">
        <v>5.31</v>
      </c>
      <c r="F99" s="172">
        <v>1.2450000000000001</v>
      </c>
      <c r="G99" s="11">
        <v>0.1</v>
      </c>
      <c r="H99" s="11">
        <v>0.01</v>
      </c>
      <c r="I99" s="11">
        <v>8.18</v>
      </c>
      <c r="J99" s="11">
        <v>176</v>
      </c>
      <c r="K99" s="11">
        <v>5.6</v>
      </c>
      <c r="L99" s="11">
        <v>2.2000000000000002</v>
      </c>
      <c r="M99" s="157"/>
      <c r="N99" s="11">
        <v>170</v>
      </c>
      <c r="O99" s="11">
        <v>14.7</v>
      </c>
      <c r="Q99" s="20"/>
      <c r="R99" s="20"/>
      <c r="S99" s="111"/>
      <c r="T99" s="20">
        <v>245</v>
      </c>
      <c r="U99" s="20">
        <v>0.06</v>
      </c>
      <c r="V99" s="20">
        <v>3.02</v>
      </c>
      <c r="W99" s="20">
        <v>0.32</v>
      </c>
      <c r="X99" s="20">
        <v>55.9</v>
      </c>
      <c r="Y99" s="11" t="s">
        <v>62</v>
      </c>
      <c r="Z99" s="20">
        <v>0.68</v>
      </c>
      <c r="AA99" s="20">
        <v>0.51500000000000001</v>
      </c>
      <c r="AB99" s="20">
        <v>0.14000000000000001</v>
      </c>
      <c r="AC99" s="20">
        <v>0.28999999999999998</v>
      </c>
      <c r="AD99" s="11">
        <v>0.28000000000000003</v>
      </c>
      <c r="AE99" s="11">
        <v>96</v>
      </c>
      <c r="AF99" s="11" t="s">
        <v>62</v>
      </c>
      <c r="AG99" s="11">
        <v>0.223</v>
      </c>
      <c r="AH99" s="11">
        <v>15.6</v>
      </c>
      <c r="AI99" s="12">
        <v>8.2500000000000004E-3</v>
      </c>
      <c r="AJ99" s="11">
        <v>2.1</v>
      </c>
      <c r="AK99" s="11">
        <v>102</v>
      </c>
      <c r="AL99" s="11">
        <v>30.7</v>
      </c>
      <c r="AM99" s="11">
        <v>4.13</v>
      </c>
      <c r="AN99" s="11">
        <v>2.83</v>
      </c>
      <c r="AO99" s="11">
        <v>2.98</v>
      </c>
      <c r="AP99" s="11">
        <v>8.4000000000000005E-2</v>
      </c>
      <c r="AQ99" s="11">
        <v>36.700000000000003</v>
      </c>
    </row>
    <row r="100" spans="1:47" s="11" customFormat="1">
      <c r="B100" s="11" t="s">
        <v>46</v>
      </c>
      <c r="C100" s="14">
        <v>39175</v>
      </c>
      <c r="D100" s="15">
        <v>0.70833333333333337</v>
      </c>
      <c r="E100" s="16">
        <v>17.3</v>
      </c>
      <c r="F100" s="16">
        <v>1.1259999999999999</v>
      </c>
      <c r="G100" s="16">
        <v>92.8</v>
      </c>
      <c r="H100" s="16">
        <v>8.89</v>
      </c>
      <c r="I100" s="16">
        <v>8.11</v>
      </c>
      <c r="J100" s="16">
        <v>224</v>
      </c>
      <c r="K100" s="16">
        <v>16.100000000000001</v>
      </c>
      <c r="L100" s="11">
        <v>4.0999999999999996</v>
      </c>
      <c r="M100" s="157"/>
      <c r="N100" s="11">
        <v>240</v>
      </c>
      <c r="O100" s="11">
        <v>15.7</v>
      </c>
      <c r="Q100" s="20">
        <v>19</v>
      </c>
      <c r="R100" s="20"/>
      <c r="S100" s="111"/>
      <c r="T100" s="20">
        <v>194</v>
      </c>
      <c r="U100" s="20">
        <v>7.0000000000000007E-2</v>
      </c>
      <c r="V100" s="20">
        <v>0.44</v>
      </c>
      <c r="W100" s="20">
        <v>0.34</v>
      </c>
      <c r="X100" s="20">
        <v>82.8</v>
      </c>
      <c r="Y100" s="11" t="s">
        <v>62</v>
      </c>
      <c r="Z100" s="20">
        <v>0.1</v>
      </c>
      <c r="AA100" s="20">
        <v>0.26900000000000002</v>
      </c>
      <c r="AB100" s="20">
        <v>0.15</v>
      </c>
      <c r="AC100" s="20">
        <v>0.17</v>
      </c>
      <c r="AD100" s="11">
        <v>1.43</v>
      </c>
      <c r="AE100" s="11">
        <v>128</v>
      </c>
      <c r="AF100" s="11">
        <v>2.48</v>
      </c>
      <c r="AG100" s="11">
        <v>0.96599999999999997</v>
      </c>
      <c r="AH100" s="11">
        <v>22.4</v>
      </c>
      <c r="AI100" s="12">
        <v>4.2900000000000001E-2</v>
      </c>
      <c r="AJ100" s="11">
        <v>2.5299999999999998</v>
      </c>
      <c r="AK100" s="11">
        <v>62.2</v>
      </c>
      <c r="AL100" s="11">
        <v>47.5</v>
      </c>
      <c r="AM100" s="11">
        <v>1.35</v>
      </c>
      <c r="AN100" s="11" t="s">
        <v>62</v>
      </c>
      <c r="AO100" s="11">
        <v>0.97899999999999998</v>
      </c>
      <c r="AP100" s="11">
        <v>4.3799999999999999E-2</v>
      </c>
      <c r="AQ100" s="11">
        <v>46.9</v>
      </c>
    </row>
    <row r="101" spans="1:47" s="11" customFormat="1">
      <c r="B101" s="11" t="s">
        <v>46</v>
      </c>
      <c r="C101" s="14">
        <v>39175</v>
      </c>
      <c r="D101" s="15">
        <v>0.79166666666666663</v>
      </c>
      <c r="E101" s="16">
        <v>15.92</v>
      </c>
      <c r="F101" s="16">
        <v>1.05</v>
      </c>
      <c r="G101" s="16">
        <v>89.4</v>
      </c>
      <c r="H101" s="16">
        <v>8.81</v>
      </c>
      <c r="I101" s="16">
        <v>7.98</v>
      </c>
      <c r="J101" s="16">
        <v>190</v>
      </c>
      <c r="K101" s="16">
        <v>118.1</v>
      </c>
      <c r="L101" s="11">
        <v>10.5</v>
      </c>
      <c r="M101" s="157"/>
      <c r="N101" s="11">
        <v>190</v>
      </c>
      <c r="O101" s="11">
        <v>15.8</v>
      </c>
      <c r="Q101" s="20">
        <v>26.8</v>
      </c>
      <c r="R101" s="20"/>
      <c r="S101" s="111"/>
      <c r="T101" s="20">
        <v>194</v>
      </c>
      <c r="U101" s="20">
        <v>0.06</v>
      </c>
      <c r="V101" s="20">
        <v>1.05</v>
      </c>
      <c r="W101" s="20">
        <v>0.32</v>
      </c>
      <c r="X101" s="20">
        <v>69.7</v>
      </c>
      <c r="Y101" s="11" t="s">
        <v>62</v>
      </c>
      <c r="Z101" s="20">
        <v>0.24</v>
      </c>
      <c r="AA101" s="20">
        <v>0.93300000000000005</v>
      </c>
      <c r="AB101" s="20">
        <v>0.13</v>
      </c>
      <c r="AC101" s="20">
        <v>0.61</v>
      </c>
      <c r="AD101" s="11">
        <v>7.46E-2</v>
      </c>
      <c r="AE101" s="11">
        <v>104</v>
      </c>
      <c r="AF101" s="11">
        <v>2.16</v>
      </c>
      <c r="AG101" s="11">
        <v>5.8099999999999999E-2</v>
      </c>
      <c r="AH101" s="11">
        <v>17.7</v>
      </c>
      <c r="AI101" s="12">
        <v>8.1799999999999998E-3</v>
      </c>
      <c r="AJ101" s="11">
        <v>2.0499999999999998</v>
      </c>
      <c r="AK101" s="11">
        <v>70.7</v>
      </c>
      <c r="AL101" s="11">
        <v>33.200000000000003</v>
      </c>
      <c r="AM101" s="11">
        <v>6.28</v>
      </c>
      <c r="AN101" s="11">
        <v>6.3</v>
      </c>
      <c r="AO101" s="11">
        <v>5.32</v>
      </c>
      <c r="AP101" s="11">
        <v>0.23899999999999999</v>
      </c>
      <c r="AQ101" s="11">
        <v>58.6</v>
      </c>
    </row>
    <row r="102" spans="1:47" s="11" customFormat="1">
      <c r="B102" s="11" t="s">
        <v>46</v>
      </c>
      <c r="C102" s="14">
        <v>39175</v>
      </c>
      <c r="D102" s="15">
        <v>0.83333333333333337</v>
      </c>
      <c r="E102" s="16">
        <v>15.3</v>
      </c>
      <c r="F102" s="16">
        <v>0.79600000000000004</v>
      </c>
      <c r="G102" s="16">
        <v>91.3</v>
      </c>
      <c r="H102" s="16">
        <v>9.1199999999999992</v>
      </c>
      <c r="I102" s="16">
        <v>7.88</v>
      </c>
      <c r="J102" s="16">
        <v>199</v>
      </c>
      <c r="K102" s="16">
        <v>403.5</v>
      </c>
      <c r="L102" s="11">
        <v>24.4</v>
      </c>
      <c r="M102" s="157"/>
      <c r="N102" s="11">
        <v>160</v>
      </c>
      <c r="O102" s="11">
        <v>15.4</v>
      </c>
      <c r="Q102" s="20">
        <v>25.9</v>
      </c>
      <c r="R102" s="20"/>
      <c r="S102" s="111"/>
      <c r="T102" s="20">
        <v>143</v>
      </c>
      <c r="U102" s="20">
        <v>0.04</v>
      </c>
      <c r="V102" s="20">
        <v>1.48</v>
      </c>
      <c r="W102" s="20">
        <v>0.38</v>
      </c>
      <c r="X102" s="20">
        <v>47.2</v>
      </c>
      <c r="Y102" s="11">
        <v>0.09</v>
      </c>
      <c r="Z102" s="20">
        <v>0.34</v>
      </c>
      <c r="AA102" s="20">
        <v>1.67</v>
      </c>
      <c r="AB102" s="20">
        <v>0.16</v>
      </c>
      <c r="AC102" s="20">
        <v>1.93</v>
      </c>
      <c r="AD102" s="11">
        <v>8.5599999999999996E-2</v>
      </c>
      <c r="AE102" s="11">
        <v>78.2</v>
      </c>
      <c r="AF102" s="11">
        <v>1.8</v>
      </c>
      <c r="AG102" s="11">
        <v>7.4999999999999997E-2</v>
      </c>
      <c r="AH102" s="11">
        <v>13.5</v>
      </c>
      <c r="AI102" s="12">
        <v>4.3299999999999996E-3</v>
      </c>
      <c r="AJ102" s="11">
        <v>1.78</v>
      </c>
      <c r="AK102" s="11">
        <v>53.9</v>
      </c>
      <c r="AL102" s="11">
        <v>27.4</v>
      </c>
      <c r="AM102" s="11">
        <v>17.100000000000001</v>
      </c>
      <c r="AN102" s="11">
        <v>17.3</v>
      </c>
      <c r="AO102" s="11">
        <v>22.4</v>
      </c>
      <c r="AP102" s="11">
        <v>0.94099999999999995</v>
      </c>
      <c r="AQ102" s="11">
        <v>96.2</v>
      </c>
    </row>
    <row r="103" spans="1:47" s="11" customFormat="1">
      <c r="B103" s="11" t="s">
        <v>46</v>
      </c>
      <c r="C103" s="14">
        <v>39175</v>
      </c>
      <c r="D103" s="15">
        <v>0.875</v>
      </c>
      <c r="E103" s="16">
        <v>14.05</v>
      </c>
      <c r="F103" s="16">
        <v>0.60699999999999998</v>
      </c>
      <c r="G103" s="16">
        <v>94.2</v>
      </c>
      <c r="H103" s="16">
        <v>9.69</v>
      </c>
      <c r="I103" s="16">
        <v>7.68</v>
      </c>
      <c r="J103" s="16">
        <v>202</v>
      </c>
      <c r="K103" s="16">
        <v>847.3</v>
      </c>
      <c r="L103" s="11">
        <v>40.700000000000003</v>
      </c>
      <c r="M103" s="157"/>
      <c r="N103" s="11">
        <v>130</v>
      </c>
      <c r="O103" s="11">
        <v>17.7</v>
      </c>
      <c r="Q103" s="20">
        <v>23.9</v>
      </c>
      <c r="R103" s="20"/>
      <c r="S103" s="111"/>
      <c r="T103" s="20">
        <v>107</v>
      </c>
      <c r="U103" s="20">
        <v>0.03</v>
      </c>
      <c r="V103" s="20">
        <v>2.57</v>
      </c>
      <c r="W103" s="20">
        <v>0.47</v>
      </c>
      <c r="X103" s="20">
        <v>31.4</v>
      </c>
      <c r="Y103" s="11">
        <v>0.09</v>
      </c>
      <c r="Z103" s="20">
        <v>0.59</v>
      </c>
      <c r="AA103" s="20">
        <v>2.7</v>
      </c>
      <c r="AB103" s="20">
        <v>0.26</v>
      </c>
      <c r="AC103" s="20">
        <v>2.61</v>
      </c>
      <c r="AD103" s="11">
        <v>3.25</v>
      </c>
      <c r="AE103" s="11">
        <v>57.2</v>
      </c>
      <c r="AF103" s="11">
        <v>3.75</v>
      </c>
      <c r="AG103" s="11">
        <v>1.85</v>
      </c>
      <c r="AH103" s="11">
        <v>8.82</v>
      </c>
      <c r="AI103" s="12">
        <v>4.4299999999999999E-2</v>
      </c>
      <c r="AJ103" s="11">
        <v>2.66</v>
      </c>
      <c r="AK103" s="11">
        <v>41.8</v>
      </c>
      <c r="AL103" s="11">
        <v>27.9</v>
      </c>
      <c r="AM103" s="11">
        <v>25.4</v>
      </c>
      <c r="AN103" s="11">
        <v>25.8</v>
      </c>
      <c r="AO103" s="11">
        <v>33.4</v>
      </c>
      <c r="AP103" s="11">
        <v>1.41</v>
      </c>
      <c r="AQ103" s="11">
        <v>119</v>
      </c>
    </row>
    <row r="104" spans="1:47">
      <c r="B104" s="11" t="s">
        <v>46</v>
      </c>
      <c r="C104" s="14">
        <v>39176</v>
      </c>
      <c r="D104" s="15">
        <v>8.3333333333333329E-2</v>
      </c>
      <c r="E104" s="16">
        <v>13.12</v>
      </c>
      <c r="F104" s="16">
        <v>0.63600000000000001</v>
      </c>
      <c r="G104" s="16">
        <v>92</v>
      </c>
      <c r="H104" s="16">
        <v>9.65</v>
      </c>
      <c r="I104" s="16">
        <v>7.82</v>
      </c>
      <c r="J104" s="16">
        <v>226</v>
      </c>
      <c r="K104" s="16">
        <v>78.5</v>
      </c>
      <c r="L104" s="11">
        <v>9.3000000000000007</v>
      </c>
      <c r="M104" s="157"/>
      <c r="N104" s="11">
        <v>140</v>
      </c>
      <c r="O104" s="11">
        <v>13.9</v>
      </c>
      <c r="P104" s="11"/>
      <c r="Q104" s="11">
        <v>12.5</v>
      </c>
      <c r="R104" s="11"/>
      <c r="S104" s="110"/>
      <c r="T104" s="11">
        <v>103</v>
      </c>
      <c r="U104" s="20">
        <v>0.04</v>
      </c>
      <c r="V104" s="11">
        <v>2.39</v>
      </c>
      <c r="W104" s="11">
        <v>0.32</v>
      </c>
      <c r="X104" s="11">
        <v>37</v>
      </c>
      <c r="Y104" s="11" t="s">
        <v>62</v>
      </c>
      <c r="Z104" s="11">
        <v>0.54</v>
      </c>
      <c r="AA104" s="11">
        <v>0.84499999999999997</v>
      </c>
      <c r="AB104" s="11">
        <v>0.12</v>
      </c>
      <c r="AC104" s="11">
        <v>0.45</v>
      </c>
      <c r="AD104" s="11">
        <v>7.9799999999999996E-2</v>
      </c>
      <c r="AE104" s="11">
        <v>68.7</v>
      </c>
      <c r="AF104" s="11">
        <v>2.02</v>
      </c>
      <c r="AG104" s="11">
        <v>8.2799999999999999E-2</v>
      </c>
      <c r="AH104" s="11">
        <v>9.83</v>
      </c>
      <c r="AI104" s="11">
        <v>4.0699999999999998E-3</v>
      </c>
      <c r="AJ104" s="11">
        <v>1.61</v>
      </c>
      <c r="AK104" s="11">
        <v>38.4</v>
      </c>
      <c r="AL104" s="11">
        <v>24.5</v>
      </c>
      <c r="AM104" s="13">
        <v>5.84</v>
      </c>
      <c r="AN104" s="11" t="s">
        <v>62</v>
      </c>
      <c r="AO104" s="11">
        <v>4.04</v>
      </c>
      <c r="AP104" s="11">
        <v>0.14799999999999999</v>
      </c>
      <c r="AQ104" s="11">
        <v>35</v>
      </c>
      <c r="AR104" s="11"/>
      <c r="AS104" s="11"/>
      <c r="AT104" s="11"/>
      <c r="AU104" s="11"/>
    </row>
    <row r="105" spans="1:47">
      <c r="B105" s="11" t="s">
        <v>46</v>
      </c>
      <c r="C105" s="14">
        <v>39252</v>
      </c>
      <c r="D105" s="15">
        <v>0.44444444444444442</v>
      </c>
      <c r="E105" s="11">
        <v>20.21</v>
      </c>
      <c r="F105" s="11">
        <v>1.288</v>
      </c>
      <c r="G105" s="11">
        <v>5.7</v>
      </c>
      <c r="H105" s="11">
        <v>0.51</v>
      </c>
      <c r="I105" s="11">
        <v>7.85</v>
      </c>
      <c r="J105" s="11">
        <v>0</v>
      </c>
      <c r="K105" s="11">
        <v>22.4</v>
      </c>
      <c r="L105" s="11">
        <v>4.7</v>
      </c>
      <c r="M105" s="11">
        <v>31.761790000000001</v>
      </c>
      <c r="N105" s="11">
        <v>340</v>
      </c>
      <c r="O105" s="11">
        <v>30.2</v>
      </c>
      <c r="P105" s="11"/>
      <c r="Q105" s="11">
        <v>34.4</v>
      </c>
      <c r="R105" s="11"/>
      <c r="S105" s="110"/>
      <c r="T105" s="11">
        <v>367</v>
      </c>
      <c r="U105" s="20">
        <v>0.22</v>
      </c>
      <c r="V105" s="11">
        <v>0.02</v>
      </c>
      <c r="W105" s="13" t="s">
        <v>62</v>
      </c>
      <c r="X105" s="11">
        <v>79.599999999999994</v>
      </c>
      <c r="Y105" s="11">
        <v>0.9</v>
      </c>
      <c r="Z105" s="11" t="s">
        <v>62</v>
      </c>
      <c r="AA105" s="11">
        <v>6.41</v>
      </c>
      <c r="AB105" s="11">
        <v>0.11</v>
      </c>
      <c r="AC105" s="11">
        <v>0.3</v>
      </c>
      <c r="AD105" s="11">
        <v>3.5999999999999997E-2</v>
      </c>
      <c r="AE105" s="11">
        <v>185</v>
      </c>
      <c r="AF105" s="11">
        <v>1.65</v>
      </c>
      <c r="AG105" s="11">
        <v>2.7300000000000001E-2</v>
      </c>
      <c r="AH105" s="11">
        <v>38</v>
      </c>
      <c r="AI105" s="11">
        <v>2.64</v>
      </c>
      <c r="AJ105" s="11">
        <v>9.48</v>
      </c>
      <c r="AK105" s="11">
        <v>139</v>
      </c>
      <c r="AL105" s="11">
        <v>18.2</v>
      </c>
      <c r="AM105" s="13">
        <v>0.622</v>
      </c>
      <c r="AN105" s="11">
        <v>2.33</v>
      </c>
      <c r="AO105" s="11">
        <v>0.66800000000000004</v>
      </c>
      <c r="AP105" s="11">
        <v>2.57</v>
      </c>
      <c r="AQ105" s="11">
        <v>21.3</v>
      </c>
      <c r="AR105" s="11"/>
      <c r="AS105" s="11"/>
      <c r="AT105" s="11"/>
      <c r="AU105" s="11"/>
    </row>
    <row r="106" spans="1:47">
      <c r="B106" s="11" t="s">
        <v>46</v>
      </c>
      <c r="C106" s="14">
        <v>39252</v>
      </c>
      <c r="D106" s="15">
        <v>0.66666666666666663</v>
      </c>
      <c r="E106" s="11">
        <v>20.8</v>
      </c>
      <c r="F106" s="11">
        <v>1.17</v>
      </c>
      <c r="G106" s="11">
        <v>42</v>
      </c>
      <c r="H106" s="11">
        <v>3.75</v>
      </c>
      <c r="I106" s="11">
        <v>7.84</v>
      </c>
      <c r="J106" s="11">
        <v>86</v>
      </c>
      <c r="K106" s="11">
        <v>328.8</v>
      </c>
      <c r="L106" s="11">
        <v>15.6</v>
      </c>
      <c r="M106" s="11">
        <v>493.69540000000001</v>
      </c>
      <c r="N106" s="11">
        <v>250</v>
      </c>
      <c r="O106" s="11">
        <v>32.5</v>
      </c>
      <c r="P106" s="11"/>
      <c r="Q106" s="11">
        <v>32.700000000000003</v>
      </c>
      <c r="R106" s="11"/>
      <c r="S106" s="110"/>
      <c r="T106" s="11">
        <v>263</v>
      </c>
      <c r="U106" s="20">
        <v>0.15</v>
      </c>
      <c r="V106" s="11">
        <v>5.32</v>
      </c>
      <c r="W106" s="11">
        <v>0.38</v>
      </c>
      <c r="X106" s="11">
        <v>63.6</v>
      </c>
      <c r="Y106" s="11">
        <v>0.86</v>
      </c>
      <c r="Z106" s="11">
        <v>1.23</v>
      </c>
      <c r="AA106" s="11">
        <v>6.19</v>
      </c>
      <c r="AB106" s="11">
        <v>0.27</v>
      </c>
      <c r="AC106" s="11">
        <v>1.78</v>
      </c>
      <c r="AD106" s="11">
        <v>0.127</v>
      </c>
      <c r="AE106" s="11">
        <v>136</v>
      </c>
      <c r="AF106" s="11">
        <v>3.63</v>
      </c>
      <c r="AG106" s="11">
        <v>0.13500000000000001</v>
      </c>
      <c r="AH106" s="11">
        <v>28.8</v>
      </c>
      <c r="AI106" s="11">
        <v>1.47</v>
      </c>
      <c r="AJ106" s="11">
        <v>8.8699999999999992</v>
      </c>
      <c r="AK106" s="11">
        <v>106</v>
      </c>
      <c r="AL106" s="11">
        <v>14</v>
      </c>
      <c r="AM106" s="13">
        <v>12.9</v>
      </c>
      <c r="AN106" s="11">
        <v>14</v>
      </c>
      <c r="AO106" s="11">
        <v>18.899999999999999</v>
      </c>
      <c r="AP106" s="11">
        <v>2.1800000000000002</v>
      </c>
      <c r="AQ106" s="11">
        <v>68.8</v>
      </c>
      <c r="AR106" s="11"/>
      <c r="AS106" s="11"/>
      <c r="AT106" s="11"/>
      <c r="AU106" s="11"/>
    </row>
    <row r="107" spans="1:47">
      <c r="B107" s="11" t="s">
        <v>46</v>
      </c>
      <c r="C107" s="14">
        <v>39282</v>
      </c>
      <c r="D107" s="109">
        <v>0.56180555555555556</v>
      </c>
      <c r="E107" s="110"/>
      <c r="F107" s="110"/>
      <c r="G107" s="110"/>
      <c r="H107" s="110"/>
      <c r="I107" s="110"/>
      <c r="J107" s="110"/>
      <c r="K107" s="110"/>
      <c r="L107" s="110"/>
      <c r="M107" s="11">
        <v>288.8252</v>
      </c>
      <c r="N107" s="11">
        <v>270</v>
      </c>
      <c r="O107" s="11">
        <v>7.9</v>
      </c>
      <c r="P107" s="11"/>
      <c r="Q107" s="11">
        <v>14.4</v>
      </c>
      <c r="R107" s="11"/>
      <c r="S107" s="110"/>
      <c r="T107" s="11">
        <v>175</v>
      </c>
      <c r="U107" s="20">
        <v>0.14000000000000001</v>
      </c>
      <c r="V107" s="11">
        <v>0.76</v>
      </c>
      <c r="W107" s="11">
        <v>0.41</v>
      </c>
      <c r="X107" s="11">
        <v>44.3</v>
      </c>
      <c r="Y107" s="11" t="s">
        <v>62</v>
      </c>
      <c r="Z107" s="11">
        <v>0.17</v>
      </c>
      <c r="AA107" s="11">
        <v>1.28</v>
      </c>
      <c r="AB107" s="11">
        <v>0.15</v>
      </c>
      <c r="AC107" s="11">
        <v>0.75</v>
      </c>
      <c r="AD107" s="13" t="s">
        <v>62</v>
      </c>
      <c r="AE107" s="11">
        <v>119</v>
      </c>
      <c r="AF107" s="11">
        <v>1.47</v>
      </c>
      <c r="AG107" s="13" t="s">
        <v>62</v>
      </c>
      <c r="AH107" s="11">
        <v>22.4</v>
      </c>
      <c r="AI107" s="11">
        <v>4.9700000000000005E-4</v>
      </c>
      <c r="AJ107" s="11">
        <v>3.75</v>
      </c>
      <c r="AK107" s="11">
        <v>69.599999999999994</v>
      </c>
      <c r="AL107" s="11">
        <v>15.1</v>
      </c>
      <c r="AM107" s="13">
        <v>5.74</v>
      </c>
      <c r="AN107" s="11">
        <v>6.34</v>
      </c>
      <c r="AO107" s="11">
        <v>6.58</v>
      </c>
      <c r="AP107" s="11">
        <v>0.42299999999999999</v>
      </c>
      <c r="AQ107" s="11">
        <v>41.2</v>
      </c>
      <c r="AR107" s="11"/>
      <c r="AS107" s="11"/>
      <c r="AT107" s="11"/>
      <c r="AU107" s="11"/>
    </row>
    <row r="108" spans="1:47">
      <c r="B108" s="11" t="s">
        <v>46</v>
      </c>
      <c r="C108" s="14">
        <v>39282</v>
      </c>
      <c r="D108" s="109">
        <v>0.64722222222222225</v>
      </c>
      <c r="E108" s="110"/>
      <c r="F108" s="109"/>
      <c r="G108" s="110"/>
      <c r="H108" s="110"/>
      <c r="I108" s="110"/>
      <c r="J108" s="110"/>
      <c r="K108" s="110"/>
      <c r="L108" s="110"/>
      <c r="M108" s="11">
        <v>517.10379999999998</v>
      </c>
      <c r="N108" s="11">
        <v>130</v>
      </c>
      <c r="O108" s="11">
        <v>14.7</v>
      </c>
      <c r="P108" s="11"/>
      <c r="Q108" s="11">
        <v>11.2</v>
      </c>
      <c r="R108" s="11"/>
      <c r="S108" s="110"/>
      <c r="T108" s="11">
        <v>78.3</v>
      </c>
      <c r="U108" s="20">
        <v>0.04</v>
      </c>
      <c r="V108" s="11">
        <v>3.11</v>
      </c>
      <c r="W108" s="11">
        <v>0.47</v>
      </c>
      <c r="X108" s="11">
        <v>24.4</v>
      </c>
      <c r="Y108" s="11">
        <v>0.06</v>
      </c>
      <c r="Z108" s="11">
        <v>0.7</v>
      </c>
      <c r="AA108" s="11">
        <v>1.95</v>
      </c>
      <c r="AB108" s="11">
        <v>0.16</v>
      </c>
      <c r="AC108" s="11">
        <v>1.58</v>
      </c>
      <c r="AD108" s="13" t="s">
        <v>62</v>
      </c>
      <c r="AE108" s="11">
        <v>54.1</v>
      </c>
      <c r="AF108" s="11">
        <v>1.74</v>
      </c>
      <c r="AG108" s="11">
        <v>2.6700000000000002E-2</v>
      </c>
      <c r="AH108" s="11">
        <v>8.4600000000000009</v>
      </c>
      <c r="AI108" s="11">
        <v>4.2499999999999998E-4</v>
      </c>
      <c r="AJ108" s="11">
        <v>3.08</v>
      </c>
      <c r="AK108" s="11">
        <v>35.6</v>
      </c>
      <c r="AL108" s="11">
        <v>8.3800000000000008</v>
      </c>
      <c r="AM108" s="13">
        <v>14.8</v>
      </c>
      <c r="AN108" s="11">
        <v>12.6</v>
      </c>
      <c r="AO108" s="11">
        <v>17.899999999999999</v>
      </c>
      <c r="AP108" s="11">
        <v>0.58899999999999997</v>
      </c>
      <c r="AQ108" s="11">
        <v>74.8</v>
      </c>
      <c r="AR108" s="11"/>
      <c r="AS108" s="11"/>
      <c r="AT108" s="11"/>
      <c r="AU108" s="11"/>
    </row>
    <row r="109" spans="1:47">
      <c r="B109" s="11" t="s">
        <v>46</v>
      </c>
      <c r="C109" s="14">
        <v>39282</v>
      </c>
      <c r="D109" s="109">
        <v>0.81388888888888899</v>
      </c>
      <c r="E109" s="110"/>
      <c r="F109" s="110"/>
      <c r="G109" s="110"/>
      <c r="H109" s="110"/>
      <c r="I109" s="110"/>
      <c r="J109" s="110"/>
      <c r="K109" s="110"/>
      <c r="L109" s="110"/>
      <c r="M109" s="11">
        <v>151.4836</v>
      </c>
      <c r="N109" s="11">
        <v>160</v>
      </c>
      <c r="O109" s="11">
        <v>15.2</v>
      </c>
      <c r="P109" s="11"/>
      <c r="Q109" s="11">
        <v>10.8</v>
      </c>
      <c r="R109" s="11"/>
      <c r="S109" s="110"/>
      <c r="T109" s="11">
        <v>116</v>
      </c>
      <c r="U109" s="20">
        <v>0.06</v>
      </c>
      <c r="V109" s="11">
        <v>1.69</v>
      </c>
      <c r="W109" s="11">
        <v>0.46</v>
      </c>
      <c r="X109" s="11">
        <v>14.6</v>
      </c>
      <c r="Y109" s="11">
        <v>0.06</v>
      </c>
      <c r="Z109" s="11">
        <v>0.38</v>
      </c>
      <c r="AA109" s="11">
        <v>1.1599999999999999</v>
      </c>
      <c r="AB109" s="11">
        <v>0.19</v>
      </c>
      <c r="AC109" s="11">
        <v>0.57999999999999996</v>
      </c>
      <c r="AD109" s="11" t="s">
        <v>62</v>
      </c>
      <c r="AE109" s="11">
        <v>84.1</v>
      </c>
      <c r="AF109" s="11" t="s">
        <v>62</v>
      </c>
      <c r="AG109" s="11" t="s">
        <v>62</v>
      </c>
      <c r="AH109" s="11">
        <v>15.9</v>
      </c>
      <c r="AI109" s="11">
        <v>5.7200000000000003E-4</v>
      </c>
      <c r="AJ109" s="11">
        <v>3.04</v>
      </c>
      <c r="AK109" s="11">
        <v>49.9</v>
      </c>
      <c r="AL109" s="11">
        <v>10.9</v>
      </c>
      <c r="AM109" s="13">
        <v>5.27</v>
      </c>
      <c r="AN109" s="11">
        <v>5.9</v>
      </c>
      <c r="AO109" s="11">
        <v>5.5</v>
      </c>
      <c r="AP109" s="11">
        <v>0.222</v>
      </c>
      <c r="AQ109" s="11">
        <v>26.8</v>
      </c>
      <c r="AR109" s="11"/>
      <c r="AS109" s="11"/>
      <c r="AT109" s="11"/>
      <c r="AU109" s="11"/>
    </row>
    <row r="110" spans="1:47">
      <c r="B110" s="11" t="s">
        <v>46</v>
      </c>
      <c r="C110" s="14">
        <v>39282</v>
      </c>
      <c r="D110" s="109">
        <v>0.98055555555555562</v>
      </c>
      <c r="E110" s="110"/>
      <c r="F110" s="110"/>
      <c r="G110" s="110"/>
      <c r="H110" s="110"/>
      <c r="I110" s="110"/>
      <c r="J110" s="110"/>
      <c r="K110" s="110"/>
      <c r="L110" s="110"/>
      <c r="M110" s="11">
        <v>51.805340000000001</v>
      </c>
      <c r="N110" s="11">
        <v>180</v>
      </c>
      <c r="O110" s="11">
        <v>15.9</v>
      </c>
      <c r="P110" s="11"/>
      <c r="Q110" s="11">
        <v>10.6</v>
      </c>
      <c r="R110" s="11"/>
      <c r="S110" s="110"/>
      <c r="T110" s="11">
        <v>132</v>
      </c>
      <c r="U110" s="20">
        <v>7.0000000000000007E-2</v>
      </c>
      <c r="V110" s="11">
        <v>0.79</v>
      </c>
      <c r="W110" s="11">
        <v>0.44</v>
      </c>
      <c r="X110" s="11">
        <v>27.4</v>
      </c>
      <c r="Y110" s="11" t="s">
        <v>62</v>
      </c>
      <c r="Z110" s="11">
        <v>0.16</v>
      </c>
      <c r="AA110" s="11">
        <v>0.55800000000000005</v>
      </c>
      <c r="AB110" s="11">
        <v>0.2</v>
      </c>
      <c r="AC110" s="11">
        <v>0.31</v>
      </c>
      <c r="AD110" s="190" t="s">
        <v>62</v>
      </c>
      <c r="AE110" s="16">
        <v>84.1</v>
      </c>
      <c r="AF110" s="190" t="s">
        <v>62</v>
      </c>
      <c r="AG110" s="190" t="s">
        <v>62</v>
      </c>
      <c r="AH110" s="16">
        <v>15.9</v>
      </c>
      <c r="AI110" s="16">
        <v>5.7200000000000003E-4</v>
      </c>
      <c r="AJ110" s="16">
        <v>3.05</v>
      </c>
      <c r="AK110" s="16">
        <v>49.9</v>
      </c>
      <c r="AL110" s="16">
        <v>10.9</v>
      </c>
      <c r="AM110" s="13">
        <v>1.46</v>
      </c>
      <c r="AN110" s="11">
        <v>2.64</v>
      </c>
      <c r="AO110" s="11">
        <v>1.65</v>
      </c>
      <c r="AP110" s="11">
        <v>8.8099999999999998E-2</v>
      </c>
      <c r="AQ110" s="11">
        <v>14.1</v>
      </c>
      <c r="AR110" s="11"/>
      <c r="AS110" s="11"/>
      <c r="AT110" s="11"/>
      <c r="AU110" s="11"/>
    </row>
    <row r="111" spans="1:47" s="157" customFormat="1">
      <c r="A111" s="11"/>
      <c r="B111" s="11" t="s">
        <v>46</v>
      </c>
      <c r="C111" s="14">
        <v>39415</v>
      </c>
      <c r="D111" s="158"/>
      <c r="Q111" s="160"/>
      <c r="R111" s="160"/>
      <c r="S111" s="160"/>
      <c r="T111" s="160"/>
      <c r="U111" s="160"/>
      <c r="V111" s="160"/>
      <c r="W111" s="160"/>
      <c r="X111" s="160"/>
      <c r="Z111" s="160"/>
      <c r="AA111" s="160"/>
      <c r="AB111" s="160"/>
      <c r="AC111" s="160"/>
      <c r="AI111" s="163"/>
    </row>
    <row r="112" spans="1:47">
      <c r="A112" s="91"/>
      <c r="B112" s="11" t="s">
        <v>46</v>
      </c>
      <c r="C112" s="92">
        <v>39418</v>
      </c>
      <c r="D112" s="121">
        <v>0.68194444444444446</v>
      </c>
      <c r="E112" s="113"/>
      <c r="F112" s="113"/>
      <c r="G112" s="113"/>
      <c r="H112" s="113"/>
      <c r="I112" s="113"/>
      <c r="J112" s="113"/>
      <c r="K112" s="113"/>
      <c r="L112" s="113"/>
      <c r="M112" s="91">
        <v>116.5919</v>
      </c>
      <c r="N112" s="91">
        <v>100</v>
      </c>
      <c r="O112" s="91">
        <v>12.6</v>
      </c>
      <c r="P112" s="91"/>
      <c r="Q112" s="91">
        <v>17</v>
      </c>
      <c r="R112" s="91"/>
      <c r="S112" s="113"/>
      <c r="T112" s="91">
        <v>89.3</v>
      </c>
      <c r="U112" s="91" t="s">
        <v>84</v>
      </c>
      <c r="V112" s="91">
        <v>0.57999999999999996</v>
      </c>
      <c r="W112" s="91">
        <v>0.6</v>
      </c>
      <c r="X112" s="91">
        <v>45.3</v>
      </c>
      <c r="Y112" s="91" t="s">
        <v>84</v>
      </c>
      <c r="Z112" s="91"/>
      <c r="AA112" s="91">
        <v>0.99399999999999999</v>
      </c>
      <c r="AB112" s="91">
        <v>0.19</v>
      </c>
      <c r="AC112" s="91">
        <v>0.54</v>
      </c>
      <c r="AD112" s="91">
        <v>5.03</v>
      </c>
      <c r="AE112" s="91">
        <v>55.7</v>
      </c>
      <c r="AF112" s="94">
        <v>5.65</v>
      </c>
      <c r="AG112" s="91">
        <v>4.1900000000000004</v>
      </c>
      <c r="AH112" s="91">
        <v>9.7799999999999994</v>
      </c>
      <c r="AI112" s="91">
        <v>0.13800000000000001</v>
      </c>
      <c r="AJ112" s="91">
        <v>3.82</v>
      </c>
      <c r="AK112" s="91">
        <v>40.4</v>
      </c>
      <c r="AL112" s="94">
        <v>62.3</v>
      </c>
      <c r="AM112" s="91" t="s">
        <v>84</v>
      </c>
      <c r="AN112" s="94">
        <v>2.5</v>
      </c>
      <c r="AO112" s="91">
        <v>1.89E-2</v>
      </c>
      <c r="AP112" s="91">
        <v>1.38E-2</v>
      </c>
      <c r="AQ112" s="91">
        <v>4.0800000000000003E-2</v>
      </c>
      <c r="AR112" s="91"/>
    </row>
    <row r="113" spans="1:47">
      <c r="A113" s="91"/>
      <c r="B113" s="11" t="s">
        <v>46</v>
      </c>
      <c r="C113" s="92">
        <v>39418</v>
      </c>
      <c r="D113" s="121">
        <v>0.76527777777777783</v>
      </c>
      <c r="E113" s="113"/>
      <c r="F113" s="113"/>
      <c r="G113" s="113"/>
      <c r="H113" s="113"/>
      <c r="I113" s="113"/>
      <c r="J113" s="113"/>
      <c r="K113" s="113"/>
      <c r="L113" s="113"/>
      <c r="M113" s="91">
        <v>297.31150000000002</v>
      </c>
      <c r="N113" s="91">
        <v>67</v>
      </c>
      <c r="O113" s="91">
        <v>19.8</v>
      </c>
      <c r="P113" s="91"/>
      <c r="Q113" s="91">
        <v>16.8</v>
      </c>
      <c r="R113" s="91"/>
      <c r="S113" s="113"/>
      <c r="T113" s="91">
        <v>29</v>
      </c>
      <c r="U113" s="91" t="s">
        <v>84</v>
      </c>
      <c r="V113" s="91">
        <v>3.88</v>
      </c>
      <c r="W113" s="91">
        <v>0.91</v>
      </c>
      <c r="X113" s="91">
        <v>22</v>
      </c>
      <c r="Y113" s="91" t="s">
        <v>84</v>
      </c>
      <c r="Z113" s="91"/>
      <c r="AA113" s="91">
        <v>2.17</v>
      </c>
      <c r="AB113" s="91">
        <v>0.28999999999999998</v>
      </c>
      <c r="AC113" s="91">
        <v>1.28</v>
      </c>
      <c r="AD113" s="91">
        <v>9.92</v>
      </c>
      <c r="AE113" s="91">
        <v>34</v>
      </c>
      <c r="AF113" s="94">
        <v>12</v>
      </c>
      <c r="AG113" s="91">
        <v>94.5</v>
      </c>
      <c r="AH113" s="91">
        <v>6.58</v>
      </c>
      <c r="AI113" s="91">
        <v>0.38100000000000001</v>
      </c>
      <c r="AJ113" s="91">
        <v>4.63</v>
      </c>
      <c r="AK113" s="91">
        <v>14.9</v>
      </c>
      <c r="AL113" s="94">
        <v>57.4</v>
      </c>
      <c r="AM113" s="91">
        <v>7.2099999999999997E-2</v>
      </c>
      <c r="AN113" s="94">
        <v>3.2</v>
      </c>
      <c r="AO113" s="91">
        <v>9.3100000000000002E-2</v>
      </c>
      <c r="AP113" s="91">
        <v>1.54E-2</v>
      </c>
      <c r="AQ113" s="91">
        <v>2.3599999999999999E-2</v>
      </c>
      <c r="AR113" s="91"/>
    </row>
    <row r="114" spans="1:47">
      <c r="A114" s="91"/>
      <c r="B114" s="11" t="s">
        <v>46</v>
      </c>
      <c r="C114" s="92">
        <v>39418</v>
      </c>
      <c r="D114" s="121">
        <v>0.93194444444444446</v>
      </c>
      <c r="E114" s="113"/>
      <c r="F114" s="113"/>
      <c r="G114" s="113"/>
      <c r="H114" s="113"/>
      <c r="I114" s="113"/>
      <c r="J114" s="113"/>
      <c r="K114" s="113"/>
      <c r="L114" s="113"/>
      <c r="M114" s="91">
        <v>49.845840000000003</v>
      </c>
      <c r="N114" s="91">
        <v>86</v>
      </c>
      <c r="O114" s="91">
        <v>16.8</v>
      </c>
      <c r="P114" s="91"/>
      <c r="Q114" s="91">
        <v>11.5</v>
      </c>
      <c r="R114" s="91"/>
      <c r="S114" s="113"/>
      <c r="T114" s="91">
        <v>39.5</v>
      </c>
      <c r="U114" s="91" t="s">
        <v>84</v>
      </c>
      <c r="V114" s="91">
        <v>6.32</v>
      </c>
      <c r="W114" s="91">
        <v>0.55000000000000004</v>
      </c>
      <c r="X114" s="91">
        <v>31.1</v>
      </c>
      <c r="Y114" s="91" t="s">
        <v>84</v>
      </c>
      <c r="Z114" s="91"/>
      <c r="AA114" s="91">
        <v>0.89600000000000002</v>
      </c>
      <c r="AB114" s="91">
        <v>0.18</v>
      </c>
      <c r="AC114" s="91">
        <v>0.37</v>
      </c>
      <c r="AD114" s="91">
        <v>3.65</v>
      </c>
      <c r="AE114" s="91">
        <v>41.3</v>
      </c>
      <c r="AF114" s="94">
        <v>4.53</v>
      </c>
      <c r="AG114" s="91">
        <v>2.4900000000000002</v>
      </c>
      <c r="AH114" s="91">
        <v>6.81</v>
      </c>
      <c r="AI114" s="91">
        <v>5.2499999999999998E-2</v>
      </c>
      <c r="AJ114" s="91">
        <v>2.8</v>
      </c>
      <c r="AK114" s="91">
        <v>19.3</v>
      </c>
      <c r="AL114" s="94">
        <v>40</v>
      </c>
      <c r="AM114" s="91">
        <v>6.1699999999999998E-2</v>
      </c>
      <c r="AN114" s="94">
        <v>3.2</v>
      </c>
      <c r="AO114" s="91">
        <v>8.4199999999999997E-2</v>
      </c>
      <c r="AP114" s="91">
        <v>5.8999999999999999E-3</v>
      </c>
      <c r="AQ114" s="91">
        <v>3.5299999999999998E-2</v>
      </c>
      <c r="AR114" s="91"/>
    </row>
    <row r="115" spans="1:47">
      <c r="B115" s="11" t="s">
        <v>46</v>
      </c>
      <c r="C115" s="14">
        <v>39504</v>
      </c>
      <c r="D115" s="109">
        <v>0</v>
      </c>
      <c r="E115" s="110"/>
      <c r="F115" s="110"/>
      <c r="G115" s="110"/>
      <c r="H115" s="110"/>
      <c r="I115" s="110"/>
      <c r="J115" s="110"/>
      <c r="K115" s="110"/>
      <c r="L115" s="110"/>
      <c r="M115" s="11">
        <v>0.41841</v>
      </c>
      <c r="N115" s="11">
        <v>160</v>
      </c>
      <c r="O115" s="11">
        <v>3.6</v>
      </c>
      <c r="P115" s="11"/>
      <c r="Q115" s="11">
        <v>3.7</v>
      </c>
      <c r="R115" s="11"/>
      <c r="S115" s="110"/>
      <c r="T115" s="11">
        <v>732</v>
      </c>
      <c r="U115" s="20">
        <v>9.8000000000000004E-2</v>
      </c>
      <c r="V115" s="11">
        <v>4.68</v>
      </c>
      <c r="W115" s="11">
        <v>0.28000000000000003</v>
      </c>
      <c r="X115" s="11">
        <v>79.5</v>
      </c>
      <c r="Y115" s="11" t="s">
        <v>62</v>
      </c>
      <c r="Z115" s="11">
        <v>1.03</v>
      </c>
      <c r="AA115" s="11">
        <v>0.21099999999999999</v>
      </c>
      <c r="AB115" s="11">
        <v>0.1</v>
      </c>
      <c r="AC115" s="11">
        <v>0.11</v>
      </c>
      <c r="AD115" s="11" t="s">
        <v>62</v>
      </c>
      <c r="AE115" s="11">
        <v>133</v>
      </c>
      <c r="AF115" s="11">
        <v>3.2</v>
      </c>
      <c r="AG115" s="11" t="s">
        <v>62</v>
      </c>
      <c r="AH115" s="11">
        <v>20.9</v>
      </c>
      <c r="AI115" s="11">
        <v>1.5E-3</v>
      </c>
      <c r="AJ115" s="11">
        <v>2.39</v>
      </c>
      <c r="AK115" s="11">
        <v>359</v>
      </c>
      <c r="AL115" s="11">
        <v>30.1</v>
      </c>
      <c r="AM115" s="13">
        <v>9.1200000000000003E-2</v>
      </c>
      <c r="AN115" s="11">
        <v>3.18</v>
      </c>
      <c r="AO115" s="11">
        <v>0.129</v>
      </c>
      <c r="AP115" s="11">
        <v>5.4000000000000003E-3</v>
      </c>
      <c r="AQ115" s="11">
        <v>24.9</v>
      </c>
      <c r="AR115" s="11"/>
      <c r="AS115" s="11"/>
      <c r="AT115" s="11"/>
      <c r="AU115" s="11"/>
    </row>
    <row r="116" spans="1:47">
      <c r="B116" s="11" t="s">
        <v>46</v>
      </c>
      <c r="C116" s="14">
        <v>39504</v>
      </c>
      <c r="D116" s="109">
        <v>0</v>
      </c>
      <c r="E116" s="110"/>
      <c r="F116" s="110"/>
      <c r="G116" s="110"/>
      <c r="H116" s="110"/>
      <c r="I116" s="110"/>
      <c r="J116" s="110"/>
      <c r="K116" s="110"/>
      <c r="L116" s="110"/>
      <c r="M116" s="11">
        <v>7.8988940000000003</v>
      </c>
      <c r="N116" s="11">
        <v>150</v>
      </c>
      <c r="O116" s="11">
        <v>4.2</v>
      </c>
      <c r="P116" s="11"/>
      <c r="Q116" s="11">
        <v>3.4</v>
      </c>
      <c r="R116" s="11"/>
      <c r="S116" s="110"/>
      <c r="T116" s="11">
        <v>590</v>
      </c>
      <c r="U116" s="20">
        <v>8.3000000000000004E-2</v>
      </c>
      <c r="V116" s="11">
        <v>4.91</v>
      </c>
      <c r="W116" s="11">
        <v>0.28999999999999998</v>
      </c>
      <c r="X116" s="11">
        <v>55.5</v>
      </c>
      <c r="Y116" s="11" t="s">
        <v>62</v>
      </c>
      <c r="Z116" s="11">
        <v>1.08</v>
      </c>
      <c r="AA116" s="11">
        <v>0.28999999999999998</v>
      </c>
      <c r="AB116" s="11">
        <v>0.1</v>
      </c>
      <c r="AC116" s="11">
        <v>0.14000000000000001</v>
      </c>
      <c r="AD116" s="11">
        <v>3.6900000000000002E-2</v>
      </c>
      <c r="AE116" s="11">
        <v>122</v>
      </c>
      <c r="AF116" s="11">
        <v>2.2999999999999998</v>
      </c>
      <c r="AG116" s="11" t="s">
        <v>62</v>
      </c>
      <c r="AH116" s="11">
        <v>19.600000000000001</v>
      </c>
      <c r="AI116" s="11">
        <v>2.2000000000000001E-3</v>
      </c>
      <c r="AJ116" s="11">
        <v>2.2599999999999998</v>
      </c>
      <c r="AK116" s="11">
        <v>290</v>
      </c>
      <c r="AL116" s="11">
        <v>24.3</v>
      </c>
      <c r="AM116" s="13">
        <v>0.45400000000000001</v>
      </c>
      <c r="AN116" s="11">
        <v>3.25</v>
      </c>
      <c r="AO116" s="11">
        <v>0.56000000000000005</v>
      </c>
      <c r="AP116" s="11">
        <v>1.7899999999999999E-2</v>
      </c>
      <c r="AQ116" s="11">
        <v>23.2</v>
      </c>
      <c r="AR116" s="11"/>
      <c r="AS116" s="11"/>
      <c r="AT116" s="11"/>
      <c r="AU116" s="11"/>
    </row>
    <row r="117" spans="1:47">
      <c r="B117" s="11" t="s">
        <v>46</v>
      </c>
      <c r="C117" s="14">
        <v>39504</v>
      </c>
      <c r="D117" s="109">
        <v>0</v>
      </c>
      <c r="E117" s="110"/>
      <c r="F117" s="110"/>
      <c r="G117" s="110"/>
      <c r="H117" s="110"/>
      <c r="I117" s="110"/>
      <c r="J117" s="110"/>
      <c r="K117" s="110"/>
      <c r="L117" s="110"/>
      <c r="M117" s="11">
        <v>44.908619999999999</v>
      </c>
      <c r="N117" s="11">
        <v>120</v>
      </c>
      <c r="O117" s="11">
        <v>4.5</v>
      </c>
      <c r="P117" s="11"/>
      <c r="Q117" s="11">
        <v>5.2</v>
      </c>
      <c r="R117" s="11"/>
      <c r="S117" s="110"/>
      <c r="T117" s="11">
        <v>495</v>
      </c>
      <c r="U117" s="20">
        <v>6.6000000000000003E-2</v>
      </c>
      <c r="V117" s="11">
        <v>4.83</v>
      </c>
      <c r="W117" s="11">
        <v>0.28000000000000003</v>
      </c>
      <c r="X117" s="11">
        <v>45.2</v>
      </c>
      <c r="Y117" s="11" t="s">
        <v>62</v>
      </c>
      <c r="Z117" s="11">
        <v>1.1399999999999999</v>
      </c>
      <c r="AA117" s="11">
        <v>0.51200000000000001</v>
      </c>
      <c r="AB117" s="11">
        <v>0.1</v>
      </c>
      <c r="AC117" s="11">
        <v>0.21</v>
      </c>
      <c r="AD117" s="11">
        <v>4.5999999999999999E-2</v>
      </c>
      <c r="AE117" s="11">
        <v>108</v>
      </c>
      <c r="AF117" s="11">
        <v>2.2999999999999998</v>
      </c>
      <c r="AG117" s="11">
        <v>4.1599999999999998E-2</v>
      </c>
      <c r="AH117" s="11">
        <v>16.7</v>
      </c>
      <c r="AI117" s="11">
        <v>3.7000000000000002E-3</v>
      </c>
      <c r="AJ117" s="11">
        <v>2.12</v>
      </c>
      <c r="AK117" s="11">
        <v>242</v>
      </c>
      <c r="AL117" s="11">
        <v>24.1</v>
      </c>
      <c r="AM117" s="13">
        <v>1.59</v>
      </c>
      <c r="AN117" s="11">
        <v>3.37</v>
      </c>
      <c r="AO117" s="11">
        <v>1.65</v>
      </c>
      <c r="AP117" s="11">
        <v>5.4399999999999997E-2</v>
      </c>
      <c r="AQ117" s="11">
        <v>26.2</v>
      </c>
      <c r="AR117" s="11"/>
      <c r="AS117" s="11"/>
      <c r="AT117" s="11"/>
      <c r="AU117" s="11"/>
    </row>
    <row r="118" spans="1:47">
      <c r="B118" s="11" t="s">
        <v>46</v>
      </c>
      <c r="C118" s="14">
        <v>39504</v>
      </c>
      <c r="D118" s="109">
        <v>0</v>
      </c>
      <c r="E118" s="110"/>
      <c r="F118" s="110"/>
      <c r="G118" s="110"/>
      <c r="H118" s="110"/>
      <c r="I118" s="110"/>
      <c r="J118" s="110"/>
      <c r="K118" s="110"/>
      <c r="L118" s="110"/>
      <c r="M118" s="11">
        <v>66.533600000000007</v>
      </c>
      <c r="N118" s="11">
        <v>110</v>
      </c>
      <c r="O118" s="11">
        <v>5</v>
      </c>
      <c r="P118" s="11"/>
      <c r="Q118" s="11">
        <v>5.7</v>
      </c>
      <c r="R118" s="11"/>
      <c r="S118" s="110"/>
      <c r="T118" s="11">
        <v>413</v>
      </c>
      <c r="U118" s="20">
        <v>5.5E-2</v>
      </c>
      <c r="V118" s="11">
        <v>4.4400000000000004</v>
      </c>
      <c r="W118" s="11">
        <v>0.28000000000000003</v>
      </c>
      <c r="X118" s="11">
        <v>36.5</v>
      </c>
      <c r="Y118" s="11" t="s">
        <v>62</v>
      </c>
      <c r="Z118" s="11">
        <v>1.1399999999999999</v>
      </c>
      <c r="AA118" s="11">
        <v>0.60399999999999998</v>
      </c>
      <c r="AB118" s="11">
        <v>0.1</v>
      </c>
      <c r="AC118" s="11">
        <v>0.33</v>
      </c>
      <c r="AD118" s="11">
        <v>3.8199999999999998E-2</v>
      </c>
      <c r="AE118" s="11">
        <v>88.9</v>
      </c>
      <c r="AF118" s="11">
        <v>2.2000000000000002</v>
      </c>
      <c r="AG118" s="11">
        <v>3.4099999999999998E-2</v>
      </c>
      <c r="AH118" s="11">
        <v>13.7</v>
      </c>
      <c r="AI118" s="11">
        <v>3.5999999999999999E-3</v>
      </c>
      <c r="AJ118" s="11">
        <v>1.96</v>
      </c>
      <c r="AK118" s="11">
        <v>197</v>
      </c>
      <c r="AL118" s="11">
        <v>19.5</v>
      </c>
      <c r="AM118" s="13">
        <v>2.37</v>
      </c>
      <c r="AN118" s="11">
        <v>3.95</v>
      </c>
      <c r="AO118" s="11">
        <v>2.63</v>
      </c>
      <c r="AP118" s="11">
        <v>8.7499999999999994E-2</v>
      </c>
      <c r="AQ118" s="11">
        <v>24.9</v>
      </c>
      <c r="AR118" s="11"/>
      <c r="AS118" s="11"/>
      <c r="AT118" s="11"/>
      <c r="AU118" s="11"/>
    </row>
    <row r="119" spans="1:47">
      <c r="B119" s="11" t="s">
        <v>46</v>
      </c>
      <c r="C119" s="14">
        <v>39504</v>
      </c>
      <c r="D119" s="109">
        <v>0</v>
      </c>
      <c r="E119" s="110"/>
      <c r="F119" s="110"/>
      <c r="G119" s="110"/>
      <c r="H119" s="110"/>
      <c r="I119" s="110"/>
      <c r="J119" s="110"/>
      <c r="K119" s="110"/>
      <c r="L119" s="110"/>
      <c r="M119" s="11">
        <v>11.411670000000001</v>
      </c>
      <c r="N119" s="11">
        <v>110</v>
      </c>
      <c r="O119" s="11">
        <v>5.2</v>
      </c>
      <c r="P119" s="11"/>
      <c r="Q119" s="11">
        <v>5</v>
      </c>
      <c r="R119" s="11"/>
      <c r="S119" s="110"/>
      <c r="T119" s="11">
        <v>260</v>
      </c>
      <c r="U119" s="20">
        <v>0.04</v>
      </c>
      <c r="V119" s="11">
        <v>5.1100000000000003</v>
      </c>
      <c r="W119" s="11">
        <v>0.28999999999999998</v>
      </c>
      <c r="X119" s="11">
        <v>32.1</v>
      </c>
      <c r="Y119" s="11" t="s">
        <v>62</v>
      </c>
      <c r="Z119" s="11">
        <v>1.25</v>
      </c>
      <c r="AA119" s="11">
        <v>0.32800000000000001</v>
      </c>
      <c r="AB119" s="11">
        <v>0.14000000000000001</v>
      </c>
      <c r="AC119" s="11">
        <v>0.15</v>
      </c>
      <c r="AD119" s="11">
        <v>0.56399999999999995</v>
      </c>
      <c r="AE119" s="11">
        <v>72.400000000000006</v>
      </c>
      <c r="AF119" s="11">
        <v>2</v>
      </c>
      <c r="AG119" s="11">
        <v>0.58299999999999996</v>
      </c>
      <c r="AH119" s="11">
        <v>9.92</v>
      </c>
      <c r="AI119" s="11">
        <v>1.2699999999999999E-2</v>
      </c>
      <c r="AJ119" s="11">
        <v>1.79</v>
      </c>
      <c r="AK119" s="11">
        <v>140</v>
      </c>
      <c r="AL119" s="11">
        <v>17.8</v>
      </c>
      <c r="AM119" s="13">
        <v>0.82599999999999996</v>
      </c>
      <c r="AN119" s="11">
        <v>2.13</v>
      </c>
      <c r="AO119" s="11">
        <v>0.84099999999999997</v>
      </c>
      <c r="AP119" s="11">
        <v>1.7299999999999999E-2</v>
      </c>
      <c r="AQ119" s="11">
        <v>17.100000000000001</v>
      </c>
      <c r="AR119" s="11"/>
      <c r="AS119" s="11"/>
      <c r="AT119" s="11"/>
      <c r="AU119" s="11"/>
    </row>
    <row r="120" spans="1:47">
      <c r="B120" s="11" t="s">
        <v>46</v>
      </c>
      <c r="C120" s="14">
        <v>39534</v>
      </c>
      <c r="D120" s="15">
        <v>8.3333333333333329E-2</v>
      </c>
      <c r="E120" s="16">
        <v>7.92</v>
      </c>
      <c r="F120" s="16">
        <v>0.59399999999999997</v>
      </c>
      <c r="G120" s="16">
        <v>94.1</v>
      </c>
      <c r="H120" s="16">
        <v>11.15</v>
      </c>
      <c r="I120" s="16">
        <v>7.76</v>
      </c>
      <c r="J120" s="16">
        <v>192</v>
      </c>
      <c r="K120" s="16">
        <v>30.5</v>
      </c>
      <c r="L120" s="11">
        <v>3.3</v>
      </c>
      <c r="M120" s="16">
        <v>9.9526070000000004</v>
      </c>
      <c r="N120" s="11">
        <v>170</v>
      </c>
      <c r="O120" s="11">
        <v>3.2</v>
      </c>
      <c r="P120" s="11"/>
      <c r="Q120" s="11">
        <v>2.8</v>
      </c>
      <c r="R120" s="11"/>
      <c r="S120" s="110"/>
      <c r="T120" s="11">
        <v>137</v>
      </c>
      <c r="U120" s="20">
        <v>3.2000000000000001E-2</v>
      </c>
      <c r="V120" s="11">
        <v>1.65</v>
      </c>
      <c r="W120" s="11">
        <v>0.26</v>
      </c>
      <c r="X120" s="11">
        <v>53.6</v>
      </c>
      <c r="Y120" s="11" t="s">
        <v>62</v>
      </c>
      <c r="Z120" s="11">
        <v>0.36</v>
      </c>
      <c r="AA120" s="11" t="s">
        <v>62</v>
      </c>
      <c r="AB120" s="11">
        <v>0.12</v>
      </c>
      <c r="AC120" s="11">
        <v>0.14000000000000001</v>
      </c>
      <c r="AD120" s="11" t="s">
        <v>62</v>
      </c>
      <c r="AE120" s="11">
        <v>95.5</v>
      </c>
      <c r="AF120" s="11" t="s">
        <v>62</v>
      </c>
      <c r="AG120" s="11" t="s">
        <v>62</v>
      </c>
      <c r="AH120" s="11">
        <v>14.3</v>
      </c>
      <c r="AI120" s="11">
        <v>8.0000000000000004E-4</v>
      </c>
      <c r="AJ120" s="11">
        <v>1.72</v>
      </c>
      <c r="AK120" s="11">
        <v>56</v>
      </c>
      <c r="AL120" s="11">
        <v>5</v>
      </c>
      <c r="AM120" s="13">
        <v>0.32900000000000001</v>
      </c>
      <c r="AN120" s="11" t="s">
        <v>62</v>
      </c>
      <c r="AO120" s="11">
        <v>0.41699999999999998</v>
      </c>
      <c r="AP120" s="11">
        <v>1.5599999999999999E-2</v>
      </c>
      <c r="AQ120" s="11">
        <v>5.18</v>
      </c>
      <c r="AR120" s="11"/>
      <c r="AS120" s="11"/>
      <c r="AT120" s="11"/>
      <c r="AU120" s="11"/>
    </row>
    <row r="121" spans="1:47">
      <c r="B121" s="11" t="s">
        <v>46</v>
      </c>
      <c r="C121" s="14">
        <v>39534</v>
      </c>
      <c r="D121" s="15">
        <v>0.14583333333333334</v>
      </c>
      <c r="E121" s="16">
        <v>7.71</v>
      </c>
      <c r="F121" s="16">
        <v>0.52500000000000002</v>
      </c>
      <c r="G121" s="16">
        <v>96</v>
      </c>
      <c r="H121" s="16">
        <v>11.44</v>
      </c>
      <c r="I121" s="16">
        <v>7.77</v>
      </c>
      <c r="J121" s="16">
        <v>199</v>
      </c>
      <c r="K121" s="16">
        <v>40.6</v>
      </c>
      <c r="L121" s="11">
        <v>3.5</v>
      </c>
      <c r="M121" s="16">
        <v>39.80583</v>
      </c>
      <c r="N121" s="11">
        <v>150</v>
      </c>
      <c r="O121" s="11">
        <v>3.9</v>
      </c>
      <c r="P121" s="11"/>
      <c r="Q121" s="11">
        <v>3.3</v>
      </c>
      <c r="R121" s="11"/>
      <c r="S121" s="110"/>
      <c r="T121" s="11">
        <v>144</v>
      </c>
      <c r="U121" s="20">
        <v>0.04</v>
      </c>
      <c r="V121" s="11">
        <v>2.19</v>
      </c>
      <c r="W121" s="11">
        <v>0.26</v>
      </c>
      <c r="X121" s="11">
        <v>48.1</v>
      </c>
      <c r="Y121" s="11" t="s">
        <v>62</v>
      </c>
      <c r="Z121" s="11">
        <v>0.46</v>
      </c>
      <c r="AA121" s="11">
        <v>0.28699999999999998</v>
      </c>
      <c r="AB121" s="11">
        <v>0.17</v>
      </c>
      <c r="AC121" s="11">
        <v>0.23</v>
      </c>
      <c r="AD121" s="11">
        <v>0.42199999999999999</v>
      </c>
      <c r="AE121" s="11">
        <v>79.7</v>
      </c>
      <c r="AF121" s="11" t="s">
        <v>62</v>
      </c>
      <c r="AG121" s="11">
        <v>0.56899999999999995</v>
      </c>
      <c r="AH121" s="11">
        <v>12.3</v>
      </c>
      <c r="AI121" s="11">
        <v>1.6500000000000001E-2</v>
      </c>
      <c r="AJ121" s="11">
        <v>1.7</v>
      </c>
      <c r="AK121" s="11">
        <v>66.400000000000006</v>
      </c>
      <c r="AL121" s="11">
        <v>6.4</v>
      </c>
      <c r="AM121" s="13">
        <v>1.1599999999999999</v>
      </c>
      <c r="AN121" s="11">
        <v>1.6</v>
      </c>
      <c r="AO121" s="11">
        <v>1.57</v>
      </c>
      <c r="AP121" s="11">
        <v>4.7600000000000003E-2</v>
      </c>
      <c r="AQ121" s="11">
        <v>9.99</v>
      </c>
      <c r="AR121" s="11"/>
      <c r="AS121" s="11"/>
      <c r="AT121" s="11"/>
      <c r="AU121" s="11"/>
    </row>
    <row r="122" spans="1:47">
      <c r="B122" s="11" t="s">
        <v>46</v>
      </c>
      <c r="C122" s="14">
        <v>39534</v>
      </c>
      <c r="D122" s="15">
        <v>0.20833333333333334</v>
      </c>
      <c r="E122" s="16">
        <v>7.31</v>
      </c>
      <c r="F122" s="16">
        <v>0.113</v>
      </c>
      <c r="G122" s="16">
        <v>99.8</v>
      </c>
      <c r="H122" s="16">
        <v>12.01</v>
      </c>
      <c r="I122" s="16">
        <v>7.74</v>
      </c>
      <c r="J122" s="16">
        <v>195</v>
      </c>
      <c r="K122" s="16">
        <v>329.1</v>
      </c>
      <c r="L122" s="11">
        <v>13</v>
      </c>
      <c r="M122" s="16">
        <v>141.04050000000001</v>
      </c>
      <c r="N122" s="11">
        <v>130</v>
      </c>
      <c r="O122" s="11">
        <v>4</v>
      </c>
      <c r="P122" s="11"/>
      <c r="Q122" s="11">
        <v>3.7</v>
      </c>
      <c r="R122" s="11"/>
      <c r="S122" s="110"/>
      <c r="T122" s="11">
        <v>119</v>
      </c>
      <c r="U122" s="20" t="s">
        <v>62</v>
      </c>
      <c r="V122" s="11">
        <v>2.0699999999999998</v>
      </c>
      <c r="W122" s="11">
        <v>0.26</v>
      </c>
      <c r="X122" s="11">
        <v>40.9</v>
      </c>
      <c r="Y122" s="11" t="s">
        <v>62</v>
      </c>
      <c r="Z122" s="11">
        <v>0.45</v>
      </c>
      <c r="AA122" s="11">
        <v>0.69299999999999995</v>
      </c>
      <c r="AB122" s="11">
        <v>0.12</v>
      </c>
      <c r="AC122" s="11">
        <v>0.56999999999999995</v>
      </c>
      <c r="AD122" s="11" t="s">
        <v>62</v>
      </c>
      <c r="AE122" s="11">
        <v>69.400000000000006</v>
      </c>
      <c r="AF122" s="11" t="s">
        <v>62</v>
      </c>
      <c r="AG122" s="11">
        <v>4.3200000000000002E-2</v>
      </c>
      <c r="AH122" s="11">
        <v>10.6</v>
      </c>
      <c r="AI122" s="11">
        <v>2.8999999999999998E-3</v>
      </c>
      <c r="AJ122" s="11">
        <v>1.43</v>
      </c>
      <c r="AK122" s="11">
        <v>55</v>
      </c>
      <c r="AL122" s="11" t="s">
        <v>62</v>
      </c>
      <c r="AM122" s="13">
        <v>3.99</v>
      </c>
      <c r="AN122" s="11">
        <v>3.8</v>
      </c>
      <c r="AO122" s="11">
        <v>5.33</v>
      </c>
      <c r="AP122" s="11">
        <v>0.182</v>
      </c>
      <c r="AQ122" s="11">
        <v>23</v>
      </c>
      <c r="AR122" s="11"/>
      <c r="AS122" s="11"/>
      <c r="AT122" s="11"/>
      <c r="AU122" s="11"/>
    </row>
    <row r="123" spans="1:47">
      <c r="B123" s="11" t="s">
        <v>46</v>
      </c>
      <c r="C123" s="14">
        <v>39534</v>
      </c>
      <c r="D123" s="15">
        <v>0.27083333333333331</v>
      </c>
      <c r="E123" s="16">
        <v>7.22</v>
      </c>
      <c r="F123" s="16">
        <v>0.26300000000000001</v>
      </c>
      <c r="G123" s="16">
        <v>99.7</v>
      </c>
      <c r="H123" s="16">
        <v>12.03</v>
      </c>
      <c r="I123" s="16">
        <v>7.62</v>
      </c>
      <c r="J123" s="16">
        <v>200</v>
      </c>
      <c r="K123" s="16">
        <v>123.6</v>
      </c>
      <c r="L123" s="11">
        <v>7.6</v>
      </c>
      <c r="M123" s="16">
        <v>246.00640000000001</v>
      </c>
      <c r="N123" s="11">
        <v>87</v>
      </c>
      <c r="O123" s="11">
        <v>8.8000000000000007</v>
      </c>
      <c r="P123" s="11"/>
      <c r="Q123" s="11">
        <v>6.4</v>
      </c>
      <c r="R123" s="11"/>
      <c r="S123" s="110"/>
      <c r="T123" s="11">
        <v>66.3</v>
      </c>
      <c r="U123" s="20" t="s">
        <v>62</v>
      </c>
      <c r="V123" s="11">
        <v>2.72</v>
      </c>
      <c r="W123" s="11">
        <v>0.36</v>
      </c>
      <c r="X123" s="11">
        <v>21.3</v>
      </c>
      <c r="Y123" s="11" t="s">
        <v>62</v>
      </c>
      <c r="Z123" s="11">
        <v>0.63</v>
      </c>
      <c r="AA123" s="11">
        <v>1.27</v>
      </c>
      <c r="AB123" s="11">
        <v>0.16</v>
      </c>
      <c r="AC123" s="11">
        <v>0.95</v>
      </c>
      <c r="AD123" s="11">
        <v>3.49E-2</v>
      </c>
      <c r="AE123" s="11">
        <v>41.7</v>
      </c>
      <c r="AF123" s="11" t="s">
        <v>62</v>
      </c>
      <c r="AG123" s="11" t="s">
        <v>89</v>
      </c>
      <c r="AH123" s="11">
        <v>5.85</v>
      </c>
      <c r="AI123" s="11">
        <v>3.5999999999999999E-3</v>
      </c>
      <c r="AJ123" s="11">
        <v>1.22</v>
      </c>
      <c r="AK123" s="11">
        <v>34</v>
      </c>
      <c r="AL123" s="11" t="s">
        <v>62</v>
      </c>
      <c r="AM123" s="13">
        <v>8.35</v>
      </c>
      <c r="AN123" s="11">
        <v>8.74</v>
      </c>
      <c r="AO123" s="11">
        <v>10.6</v>
      </c>
      <c r="AP123" s="11">
        <v>0.34899999999999998</v>
      </c>
      <c r="AQ123" s="11">
        <v>35.1</v>
      </c>
      <c r="AR123" s="11"/>
      <c r="AS123" s="11"/>
      <c r="AT123" s="11"/>
      <c r="AU123" s="11"/>
    </row>
    <row r="124" spans="1:47">
      <c r="B124" s="11" t="s">
        <v>46</v>
      </c>
      <c r="C124" s="14">
        <v>39534</v>
      </c>
      <c r="D124" s="15">
        <v>0.39583333333333331</v>
      </c>
      <c r="E124" s="16">
        <v>7.45</v>
      </c>
      <c r="F124" s="16">
        <v>0.42899999999999999</v>
      </c>
      <c r="G124" s="16">
        <v>99.9</v>
      </c>
      <c r="H124" s="16">
        <v>11.98</v>
      </c>
      <c r="I124" s="16">
        <v>7.66</v>
      </c>
      <c r="J124" s="16">
        <v>198</v>
      </c>
      <c r="K124" s="16">
        <v>58.3</v>
      </c>
      <c r="L124" s="11">
        <v>5.5</v>
      </c>
      <c r="M124" s="157"/>
      <c r="N124" s="11">
        <v>90</v>
      </c>
      <c r="O124" s="11">
        <v>8.1</v>
      </c>
      <c r="P124" s="11"/>
      <c r="Q124" s="11">
        <v>6</v>
      </c>
      <c r="R124" s="11"/>
      <c r="S124" s="110"/>
      <c r="T124" s="11">
        <v>54.4</v>
      </c>
      <c r="U124" s="20" t="s">
        <v>62</v>
      </c>
      <c r="V124" s="11">
        <v>3.17</v>
      </c>
      <c r="W124" s="11">
        <v>0.33</v>
      </c>
      <c r="X124" s="11">
        <v>20.8</v>
      </c>
      <c r="Y124" s="11" t="s">
        <v>62</v>
      </c>
      <c r="Z124" s="11">
        <v>0.7</v>
      </c>
      <c r="AA124" s="11">
        <v>0.63200000000000001</v>
      </c>
      <c r="AB124" s="11">
        <v>0.14000000000000001</v>
      </c>
      <c r="AC124" s="11">
        <v>0.36</v>
      </c>
      <c r="AD124" s="11">
        <v>5.6800000000000003E-2</v>
      </c>
      <c r="AE124" s="11">
        <v>42.1</v>
      </c>
      <c r="AF124" s="11" t="s">
        <v>62</v>
      </c>
      <c r="AG124" s="11">
        <v>9.1800000000000007E-2</v>
      </c>
      <c r="AH124" s="11">
        <v>5.64</v>
      </c>
      <c r="AI124" s="11">
        <v>3.7000000000000002E-3</v>
      </c>
      <c r="AJ124" s="11">
        <v>1.3</v>
      </c>
      <c r="AK124" s="11">
        <v>28.6</v>
      </c>
      <c r="AL124" s="11" t="s">
        <v>62</v>
      </c>
      <c r="AM124" s="13">
        <v>2.95</v>
      </c>
      <c r="AN124" s="11">
        <v>2.72</v>
      </c>
      <c r="AO124" s="11">
        <v>3.12</v>
      </c>
      <c r="AP124" s="11">
        <v>7.2599999999999998E-2</v>
      </c>
      <c r="AQ124" s="11">
        <v>11.7</v>
      </c>
      <c r="AR124" s="11"/>
      <c r="AS124" s="11"/>
      <c r="AT124" s="11"/>
      <c r="AU124" s="11"/>
    </row>
    <row r="125" spans="1:47">
      <c r="B125" s="11" t="s">
        <v>46</v>
      </c>
      <c r="C125" s="14">
        <v>39566</v>
      </c>
      <c r="D125" s="15">
        <v>0.77083333333333337</v>
      </c>
      <c r="E125" s="16">
        <v>12.11</v>
      </c>
      <c r="F125" s="16">
        <v>1.123</v>
      </c>
      <c r="G125" s="16">
        <v>86.6</v>
      </c>
      <c r="H125" s="16">
        <v>9.2799999999999994</v>
      </c>
      <c r="I125" s="16">
        <v>7.64</v>
      </c>
      <c r="J125" s="16">
        <v>143</v>
      </c>
      <c r="K125" s="16">
        <v>25.8</v>
      </c>
      <c r="L125" s="11">
        <v>3.4</v>
      </c>
      <c r="M125" s="16">
        <v>42.310630000000003</v>
      </c>
      <c r="N125" s="11">
        <v>210</v>
      </c>
      <c r="O125" s="11">
        <v>5.3</v>
      </c>
      <c r="P125" s="11"/>
      <c r="Q125" s="11">
        <v>7.4</v>
      </c>
      <c r="R125" s="11"/>
      <c r="S125" s="110"/>
      <c r="T125" s="11">
        <v>225</v>
      </c>
      <c r="U125" s="20">
        <v>5.7000000000000002E-2</v>
      </c>
      <c r="V125" s="11">
        <v>1.9</v>
      </c>
      <c r="W125" s="11">
        <v>0.36</v>
      </c>
      <c r="X125" s="11">
        <v>78.7</v>
      </c>
      <c r="Y125" s="11">
        <v>0.12</v>
      </c>
      <c r="Z125" s="11">
        <v>0.52</v>
      </c>
      <c r="AA125" s="11">
        <v>0.45900000000000002</v>
      </c>
      <c r="AB125" s="11">
        <v>0.18</v>
      </c>
      <c r="AC125" s="11">
        <v>0.28999999999999998</v>
      </c>
      <c r="AD125" s="11">
        <v>5.7299999999999997E-2</v>
      </c>
      <c r="AE125" s="11">
        <v>142</v>
      </c>
      <c r="AF125" s="11">
        <v>2.6</v>
      </c>
      <c r="AG125" s="11">
        <v>1.72E-2</v>
      </c>
      <c r="AH125" s="11">
        <v>23.6</v>
      </c>
      <c r="AI125" s="11">
        <v>1.2E-2</v>
      </c>
      <c r="AJ125" s="11">
        <v>2.59</v>
      </c>
      <c r="AK125" s="11">
        <v>86.4</v>
      </c>
      <c r="AL125" s="11">
        <v>11.7</v>
      </c>
      <c r="AM125" s="13">
        <v>0.86299999999999999</v>
      </c>
      <c r="AN125" s="11">
        <v>3.78</v>
      </c>
      <c r="AO125" s="11">
        <v>1.19</v>
      </c>
      <c r="AP125" s="11">
        <v>5.5199999999999999E-2</v>
      </c>
      <c r="AQ125" s="11">
        <v>17.5</v>
      </c>
      <c r="AR125" s="11"/>
      <c r="AS125" s="11"/>
      <c r="AT125" s="11"/>
      <c r="AU125" s="11"/>
    </row>
    <row r="126" spans="1:47">
      <c r="B126" s="11" t="s">
        <v>46</v>
      </c>
      <c r="C126" s="14">
        <v>39566</v>
      </c>
      <c r="D126" s="15">
        <v>0.83333333333333337</v>
      </c>
      <c r="E126" s="16">
        <v>11.68</v>
      </c>
      <c r="F126" s="16">
        <v>1.0900000000000001</v>
      </c>
      <c r="G126" s="16">
        <v>86.2</v>
      </c>
      <c r="H126" s="16">
        <v>9.33</v>
      </c>
      <c r="I126" s="16">
        <v>7.64</v>
      </c>
      <c r="J126" s="16">
        <v>132</v>
      </c>
      <c r="K126" s="16">
        <v>21.1</v>
      </c>
      <c r="L126" s="11">
        <v>4.0999999999999996</v>
      </c>
      <c r="M126" s="16">
        <v>27.750730000000001</v>
      </c>
      <c r="N126" s="11">
        <v>210</v>
      </c>
      <c r="O126" s="11">
        <v>6</v>
      </c>
      <c r="P126" s="11"/>
      <c r="Q126" s="11">
        <v>7.5</v>
      </c>
      <c r="R126" s="11"/>
      <c r="S126" s="110"/>
      <c r="T126" s="11">
        <v>213</v>
      </c>
      <c r="U126" s="20">
        <v>0.05</v>
      </c>
      <c r="V126" s="11">
        <v>2.37</v>
      </c>
      <c r="W126" s="11">
        <v>0.4</v>
      </c>
      <c r="X126" s="11">
        <v>71.900000000000006</v>
      </c>
      <c r="Y126" s="11">
        <v>0.2</v>
      </c>
      <c r="Z126" s="11">
        <v>0.56999999999999995</v>
      </c>
      <c r="AA126" s="11">
        <v>0.313</v>
      </c>
      <c r="AB126" s="11">
        <v>0.18</v>
      </c>
      <c r="AC126" s="11">
        <v>0.26</v>
      </c>
      <c r="AD126" s="11">
        <v>3.6400000000000002E-2</v>
      </c>
      <c r="AE126" s="11">
        <v>129</v>
      </c>
      <c r="AF126" s="11">
        <v>3.6</v>
      </c>
      <c r="AG126" s="11" t="s">
        <v>62</v>
      </c>
      <c r="AH126" s="11">
        <v>21.3</v>
      </c>
      <c r="AI126" s="11">
        <v>1.0200000000000001E-2</v>
      </c>
      <c r="AJ126" s="11">
        <v>2.41</v>
      </c>
      <c r="AK126" s="11">
        <v>88.1</v>
      </c>
      <c r="AL126" s="11">
        <v>14.7</v>
      </c>
      <c r="AM126" s="13">
        <v>0.72199999999999998</v>
      </c>
      <c r="AN126" s="11">
        <v>5.18</v>
      </c>
      <c r="AO126" s="11">
        <v>0.99199999999999999</v>
      </c>
      <c r="AP126" s="11">
        <v>4.2000000000000003E-2</v>
      </c>
      <c r="AQ126" s="11">
        <v>18.3</v>
      </c>
      <c r="AR126" s="11"/>
      <c r="AS126" s="11"/>
      <c r="AT126" s="11"/>
      <c r="AU126" s="11"/>
    </row>
    <row r="127" spans="1:47">
      <c r="B127" s="11" t="s">
        <v>46</v>
      </c>
      <c r="C127" s="14">
        <v>39566</v>
      </c>
      <c r="D127" s="15">
        <v>0.89583333333333337</v>
      </c>
      <c r="E127" s="16">
        <v>11.37</v>
      </c>
      <c r="F127" s="16">
        <v>1.0920000000000001</v>
      </c>
      <c r="G127" s="16">
        <v>88.3</v>
      </c>
      <c r="H127" s="16">
        <v>9.6199999999999992</v>
      </c>
      <c r="I127" s="16">
        <v>7.64</v>
      </c>
      <c r="J127" s="16">
        <v>156</v>
      </c>
      <c r="K127" s="16">
        <v>16.600000000000001</v>
      </c>
      <c r="L127" s="11">
        <v>2.2999999999999998</v>
      </c>
      <c r="M127" s="16">
        <v>13.84768</v>
      </c>
      <c r="N127" s="11">
        <v>200</v>
      </c>
      <c r="O127" s="11">
        <v>3.9</v>
      </c>
      <c r="P127" s="11"/>
      <c r="Q127" s="11">
        <v>6</v>
      </c>
      <c r="R127" s="11"/>
      <c r="S127" s="110"/>
      <c r="T127" s="11">
        <v>213</v>
      </c>
      <c r="U127" s="20">
        <v>4.7E-2</v>
      </c>
      <c r="V127" s="11">
        <v>2.4700000000000002</v>
      </c>
      <c r="W127" s="11">
        <v>0.36</v>
      </c>
      <c r="X127" s="11">
        <v>72.2</v>
      </c>
      <c r="Y127" s="11">
        <v>0.41</v>
      </c>
      <c r="Z127" s="11">
        <v>0.5</v>
      </c>
      <c r="AA127" s="11">
        <v>0.36</v>
      </c>
      <c r="AB127" s="11">
        <v>0.16</v>
      </c>
      <c r="AC127" s="11">
        <v>0.2</v>
      </c>
      <c r="AD127" s="11">
        <v>4.5199999999999997E-2</v>
      </c>
      <c r="AE127" s="11">
        <v>133</v>
      </c>
      <c r="AF127" s="11">
        <v>2.9</v>
      </c>
      <c r="AG127" s="11" t="s">
        <v>62</v>
      </c>
      <c r="AH127" s="11">
        <v>22.1</v>
      </c>
      <c r="AI127" s="11">
        <v>5.4000000000000003E-3</v>
      </c>
      <c r="AJ127" s="11">
        <v>2.27</v>
      </c>
      <c r="AK127" s="11">
        <v>84</v>
      </c>
      <c r="AL127" s="11">
        <v>9.3000000000000007</v>
      </c>
      <c r="AM127" s="13">
        <v>0.54</v>
      </c>
      <c r="AN127" s="11">
        <v>2.99</v>
      </c>
      <c r="AO127" s="11">
        <v>0.65700000000000003</v>
      </c>
      <c r="AP127" s="11">
        <v>2.6800000000000001E-2</v>
      </c>
      <c r="AQ127" s="11">
        <v>11.6</v>
      </c>
      <c r="AR127" s="11"/>
      <c r="AS127" s="11"/>
      <c r="AT127" s="11"/>
      <c r="AU127" s="11"/>
    </row>
    <row r="128" spans="1:47">
      <c r="B128" s="11" t="s">
        <v>46</v>
      </c>
      <c r="C128" s="14">
        <v>39566</v>
      </c>
      <c r="D128" s="15">
        <v>0.95833333333333337</v>
      </c>
      <c r="E128" s="16">
        <v>10.93</v>
      </c>
      <c r="F128" s="16">
        <v>1.107</v>
      </c>
      <c r="G128" s="16">
        <v>91.2</v>
      </c>
      <c r="H128" s="16">
        <v>10.029999999999999</v>
      </c>
      <c r="I128" s="16">
        <v>7.67</v>
      </c>
      <c r="J128" s="16">
        <v>165</v>
      </c>
      <c r="K128" s="16">
        <v>11.6</v>
      </c>
      <c r="L128" s="11">
        <v>2.6</v>
      </c>
      <c r="M128" s="16">
        <v>13.640639999999999</v>
      </c>
      <c r="N128" s="11">
        <v>210</v>
      </c>
      <c r="O128" s="11">
        <v>3.4</v>
      </c>
      <c r="P128" s="11"/>
      <c r="Q128" s="11">
        <v>5.6</v>
      </c>
      <c r="R128" s="11"/>
      <c r="S128" s="110"/>
      <c r="T128" s="11">
        <v>213</v>
      </c>
      <c r="U128" s="20">
        <v>4.9000000000000002E-2</v>
      </c>
      <c r="V128" s="11">
        <v>2.25</v>
      </c>
      <c r="W128" s="11">
        <v>0.32</v>
      </c>
      <c r="X128" s="11">
        <v>76.3</v>
      </c>
      <c r="Y128" s="11">
        <v>0.21</v>
      </c>
      <c r="Z128" s="11">
        <v>0.44</v>
      </c>
      <c r="AA128" s="11">
        <v>3.93</v>
      </c>
      <c r="AB128" s="11">
        <v>0.14000000000000001</v>
      </c>
      <c r="AC128" s="11">
        <v>0.22</v>
      </c>
      <c r="AD128" s="11">
        <v>5.1799999999999999E-2</v>
      </c>
      <c r="AE128" s="11">
        <v>140</v>
      </c>
      <c r="AF128" s="11" t="s">
        <v>62</v>
      </c>
      <c r="AG128" s="11" t="s">
        <v>62</v>
      </c>
      <c r="AH128" s="11">
        <v>23</v>
      </c>
      <c r="AI128" s="11">
        <v>4.0000000000000001E-3</v>
      </c>
      <c r="AJ128" s="11">
        <v>2.35</v>
      </c>
      <c r="AK128" s="11">
        <v>81.2</v>
      </c>
      <c r="AL128" s="11">
        <v>9.3000000000000007</v>
      </c>
      <c r="AM128" s="13">
        <v>0.42199999999999999</v>
      </c>
      <c r="AN128" s="11">
        <v>2.4300000000000002</v>
      </c>
      <c r="AO128" s="11">
        <v>0.54100000000000004</v>
      </c>
      <c r="AP128" s="11">
        <v>2.4299999999999999E-2</v>
      </c>
      <c r="AQ128" s="11">
        <v>8.9</v>
      </c>
      <c r="AR128" s="11"/>
      <c r="AS128" s="11"/>
      <c r="AT128" s="11"/>
      <c r="AU128" s="11"/>
    </row>
    <row r="129" spans="2:47">
      <c r="B129" s="11" t="s">
        <v>46</v>
      </c>
      <c r="C129" s="14">
        <v>39567</v>
      </c>
      <c r="D129" s="15">
        <v>0.20833333333333301</v>
      </c>
      <c r="E129" s="16">
        <v>9.58</v>
      </c>
      <c r="F129" s="16">
        <v>1.0940000000000001</v>
      </c>
      <c r="G129" s="16">
        <v>94.3</v>
      </c>
      <c r="H129" s="16">
        <v>10.71</v>
      </c>
      <c r="I129" s="16">
        <v>7.72</v>
      </c>
      <c r="J129" s="16">
        <v>185</v>
      </c>
      <c r="K129" s="16">
        <v>7.2</v>
      </c>
      <c r="L129" s="11">
        <v>2.9</v>
      </c>
      <c r="M129" s="16">
        <v>5.347594</v>
      </c>
      <c r="N129" s="11">
        <v>220</v>
      </c>
      <c r="O129" s="11">
        <v>3</v>
      </c>
      <c r="P129" s="11"/>
      <c r="Q129" s="11">
        <v>4.4000000000000004</v>
      </c>
      <c r="R129" s="11"/>
      <c r="S129" s="110"/>
      <c r="T129" s="11">
        <v>205</v>
      </c>
      <c r="U129" s="20">
        <v>5.7000000000000002E-2</v>
      </c>
      <c r="V129" s="11">
        <v>2</v>
      </c>
      <c r="W129" s="11">
        <v>0.33</v>
      </c>
      <c r="X129" s="11">
        <v>77.099999999999994</v>
      </c>
      <c r="Y129" s="11">
        <v>0.12</v>
      </c>
      <c r="Z129" s="11">
        <v>0.4</v>
      </c>
      <c r="AA129" s="11" t="s">
        <v>62</v>
      </c>
      <c r="AB129" s="11">
        <v>0.13</v>
      </c>
      <c r="AC129" s="11">
        <v>0.18</v>
      </c>
      <c r="AD129" s="11">
        <v>4.1099999999999998E-2</v>
      </c>
      <c r="AE129" s="11">
        <v>140</v>
      </c>
      <c r="AF129" s="11" t="s">
        <v>62</v>
      </c>
      <c r="AG129" s="11" t="s">
        <v>62</v>
      </c>
      <c r="AH129" s="11">
        <v>23.5</v>
      </c>
      <c r="AI129" s="11">
        <v>2.7000000000000001E-3</v>
      </c>
      <c r="AJ129" s="11">
        <v>2.13</v>
      </c>
      <c r="AK129" s="11">
        <v>72.400000000000006</v>
      </c>
      <c r="AL129" s="11">
        <v>11</v>
      </c>
      <c r="AM129" s="13">
        <v>0.27200000000000002</v>
      </c>
      <c r="AN129" s="11">
        <v>1.79</v>
      </c>
      <c r="AO129" s="11">
        <v>0.33100000000000002</v>
      </c>
      <c r="AP129" s="11">
        <v>1.4200000000000001E-2</v>
      </c>
      <c r="AQ129" s="11">
        <v>7.28</v>
      </c>
      <c r="AR129" s="11"/>
      <c r="AS129" s="11"/>
      <c r="AT129" s="11"/>
      <c r="AU129" s="11"/>
    </row>
    <row r="130" spans="2:47" s="11" customFormat="1">
      <c r="B130" s="11" t="s">
        <v>46</v>
      </c>
      <c r="C130" s="14">
        <v>39637</v>
      </c>
      <c r="D130" s="15">
        <v>0.91666666666666663</v>
      </c>
      <c r="E130" s="16">
        <v>21.32</v>
      </c>
      <c r="F130" s="16">
        <v>1.0409999999999999</v>
      </c>
      <c r="G130" s="16">
        <v>79.900000000000006</v>
      </c>
      <c r="H130" s="16">
        <v>7.06</v>
      </c>
      <c r="I130" s="16">
        <v>7.67</v>
      </c>
      <c r="J130" s="16">
        <v>236</v>
      </c>
      <c r="K130" s="16">
        <v>9.6999999999999993</v>
      </c>
      <c r="L130" s="16">
        <v>3</v>
      </c>
      <c r="M130" s="16">
        <v>19.22129</v>
      </c>
      <c r="O130" s="11">
        <v>5</v>
      </c>
      <c r="Q130" s="11">
        <v>4.7</v>
      </c>
      <c r="S130" s="110"/>
      <c r="T130" s="20">
        <v>18.399999999999999</v>
      </c>
      <c r="U130" s="20">
        <v>0.12</v>
      </c>
      <c r="V130" s="20">
        <v>0.46</v>
      </c>
      <c r="W130" s="20">
        <v>0.43</v>
      </c>
      <c r="X130" s="20">
        <v>43</v>
      </c>
      <c r="Y130" s="20" t="s">
        <v>62</v>
      </c>
      <c r="Z130" s="11">
        <v>0.08</v>
      </c>
      <c r="AA130" s="20">
        <v>0.217</v>
      </c>
      <c r="AB130" s="20">
        <v>0.16</v>
      </c>
      <c r="AC130" s="20">
        <v>0.21</v>
      </c>
      <c r="AD130" s="20" t="s">
        <v>62</v>
      </c>
      <c r="AE130" s="11">
        <v>115</v>
      </c>
      <c r="AF130" s="11">
        <v>2.5</v>
      </c>
      <c r="AG130" s="11">
        <v>6.6E-3</v>
      </c>
      <c r="AH130" s="11">
        <v>18.899999999999999</v>
      </c>
      <c r="AI130" s="11">
        <v>5.9700000000000003E-2</v>
      </c>
      <c r="AJ130" s="12">
        <v>3.44</v>
      </c>
      <c r="AK130" s="11">
        <v>78.8</v>
      </c>
      <c r="AL130" s="11" t="s">
        <v>62</v>
      </c>
      <c r="AM130" s="11">
        <v>0.499</v>
      </c>
      <c r="AN130" s="11">
        <v>2.73</v>
      </c>
      <c r="AO130" s="11">
        <v>0.51400000000000001</v>
      </c>
      <c r="AP130" s="11">
        <v>9.1700000000000004E-2</v>
      </c>
      <c r="AQ130" s="11" t="s">
        <v>62</v>
      </c>
    </row>
    <row r="131" spans="2:47" s="11" customFormat="1">
      <c r="B131" s="11" t="s">
        <v>46</v>
      </c>
      <c r="C131" s="14">
        <v>39638</v>
      </c>
      <c r="D131" s="15">
        <v>0.41666666666666669</v>
      </c>
      <c r="E131" s="16">
        <v>20.27</v>
      </c>
      <c r="F131" s="16">
        <v>1.07</v>
      </c>
      <c r="G131" s="16">
        <v>84.3</v>
      </c>
      <c r="H131" s="16">
        <v>7.6</v>
      </c>
      <c r="I131" s="16">
        <v>7.71</v>
      </c>
      <c r="J131" s="16">
        <v>253</v>
      </c>
      <c r="K131" s="16">
        <v>9.6</v>
      </c>
      <c r="L131" s="16">
        <v>2.2000000000000002</v>
      </c>
      <c r="M131" s="16">
        <v>15.17376</v>
      </c>
      <c r="O131" s="11">
        <v>4.8</v>
      </c>
      <c r="Q131" s="11">
        <v>4.7</v>
      </c>
      <c r="S131" s="110"/>
      <c r="T131" s="20">
        <v>18.5</v>
      </c>
      <c r="U131" s="20">
        <v>0.12</v>
      </c>
      <c r="V131" s="20">
        <v>0.41</v>
      </c>
      <c r="W131" s="20">
        <v>0.49</v>
      </c>
      <c r="X131" s="20">
        <v>41.8</v>
      </c>
      <c r="Y131" s="20" t="s">
        <v>62</v>
      </c>
      <c r="Z131" s="11">
        <v>7.0000000000000007E-2</v>
      </c>
      <c r="AA131" s="20">
        <v>0.218</v>
      </c>
      <c r="AB131" s="20">
        <v>0.16</v>
      </c>
      <c r="AC131" s="20">
        <v>0.2</v>
      </c>
      <c r="AD131" s="20" t="s">
        <v>62</v>
      </c>
      <c r="AE131" s="11">
        <v>117</v>
      </c>
      <c r="AF131" s="11">
        <v>2.2000000000000002</v>
      </c>
      <c r="AG131" s="11">
        <v>2.8999999999999998E-3</v>
      </c>
      <c r="AH131" s="11">
        <v>19.7</v>
      </c>
      <c r="AI131" s="11">
        <v>5.8200000000000002E-2</v>
      </c>
      <c r="AJ131" s="12">
        <v>3.27</v>
      </c>
      <c r="AK131" s="11">
        <v>78.7</v>
      </c>
      <c r="AL131" s="11" t="s">
        <v>62</v>
      </c>
      <c r="AM131" s="11">
        <v>0.54500000000000004</v>
      </c>
      <c r="AN131" s="11">
        <v>2.83</v>
      </c>
      <c r="AO131" s="11">
        <v>0.503</v>
      </c>
      <c r="AP131" s="11">
        <v>7.8200000000000006E-2</v>
      </c>
      <c r="AQ131" s="11">
        <v>5.28</v>
      </c>
    </row>
    <row r="132" spans="2:47" s="11" customFormat="1">
      <c r="B132" s="11" t="s">
        <v>46</v>
      </c>
      <c r="C132" s="14">
        <v>39638</v>
      </c>
      <c r="D132" s="15">
        <v>0.47916666666666669</v>
      </c>
      <c r="E132" s="16">
        <v>20.27</v>
      </c>
      <c r="F132" s="16">
        <v>1.0489999999999999</v>
      </c>
      <c r="G132" s="16">
        <v>85.2</v>
      </c>
      <c r="H132" s="16">
        <v>7.68</v>
      </c>
      <c r="I132" s="16">
        <v>7.71</v>
      </c>
      <c r="J132" s="16">
        <v>248</v>
      </c>
      <c r="K132" s="16">
        <v>135.6</v>
      </c>
      <c r="L132" s="16">
        <v>5.8</v>
      </c>
      <c r="M132" s="16">
        <v>132.98429999999999</v>
      </c>
      <c r="O132" s="11">
        <v>5.4</v>
      </c>
      <c r="Q132" s="11">
        <v>7</v>
      </c>
      <c r="S132" s="110"/>
      <c r="T132" s="20">
        <v>17.7</v>
      </c>
      <c r="U132" s="20">
        <v>0.12</v>
      </c>
      <c r="V132" s="20">
        <v>0.57999999999999996</v>
      </c>
      <c r="W132" s="20">
        <v>0.48</v>
      </c>
      <c r="X132" s="20">
        <v>40.799999999999997</v>
      </c>
      <c r="Y132" s="20" t="s">
        <v>62</v>
      </c>
      <c r="Z132" s="11">
        <v>0.1</v>
      </c>
      <c r="AA132" s="20">
        <v>0.82</v>
      </c>
      <c r="AB132" s="20">
        <v>0.18</v>
      </c>
      <c r="AC132" s="20">
        <v>0.51</v>
      </c>
      <c r="AD132" s="20" t="s">
        <v>62</v>
      </c>
      <c r="AE132" s="11">
        <v>111</v>
      </c>
      <c r="AF132" s="11">
        <v>2.7</v>
      </c>
      <c r="AG132" s="11">
        <v>4.4000000000000003E-3</v>
      </c>
      <c r="AH132" s="11">
        <v>17.8</v>
      </c>
      <c r="AI132" s="11">
        <v>2.7900000000000001E-2</v>
      </c>
      <c r="AJ132" s="12">
        <v>3.29</v>
      </c>
      <c r="AK132" s="11">
        <v>76.099999999999994</v>
      </c>
      <c r="AL132" s="11" t="s">
        <v>62</v>
      </c>
      <c r="AM132" s="11">
        <v>3.71</v>
      </c>
      <c r="AN132" s="11">
        <v>5.33</v>
      </c>
      <c r="AO132" s="11">
        <v>4.29</v>
      </c>
      <c r="AP132" s="11">
        <v>0.20599999999999999</v>
      </c>
      <c r="AQ132" s="11">
        <v>15.7</v>
      </c>
    </row>
    <row r="133" spans="2:47" s="11" customFormat="1">
      <c r="B133" s="11" t="s">
        <v>46</v>
      </c>
      <c r="C133" s="14">
        <v>39638</v>
      </c>
      <c r="D133" s="15">
        <v>0.54166666666666663</v>
      </c>
      <c r="E133" s="16">
        <v>20.309999999999999</v>
      </c>
      <c r="F133" s="16">
        <v>1.022</v>
      </c>
      <c r="G133" s="16">
        <v>86.1</v>
      </c>
      <c r="H133" s="16">
        <v>7.76</v>
      </c>
      <c r="I133" s="16">
        <v>7.64</v>
      </c>
      <c r="J133" s="16">
        <v>255</v>
      </c>
      <c r="K133" s="16">
        <v>86.4</v>
      </c>
      <c r="L133" s="16">
        <v>4.3</v>
      </c>
      <c r="M133" s="16">
        <v>87.071240000000003</v>
      </c>
      <c r="O133" s="11">
        <v>5.8</v>
      </c>
      <c r="Q133" s="11">
        <v>8.4</v>
      </c>
      <c r="S133" s="110"/>
      <c r="T133" s="20">
        <v>17.399999999999999</v>
      </c>
      <c r="U133" s="20">
        <v>9.8000000000000004E-2</v>
      </c>
      <c r="V133" s="20">
        <v>2.04</v>
      </c>
      <c r="W133" s="20">
        <v>0.52</v>
      </c>
      <c r="X133" s="20">
        <v>41.5</v>
      </c>
      <c r="Y133" s="20" t="s">
        <v>62</v>
      </c>
      <c r="Z133" s="11">
        <v>0.42</v>
      </c>
      <c r="AA133" s="20">
        <v>0.66</v>
      </c>
      <c r="AB133" s="20">
        <v>0.32</v>
      </c>
      <c r="AC133" s="20">
        <v>0.43</v>
      </c>
      <c r="AD133" s="20" t="s">
        <v>62</v>
      </c>
      <c r="AE133" s="11">
        <v>106</v>
      </c>
      <c r="AF133" s="11">
        <v>2.6</v>
      </c>
      <c r="AG133" s="11">
        <v>1.0999999999999999E-2</v>
      </c>
      <c r="AH133" s="11">
        <v>17.399999999999999</v>
      </c>
      <c r="AI133" s="11">
        <v>2.3099999999999999E-2</v>
      </c>
      <c r="AJ133" s="12">
        <v>3.59</v>
      </c>
      <c r="AK133" s="11">
        <v>78.400000000000006</v>
      </c>
      <c r="AL133" s="11" t="s">
        <v>62</v>
      </c>
      <c r="AM133" s="11">
        <v>3.3</v>
      </c>
      <c r="AN133" s="11">
        <v>4.71</v>
      </c>
      <c r="AO133" s="11">
        <v>3.29</v>
      </c>
      <c r="AP133" s="11">
        <v>0.13</v>
      </c>
      <c r="AQ133" s="11">
        <v>20</v>
      </c>
    </row>
    <row r="134" spans="2:47" s="11" customFormat="1">
      <c r="B134" s="11" t="s">
        <v>46</v>
      </c>
      <c r="C134" s="14">
        <v>39638</v>
      </c>
      <c r="D134" s="15">
        <v>0.60416666666666663</v>
      </c>
      <c r="E134" s="16">
        <v>20.39</v>
      </c>
      <c r="F134" s="16">
        <v>1.0209999999999999</v>
      </c>
      <c r="G134" s="16">
        <v>86.9</v>
      </c>
      <c r="H134" s="16">
        <v>7.82</v>
      </c>
      <c r="I134" s="16">
        <v>7.65</v>
      </c>
      <c r="J134" s="16">
        <v>253</v>
      </c>
      <c r="K134" s="16">
        <v>36.799999999999997</v>
      </c>
      <c r="L134" s="16">
        <v>4.3</v>
      </c>
      <c r="M134" s="16">
        <v>130.07079999999999</v>
      </c>
      <c r="O134" s="11">
        <v>10.5</v>
      </c>
      <c r="Q134" s="11">
        <v>13.7</v>
      </c>
      <c r="S134" s="110"/>
      <c r="T134" s="20">
        <v>17.100000000000001</v>
      </c>
      <c r="U134" s="20">
        <v>9.5000000000000001E-2</v>
      </c>
      <c r="V134" s="20">
        <v>1.74</v>
      </c>
      <c r="W134" s="20">
        <v>0.5</v>
      </c>
      <c r="X134" s="20">
        <v>41.3</v>
      </c>
      <c r="Y134" s="20" t="s">
        <v>62</v>
      </c>
      <c r="Z134" s="11">
        <v>0.35</v>
      </c>
      <c r="AA134" s="20">
        <v>0.84</v>
      </c>
      <c r="AB134" s="20">
        <v>0.18</v>
      </c>
      <c r="AC134" s="20">
        <v>0.52</v>
      </c>
      <c r="AD134" s="20" t="s">
        <v>62</v>
      </c>
      <c r="AE134" s="11">
        <v>106</v>
      </c>
      <c r="AF134" s="11">
        <v>3.5</v>
      </c>
      <c r="AG134" s="11">
        <v>1.1299999999999999E-2</v>
      </c>
      <c r="AH134" s="11">
        <v>17.600000000000001</v>
      </c>
      <c r="AI134" s="11">
        <v>1.7899999999999999E-2</v>
      </c>
      <c r="AJ134" s="12">
        <v>3.47</v>
      </c>
      <c r="AK134" s="11">
        <v>75.7</v>
      </c>
      <c r="AL134" s="11">
        <v>8.6</v>
      </c>
      <c r="AM134" s="11">
        <v>4.0599999999999996</v>
      </c>
      <c r="AN134" s="11">
        <v>6.27</v>
      </c>
      <c r="AO134" s="11">
        <v>4.59</v>
      </c>
      <c r="AP134" s="11">
        <v>0.19700000000000001</v>
      </c>
      <c r="AQ134" s="11">
        <v>16.399999999999999</v>
      </c>
    </row>
    <row r="135" spans="2:47" s="11" customFormat="1">
      <c r="B135" s="11" t="s">
        <v>46</v>
      </c>
      <c r="C135" s="14">
        <v>39764</v>
      </c>
      <c r="D135" s="15">
        <v>0.875</v>
      </c>
      <c r="E135" s="16">
        <v>8.01</v>
      </c>
      <c r="F135" s="16">
        <v>1.7729999999999999</v>
      </c>
      <c r="G135" s="16">
        <v>94.6</v>
      </c>
      <c r="H135" s="16">
        <v>11.14</v>
      </c>
      <c r="I135" s="16">
        <v>6.96</v>
      </c>
      <c r="J135" s="172">
        <v>47</v>
      </c>
      <c r="K135" s="16">
        <v>4.7</v>
      </c>
      <c r="L135" s="16">
        <v>5.5</v>
      </c>
      <c r="M135" s="16">
        <v>2.7427299999999999</v>
      </c>
      <c r="N135" s="11">
        <v>250</v>
      </c>
      <c r="O135" s="11">
        <v>11.7</v>
      </c>
      <c r="Q135" s="11">
        <v>12.1</v>
      </c>
      <c r="S135" s="110"/>
      <c r="T135" s="20">
        <v>348</v>
      </c>
      <c r="U135" s="20">
        <v>0.3</v>
      </c>
      <c r="V135" s="20" t="s">
        <v>62</v>
      </c>
      <c r="W135" s="20">
        <v>0.97</v>
      </c>
      <c r="X135" s="20">
        <v>113</v>
      </c>
      <c r="Y135" s="20" t="s">
        <v>62</v>
      </c>
      <c r="Z135" s="11" t="s">
        <v>62</v>
      </c>
      <c r="AA135" s="20">
        <v>0.63700000000000001</v>
      </c>
      <c r="AB135" s="20">
        <v>0.34</v>
      </c>
      <c r="AC135" s="20">
        <v>0.4</v>
      </c>
      <c r="AD135" s="20" t="s">
        <v>62</v>
      </c>
      <c r="AE135" s="11">
        <v>162</v>
      </c>
      <c r="AF135" s="11">
        <v>2</v>
      </c>
      <c r="AG135" s="11">
        <v>0.16900000000000001</v>
      </c>
      <c r="AH135" s="11">
        <v>29.9</v>
      </c>
      <c r="AI135" s="11">
        <v>0.79700000000000004</v>
      </c>
      <c r="AJ135" s="12">
        <v>7.11</v>
      </c>
      <c r="AK135" s="11">
        <v>146</v>
      </c>
      <c r="AL135" s="11">
        <v>18.3</v>
      </c>
      <c r="AM135" s="11">
        <v>0.23499999999999999</v>
      </c>
      <c r="AN135" s="11">
        <v>10.199999999999999</v>
      </c>
      <c r="AO135" s="11">
        <v>0.41599999999999998</v>
      </c>
      <c r="AP135" s="11">
        <v>0.80200000000000005</v>
      </c>
      <c r="AQ135" s="11">
        <v>20.6</v>
      </c>
    </row>
    <row r="136" spans="2:47" s="11" customFormat="1">
      <c r="B136" s="11" t="s">
        <v>46</v>
      </c>
      <c r="C136" s="14">
        <v>39765</v>
      </c>
      <c r="D136" s="15">
        <v>6.25E-2</v>
      </c>
      <c r="E136" s="16">
        <v>8.08</v>
      </c>
      <c r="F136" s="16">
        <v>1.7230000000000001</v>
      </c>
      <c r="G136" s="16">
        <v>68.5</v>
      </c>
      <c r="H136" s="16">
        <v>8.06</v>
      </c>
      <c r="I136" s="16">
        <v>7.12</v>
      </c>
      <c r="J136" s="172">
        <v>59</v>
      </c>
      <c r="K136" s="16">
        <v>4.2</v>
      </c>
      <c r="L136" s="16">
        <v>11.4</v>
      </c>
      <c r="M136" s="16">
        <v>7.8081399999999999</v>
      </c>
      <c r="N136" s="11">
        <v>230</v>
      </c>
      <c r="O136" s="11">
        <v>31</v>
      </c>
      <c r="Q136" s="11">
        <v>28</v>
      </c>
      <c r="S136" s="110"/>
      <c r="T136" s="20">
        <v>324</v>
      </c>
      <c r="U136" s="20">
        <v>0.28999999999999998</v>
      </c>
      <c r="V136" s="20" t="s">
        <v>62</v>
      </c>
      <c r="W136" s="20">
        <v>1.79</v>
      </c>
      <c r="X136" s="20">
        <v>105</v>
      </c>
      <c r="Y136" s="20">
        <v>0.05</v>
      </c>
      <c r="Z136" s="11" t="s">
        <v>62</v>
      </c>
      <c r="AA136" s="20">
        <v>1.23</v>
      </c>
      <c r="AB136" s="20">
        <v>0.56999999999999995</v>
      </c>
      <c r="AC136" s="20">
        <v>0.67</v>
      </c>
      <c r="AD136" s="20" t="s">
        <v>62</v>
      </c>
      <c r="AE136" s="11">
        <v>151</v>
      </c>
      <c r="AF136" s="11">
        <v>9.5</v>
      </c>
      <c r="AG136" s="11">
        <v>0.127</v>
      </c>
      <c r="AH136" s="11">
        <v>28.7</v>
      </c>
      <c r="AI136" s="11">
        <v>0.53100000000000003</v>
      </c>
      <c r="AJ136" s="12">
        <v>13.5</v>
      </c>
      <c r="AK136" s="11">
        <v>134</v>
      </c>
      <c r="AL136" s="11">
        <v>20.100000000000001</v>
      </c>
      <c r="AM136" s="11">
        <v>0.16300000000000001</v>
      </c>
      <c r="AN136" s="11">
        <v>4.2699999999999996</v>
      </c>
      <c r="AO136" s="11">
        <v>0.29899999999999999</v>
      </c>
      <c r="AP136" s="11">
        <v>0.52600000000000002</v>
      </c>
      <c r="AQ136" s="11">
        <v>14.9</v>
      </c>
    </row>
    <row r="137" spans="2:47" s="11" customFormat="1">
      <c r="B137" s="11" t="s">
        <v>46</v>
      </c>
      <c r="C137" s="14">
        <v>39765</v>
      </c>
      <c r="D137" s="15">
        <v>0.25</v>
      </c>
      <c r="E137" s="16">
        <v>8.42</v>
      </c>
      <c r="F137" s="16">
        <v>1.665</v>
      </c>
      <c r="G137" s="16">
        <v>70.2</v>
      </c>
      <c r="H137" s="16">
        <v>8.18</v>
      </c>
      <c r="I137" s="16">
        <v>7.09</v>
      </c>
      <c r="J137" s="172">
        <v>71</v>
      </c>
      <c r="K137" s="16">
        <v>8.6999999999999993</v>
      </c>
      <c r="L137" s="16">
        <v>7.8</v>
      </c>
      <c r="M137" s="16">
        <v>7.4626900000000003</v>
      </c>
      <c r="N137" s="11">
        <v>210</v>
      </c>
      <c r="O137" s="11">
        <v>16.5</v>
      </c>
      <c r="Q137" s="11">
        <v>16.600000000000001</v>
      </c>
      <c r="S137" s="110"/>
      <c r="T137" s="20">
        <v>336</v>
      </c>
      <c r="U137" s="20">
        <v>0.24</v>
      </c>
      <c r="V137" s="20">
        <v>1.63</v>
      </c>
      <c r="W137" s="20">
        <v>1.29</v>
      </c>
      <c r="X137" s="20">
        <v>100</v>
      </c>
      <c r="Y137" s="20">
        <v>0.05</v>
      </c>
      <c r="Z137" s="11">
        <v>0.44</v>
      </c>
      <c r="AA137" s="20">
        <v>0.77900000000000003</v>
      </c>
      <c r="AB137" s="20">
        <v>0.45</v>
      </c>
      <c r="AC137" s="20">
        <v>0.54</v>
      </c>
      <c r="AD137" s="20" t="s">
        <v>62</v>
      </c>
      <c r="AE137" s="11">
        <v>138</v>
      </c>
      <c r="AF137" s="11">
        <v>3.4</v>
      </c>
      <c r="AG137" s="11">
        <v>0.13100000000000001</v>
      </c>
      <c r="AH137" s="11">
        <v>24.8</v>
      </c>
      <c r="AI137" s="11">
        <v>0.61299999999999999</v>
      </c>
      <c r="AJ137" s="12">
        <v>7.5</v>
      </c>
      <c r="AK137" s="11">
        <v>154</v>
      </c>
      <c r="AL137" s="11">
        <v>13.3</v>
      </c>
      <c r="AM137" s="11">
        <v>0.28599999999999998</v>
      </c>
      <c r="AN137" s="11">
        <v>7.11</v>
      </c>
      <c r="AO137" s="11">
        <v>0.39400000000000002</v>
      </c>
      <c r="AP137" s="11">
        <v>0.624</v>
      </c>
      <c r="AQ137" s="11">
        <v>13</v>
      </c>
    </row>
    <row r="138" spans="2:47" s="11" customFormat="1">
      <c r="B138" s="11" t="s">
        <v>46</v>
      </c>
      <c r="C138" s="14">
        <v>39791</v>
      </c>
      <c r="D138" s="15">
        <v>0.60416666666666663</v>
      </c>
      <c r="E138" s="16">
        <v>4.3600000000000003</v>
      </c>
      <c r="F138" s="16">
        <v>1.1559999999999999</v>
      </c>
      <c r="G138" s="16">
        <v>95</v>
      </c>
      <c r="H138" s="16">
        <v>12.29</v>
      </c>
      <c r="I138" s="16">
        <v>7.56</v>
      </c>
      <c r="J138" s="171">
        <v>174</v>
      </c>
      <c r="K138" s="16">
        <v>13.3</v>
      </c>
      <c r="L138" s="16">
        <v>4.5</v>
      </c>
      <c r="M138" s="11">
        <v>10.452961672484877</v>
      </c>
      <c r="N138" s="11">
        <v>140</v>
      </c>
      <c r="O138" s="11">
        <v>8.5</v>
      </c>
      <c r="P138" s="180">
        <v>7.6929999999999996</v>
      </c>
      <c r="Q138" s="11">
        <v>9.5</v>
      </c>
      <c r="R138" s="180">
        <v>8.6530000000000005</v>
      </c>
      <c r="S138" s="110"/>
      <c r="T138" s="20">
        <v>247</v>
      </c>
      <c r="U138" s="20" t="s">
        <v>62</v>
      </c>
      <c r="V138" s="20">
        <v>0.69</v>
      </c>
      <c r="W138" s="20">
        <v>0.67</v>
      </c>
      <c r="X138" s="20">
        <v>55.6</v>
      </c>
      <c r="Y138" s="20" t="s">
        <v>62</v>
      </c>
      <c r="Z138" s="11">
        <v>0.24</v>
      </c>
      <c r="AA138" s="20">
        <v>0.35799999999999998</v>
      </c>
      <c r="AB138" s="20">
        <v>0.27</v>
      </c>
      <c r="AC138" s="20">
        <v>0.32</v>
      </c>
      <c r="AD138" s="20">
        <v>2.18E-2</v>
      </c>
      <c r="AE138" s="11">
        <v>97.8</v>
      </c>
      <c r="AF138" s="11">
        <v>0.9</v>
      </c>
      <c r="AG138" s="11">
        <v>2.2100000000000002E-2</v>
      </c>
      <c r="AH138" s="11">
        <v>16.8</v>
      </c>
      <c r="AI138" s="11">
        <v>1.2200000000000001E-2</v>
      </c>
      <c r="AJ138" s="12">
        <v>3.19</v>
      </c>
      <c r="AK138" s="11">
        <v>98.1</v>
      </c>
      <c r="AL138" s="11" t="s">
        <v>62</v>
      </c>
      <c r="AM138" s="11">
        <v>0.59199999999999997</v>
      </c>
      <c r="AN138" s="11">
        <v>3</v>
      </c>
      <c r="AO138" s="11">
        <v>0.64600000000000002</v>
      </c>
      <c r="AP138" s="11">
        <v>3.2000000000000001E-2</v>
      </c>
      <c r="AQ138" s="11" t="s">
        <v>62</v>
      </c>
    </row>
    <row r="139" spans="2:47" s="11" customFormat="1">
      <c r="B139" s="11" t="s">
        <v>46</v>
      </c>
      <c r="C139" s="14">
        <v>39791</v>
      </c>
      <c r="D139" s="15">
        <v>0.72916666666666663</v>
      </c>
      <c r="E139" s="16">
        <v>4.6399999999999997</v>
      </c>
      <c r="F139" s="16">
        <v>1.288</v>
      </c>
      <c r="G139" s="16">
        <v>92.3</v>
      </c>
      <c r="H139" s="16">
        <v>11.85</v>
      </c>
      <c r="I139" s="16">
        <v>7.57</v>
      </c>
      <c r="J139" s="171">
        <v>173</v>
      </c>
      <c r="K139" s="16">
        <v>11.7</v>
      </c>
      <c r="L139" s="16">
        <v>3.3</v>
      </c>
      <c r="M139" s="11">
        <v>6.6564260112673992</v>
      </c>
      <c r="N139" s="11">
        <v>130</v>
      </c>
      <c r="O139" s="11">
        <v>7.2</v>
      </c>
      <c r="P139" s="180">
        <v>6.3570000000000002</v>
      </c>
      <c r="Q139" s="11">
        <v>7.3</v>
      </c>
      <c r="R139" s="180">
        <v>6.9390000000000001</v>
      </c>
      <c r="S139" s="110"/>
      <c r="T139" s="20">
        <v>286</v>
      </c>
      <c r="U139" s="20">
        <v>4.1000000000000002E-2</v>
      </c>
      <c r="V139" s="20">
        <v>0.85</v>
      </c>
      <c r="W139" s="20">
        <v>0.59</v>
      </c>
      <c r="X139" s="20">
        <v>51.9</v>
      </c>
      <c r="Y139" s="11" t="s">
        <v>62</v>
      </c>
      <c r="Z139" s="11">
        <v>0.23</v>
      </c>
      <c r="AA139" s="20">
        <v>0.49199999999999999</v>
      </c>
      <c r="AB139" s="11">
        <v>0.49</v>
      </c>
      <c r="AC139" s="11">
        <v>0.31</v>
      </c>
      <c r="AD139" s="20">
        <v>2.7E-2</v>
      </c>
      <c r="AE139" s="11">
        <v>104</v>
      </c>
      <c r="AF139" s="11">
        <v>2.5</v>
      </c>
      <c r="AG139" s="11">
        <v>2.5899999999999999E-2</v>
      </c>
      <c r="AH139" s="11">
        <v>17.8</v>
      </c>
      <c r="AI139" s="11">
        <v>8.6999999999999994E-3</v>
      </c>
      <c r="AJ139" s="12">
        <v>3.18</v>
      </c>
      <c r="AK139" s="11">
        <v>111</v>
      </c>
      <c r="AL139" s="11" t="s">
        <v>62</v>
      </c>
      <c r="AM139" s="11">
        <v>0.53900000000000003</v>
      </c>
      <c r="AN139" s="11">
        <v>1.9</v>
      </c>
      <c r="AO139" s="11">
        <v>0.54900000000000004</v>
      </c>
      <c r="AP139" s="11">
        <v>2.2599999999999999E-2</v>
      </c>
      <c r="AQ139" s="11" t="s">
        <v>62</v>
      </c>
    </row>
    <row r="140" spans="2:47" s="11" customFormat="1">
      <c r="B140" s="11" t="s">
        <v>46</v>
      </c>
      <c r="C140" s="14">
        <v>39791</v>
      </c>
      <c r="D140" s="15">
        <v>0.85416666666666663</v>
      </c>
      <c r="E140" s="16">
        <v>5.13</v>
      </c>
      <c r="F140" s="16">
        <v>1.0109999999999999</v>
      </c>
      <c r="G140" s="16">
        <v>94.3</v>
      </c>
      <c r="H140" s="16">
        <v>11.97</v>
      </c>
      <c r="I140" s="16">
        <v>7.64</v>
      </c>
      <c r="J140" s="171">
        <v>180</v>
      </c>
      <c r="K140" s="16">
        <v>18.600000000000001</v>
      </c>
      <c r="L140" s="16">
        <v>4.7</v>
      </c>
      <c r="M140" s="11">
        <v>9.9255583126539957</v>
      </c>
      <c r="N140" s="11">
        <v>140</v>
      </c>
      <c r="O140" s="11">
        <v>8.6999999999999993</v>
      </c>
      <c r="P140" s="180">
        <v>8.0299999999999994</v>
      </c>
      <c r="Q140" s="11">
        <v>9.3000000000000007</v>
      </c>
      <c r="R140" s="180">
        <v>8.7219999999999995</v>
      </c>
      <c r="S140" s="110"/>
      <c r="T140" s="20">
        <v>200</v>
      </c>
      <c r="U140" s="20" t="s">
        <v>62</v>
      </c>
      <c r="V140" s="20">
        <v>1.3</v>
      </c>
      <c r="W140" s="20">
        <v>0.71</v>
      </c>
      <c r="X140" s="20">
        <v>57.9</v>
      </c>
      <c r="Y140" s="20" t="s">
        <v>62</v>
      </c>
      <c r="Z140" s="11">
        <v>0.35</v>
      </c>
      <c r="AA140" s="20">
        <v>0.38</v>
      </c>
      <c r="AB140" s="20">
        <v>0.27</v>
      </c>
      <c r="AC140" s="20">
        <v>0.56999999999999995</v>
      </c>
      <c r="AD140" s="20">
        <v>2.1700000000000001E-2</v>
      </c>
      <c r="AE140" s="11">
        <v>94.4</v>
      </c>
      <c r="AF140" s="11">
        <v>1.9</v>
      </c>
      <c r="AG140" s="11">
        <v>2.2100000000000002E-2</v>
      </c>
      <c r="AH140" s="11">
        <v>16.100000000000001</v>
      </c>
      <c r="AI140" s="11">
        <v>1.01E-2</v>
      </c>
      <c r="AJ140" s="12">
        <v>3.34</v>
      </c>
      <c r="AK140" s="11">
        <v>79.099999999999994</v>
      </c>
      <c r="AL140" s="11" t="s">
        <v>62</v>
      </c>
      <c r="AM140" s="11">
        <v>0.874</v>
      </c>
      <c r="AN140" s="11">
        <v>6.23</v>
      </c>
      <c r="AO140" s="11">
        <v>0.75900000000000001</v>
      </c>
      <c r="AP140" s="11">
        <v>3.1600000000000003E-2</v>
      </c>
      <c r="AQ140" s="11" t="s">
        <v>62</v>
      </c>
    </row>
    <row r="141" spans="2:47" s="11" customFormat="1">
      <c r="B141" s="11" t="s">
        <v>46</v>
      </c>
      <c r="C141" s="14">
        <v>39792</v>
      </c>
      <c r="D141" s="15">
        <v>0.16666666666666666</v>
      </c>
      <c r="E141" s="16">
        <v>5.93</v>
      </c>
      <c r="F141" s="16">
        <v>0.89200000000000002</v>
      </c>
      <c r="G141" s="16">
        <v>92.7</v>
      </c>
      <c r="H141" s="16">
        <v>11.52</v>
      </c>
      <c r="I141" s="16">
        <v>7.7</v>
      </c>
      <c r="J141" s="171">
        <v>183</v>
      </c>
      <c r="K141" s="16">
        <v>8.1</v>
      </c>
      <c r="L141" s="16">
        <v>4.7</v>
      </c>
      <c r="M141" s="11">
        <v>5.6285178236488758</v>
      </c>
      <c r="N141" s="11">
        <v>150</v>
      </c>
      <c r="O141" s="11">
        <v>7.5</v>
      </c>
      <c r="P141" s="180">
        <v>7.3</v>
      </c>
      <c r="Q141" s="11">
        <v>8</v>
      </c>
      <c r="R141" s="180">
        <v>7.8460000000000001</v>
      </c>
      <c r="S141" s="110"/>
      <c r="T141" s="20">
        <v>154</v>
      </c>
      <c r="U141" s="20">
        <v>3.1E-2</v>
      </c>
      <c r="V141" s="11">
        <v>1.03</v>
      </c>
      <c r="W141" s="20">
        <v>0.6</v>
      </c>
      <c r="X141" s="20">
        <v>61.6</v>
      </c>
      <c r="Y141" s="20" t="s">
        <v>62</v>
      </c>
      <c r="Z141" s="11">
        <v>0.26</v>
      </c>
      <c r="AA141" s="20">
        <v>0.33800000000000002</v>
      </c>
      <c r="AB141" s="20">
        <v>0.23</v>
      </c>
      <c r="AC141" s="20">
        <v>0.26</v>
      </c>
      <c r="AD141" s="20">
        <v>2.8199999999999999E-2</v>
      </c>
      <c r="AE141" s="11">
        <v>91.7</v>
      </c>
      <c r="AF141" s="11">
        <v>1.3</v>
      </c>
      <c r="AG141" s="11">
        <v>1.41E-2</v>
      </c>
      <c r="AH141" s="11">
        <v>16.100000000000001</v>
      </c>
      <c r="AI141" s="11">
        <v>4.4000000000000003E-3</v>
      </c>
      <c r="AJ141" s="12">
        <v>3.03</v>
      </c>
      <c r="AK141" s="11">
        <v>59.2</v>
      </c>
      <c r="AL141" s="11" t="s">
        <v>62</v>
      </c>
      <c r="AM141" s="11">
        <v>0.307</v>
      </c>
      <c r="AN141" s="11">
        <v>1.88</v>
      </c>
      <c r="AO141" s="11">
        <v>0.378</v>
      </c>
      <c r="AP141" s="11">
        <v>1.5299999999999999E-2</v>
      </c>
      <c r="AQ141" s="11" t="s">
        <v>62</v>
      </c>
    </row>
    <row r="142" spans="2:47" s="11" customFormat="1">
      <c r="B142" s="11" t="s">
        <v>46</v>
      </c>
      <c r="C142" s="14">
        <v>39855</v>
      </c>
      <c r="D142" s="15">
        <v>0.29166666666666669</v>
      </c>
      <c r="E142" s="16">
        <v>5.05</v>
      </c>
      <c r="F142" s="16">
        <v>0.67100000000000004</v>
      </c>
      <c r="G142" s="16">
        <v>98.7</v>
      </c>
      <c r="H142" s="16">
        <v>12.56</v>
      </c>
      <c r="I142" s="171">
        <v>6.81</v>
      </c>
      <c r="J142" s="16">
        <v>108</v>
      </c>
      <c r="K142" s="16">
        <v>133.80000000000001</v>
      </c>
      <c r="L142" s="16">
        <v>12.1</v>
      </c>
      <c r="M142" s="11">
        <v>168.85964912280301</v>
      </c>
      <c r="N142" s="11">
        <v>93</v>
      </c>
      <c r="O142" s="11">
        <v>14.9</v>
      </c>
      <c r="P142" s="171">
        <v>18.18</v>
      </c>
      <c r="Q142" s="11">
        <v>11.4</v>
      </c>
      <c r="R142" s="171">
        <v>8.0909999999999993</v>
      </c>
      <c r="S142" s="110"/>
      <c r="T142" s="20">
        <v>219</v>
      </c>
      <c r="U142" s="20">
        <v>4.5999999999999999E-2</v>
      </c>
      <c r="V142" s="11">
        <v>4.46</v>
      </c>
      <c r="W142" s="20">
        <v>0.35</v>
      </c>
      <c r="X142" s="20">
        <v>32.4</v>
      </c>
      <c r="Y142" s="20" t="s">
        <v>62</v>
      </c>
      <c r="Z142" s="11">
        <v>1</v>
      </c>
      <c r="AA142" s="20">
        <v>1.29</v>
      </c>
      <c r="AB142" s="20">
        <v>0.13</v>
      </c>
      <c r="AC142" s="20">
        <v>0.8</v>
      </c>
      <c r="AD142" s="20">
        <v>0.17299999999999999</v>
      </c>
      <c r="AE142" s="11">
        <v>61</v>
      </c>
      <c r="AF142" s="11">
        <v>1.8</v>
      </c>
      <c r="AG142" s="11">
        <v>0.20699999999999999</v>
      </c>
      <c r="AH142" s="11">
        <v>8.99</v>
      </c>
      <c r="AI142" s="11">
        <v>7.0000000000000001E-3</v>
      </c>
      <c r="AJ142" s="12">
        <v>1.98</v>
      </c>
      <c r="AK142" s="11">
        <v>109</v>
      </c>
      <c r="AL142" s="11">
        <v>13.6</v>
      </c>
      <c r="AM142" s="11">
        <v>6.56</v>
      </c>
      <c r="AN142" s="11">
        <v>5.12</v>
      </c>
      <c r="AO142" s="11">
        <v>6.44</v>
      </c>
      <c r="AP142" s="11">
        <v>0.17799999999999999</v>
      </c>
      <c r="AQ142" s="11">
        <v>32.200000000000003</v>
      </c>
    </row>
    <row r="143" spans="2:47" s="11" customFormat="1">
      <c r="B143" s="11" t="s">
        <v>46</v>
      </c>
      <c r="C143" s="14">
        <v>39855</v>
      </c>
      <c r="D143" s="15">
        <v>0.54166666666666663</v>
      </c>
      <c r="E143" s="16">
        <v>6.19</v>
      </c>
      <c r="F143" s="16">
        <v>0.89400000000000002</v>
      </c>
      <c r="G143" s="16">
        <v>98.1</v>
      </c>
      <c r="H143" s="16">
        <v>12.12</v>
      </c>
      <c r="I143" s="171">
        <v>6.88</v>
      </c>
      <c r="J143" s="16">
        <v>110</v>
      </c>
      <c r="K143" s="16">
        <v>22.7</v>
      </c>
      <c r="L143" s="16">
        <v>13.6</v>
      </c>
      <c r="M143" s="11">
        <v>13.01115241635957</v>
      </c>
      <c r="N143" s="11">
        <v>94</v>
      </c>
      <c r="O143" s="11">
        <v>8.3000000000000007</v>
      </c>
      <c r="P143" s="171">
        <v>7.7140000000000004</v>
      </c>
      <c r="Q143" s="11">
        <v>7.4</v>
      </c>
      <c r="R143" s="171">
        <v>6.9569999999999999</v>
      </c>
      <c r="S143" s="110"/>
      <c r="T143" s="20">
        <v>190</v>
      </c>
      <c r="U143" s="20">
        <v>4.3999999999999997E-2</v>
      </c>
      <c r="V143" s="11">
        <v>5.45</v>
      </c>
      <c r="W143" s="20">
        <v>0.28999999999999998</v>
      </c>
      <c r="X143" s="20">
        <v>35</v>
      </c>
      <c r="Y143" s="20" t="s">
        <v>62</v>
      </c>
      <c r="Z143" s="11">
        <v>1.21</v>
      </c>
      <c r="AA143" s="20">
        <v>0.67</v>
      </c>
      <c r="AB143" s="20">
        <v>0.69</v>
      </c>
      <c r="AC143" s="20">
        <v>0.2</v>
      </c>
      <c r="AD143" s="20">
        <v>9.9500000000000005E-2</v>
      </c>
      <c r="AE143" s="11">
        <v>63.2</v>
      </c>
      <c r="AF143" s="11" t="s">
        <v>62</v>
      </c>
      <c r="AG143" s="11">
        <v>0.11600000000000001</v>
      </c>
      <c r="AH143" s="11">
        <v>9.24</v>
      </c>
      <c r="AI143" s="11">
        <v>2.8</v>
      </c>
      <c r="AJ143" s="12">
        <v>2.0299999999999998</v>
      </c>
      <c r="AK143" s="11">
        <v>103</v>
      </c>
      <c r="AL143" s="11">
        <v>11.8</v>
      </c>
      <c r="AM143" s="11">
        <v>1.18</v>
      </c>
      <c r="AN143" s="11" t="s">
        <v>62</v>
      </c>
      <c r="AO143" s="11">
        <v>0.91</v>
      </c>
      <c r="AP143" s="11">
        <v>1.67E-2</v>
      </c>
      <c r="AQ143" s="11">
        <v>15.4</v>
      </c>
    </row>
    <row r="144" spans="2:47" s="11" customFormat="1">
      <c r="B144" s="11" t="s">
        <v>46</v>
      </c>
      <c r="C144" s="14">
        <v>39855</v>
      </c>
      <c r="D144" s="15">
        <v>0.72916666666666663</v>
      </c>
      <c r="E144" s="16">
        <v>5.95</v>
      </c>
      <c r="F144" s="16">
        <v>0.89700000000000002</v>
      </c>
      <c r="G144" s="16">
        <v>97.5</v>
      </c>
      <c r="H144" s="16">
        <v>12.12</v>
      </c>
      <c r="I144" s="171">
        <v>6.86</v>
      </c>
      <c r="J144" s="16">
        <v>112</v>
      </c>
      <c r="K144" s="16">
        <v>40.5</v>
      </c>
      <c r="L144" s="16">
        <v>9.4</v>
      </c>
      <c r="M144" s="11">
        <v>23.446658851100725</v>
      </c>
      <c r="N144" s="11">
        <v>86</v>
      </c>
      <c r="O144" s="11">
        <v>9.3000000000000007</v>
      </c>
      <c r="P144" s="171">
        <v>8.5370000000000008</v>
      </c>
      <c r="Q144" s="11">
        <v>9.5</v>
      </c>
      <c r="R144" s="171">
        <v>6.407</v>
      </c>
      <c r="S144" s="110"/>
      <c r="T144" s="20">
        <v>211</v>
      </c>
      <c r="U144" s="20">
        <v>4.4999999999999998E-2</v>
      </c>
      <c r="V144" s="11">
        <v>5.0999999999999996</v>
      </c>
      <c r="W144" s="20">
        <v>0.31</v>
      </c>
      <c r="X144" s="20">
        <v>31.3</v>
      </c>
      <c r="Y144" s="20" t="s">
        <v>62</v>
      </c>
      <c r="Z144" s="11">
        <v>1.1100000000000001</v>
      </c>
      <c r="AA144" s="20">
        <v>0.68100000000000005</v>
      </c>
      <c r="AB144" s="20">
        <v>0.11</v>
      </c>
      <c r="AC144" s="20">
        <v>0.26</v>
      </c>
      <c r="AD144" s="20">
        <v>0.10199999999999999</v>
      </c>
      <c r="AE144" s="11">
        <v>57.7</v>
      </c>
      <c r="AF144" s="11">
        <v>3.1</v>
      </c>
      <c r="AG144" s="11">
        <v>0.13100000000000001</v>
      </c>
      <c r="AH144" s="11">
        <v>8.33</v>
      </c>
      <c r="AI144" s="11">
        <v>3.3E-3</v>
      </c>
      <c r="AJ144" s="12">
        <v>1.96</v>
      </c>
      <c r="AK144" s="11">
        <v>103</v>
      </c>
      <c r="AL144" s="11">
        <v>11.5</v>
      </c>
      <c r="AM144" s="11">
        <v>1.95</v>
      </c>
      <c r="AN144" s="11">
        <v>1.72</v>
      </c>
      <c r="AO144" s="11">
        <v>1.76</v>
      </c>
      <c r="AP144" s="11">
        <v>3.7400000000000003E-2</v>
      </c>
      <c r="AQ144" s="11">
        <v>16</v>
      </c>
    </row>
    <row r="145" spans="1:43" s="11" customFormat="1">
      <c r="B145" s="11" t="s">
        <v>46</v>
      </c>
      <c r="C145" s="14">
        <v>39855</v>
      </c>
      <c r="D145" s="15">
        <v>0.79166666666666663</v>
      </c>
      <c r="E145" s="16">
        <v>5.55</v>
      </c>
      <c r="F145" s="16">
        <v>0.81399999999999995</v>
      </c>
      <c r="G145" s="16">
        <v>98.3</v>
      </c>
      <c r="H145" s="16">
        <v>12.34</v>
      </c>
      <c r="I145" s="171">
        <v>6.84</v>
      </c>
      <c r="J145" s="16">
        <v>115</v>
      </c>
      <c r="K145" s="16">
        <v>54.3</v>
      </c>
      <c r="L145" s="16">
        <v>9.1999999999999993</v>
      </c>
      <c r="M145" s="11">
        <v>30.678148546810405</v>
      </c>
      <c r="N145" s="11">
        <v>80</v>
      </c>
      <c r="O145" s="11">
        <v>9.4</v>
      </c>
      <c r="P145" s="171">
        <v>9.7959999999999994</v>
      </c>
      <c r="Q145" s="11">
        <v>9.8000000000000007</v>
      </c>
      <c r="R145" s="171">
        <v>6.9409999999999998</v>
      </c>
      <c r="S145" s="110"/>
      <c r="T145" s="20">
        <v>175</v>
      </c>
      <c r="U145" s="20">
        <v>3.7999999999999999E-2</v>
      </c>
      <c r="V145" s="11">
        <v>5.22</v>
      </c>
      <c r="W145" s="20">
        <v>0.32</v>
      </c>
      <c r="X145" s="20">
        <v>28.8</v>
      </c>
      <c r="Y145" s="20" t="s">
        <v>62</v>
      </c>
      <c r="Z145" s="11">
        <v>1.1599999999999999</v>
      </c>
      <c r="AA145" s="20" t="s">
        <v>62</v>
      </c>
      <c r="AB145" s="20">
        <v>0.13</v>
      </c>
      <c r="AC145" s="20" t="s">
        <v>62</v>
      </c>
      <c r="AD145" s="20">
        <v>0.189</v>
      </c>
      <c r="AE145" s="11">
        <v>51.7</v>
      </c>
      <c r="AF145" s="11" t="s">
        <v>62</v>
      </c>
      <c r="AG145" s="11">
        <v>0.23200000000000001</v>
      </c>
      <c r="AH145" s="11">
        <v>7.39</v>
      </c>
      <c r="AI145" s="11">
        <v>5.7000000000000002E-3</v>
      </c>
      <c r="AJ145" s="12">
        <v>1.88</v>
      </c>
      <c r="AK145" s="11">
        <v>93.2</v>
      </c>
      <c r="AL145" s="11">
        <v>11.7</v>
      </c>
      <c r="AM145" s="11">
        <v>2.5</v>
      </c>
      <c r="AN145" s="11">
        <v>2.29</v>
      </c>
      <c r="AO145" s="11">
        <v>2.2000000000000002</v>
      </c>
      <c r="AP145" s="11">
        <v>4.6600000000000003E-2</v>
      </c>
      <c r="AQ145" s="11">
        <v>17.100000000000001</v>
      </c>
    </row>
    <row r="146" spans="1:43" s="11" customFormat="1">
      <c r="B146" s="11" t="s">
        <v>46</v>
      </c>
      <c r="C146" s="14">
        <v>39855</v>
      </c>
      <c r="D146" s="15">
        <v>0.91666666666666663</v>
      </c>
      <c r="E146" s="16">
        <v>5.47</v>
      </c>
      <c r="F146" s="16">
        <v>0.81499999999999995</v>
      </c>
      <c r="G146" s="16">
        <v>98.3</v>
      </c>
      <c r="H146" s="16">
        <v>12.37</v>
      </c>
      <c r="I146" s="171">
        <v>6.83</v>
      </c>
      <c r="J146" s="16">
        <v>116</v>
      </c>
      <c r="K146" s="16">
        <v>40.5</v>
      </c>
      <c r="L146" s="16">
        <v>7.7</v>
      </c>
      <c r="M146" s="11">
        <v>17.789757412395769</v>
      </c>
      <c r="N146" s="11">
        <v>83</v>
      </c>
      <c r="O146" s="11">
        <v>9.1999999999999993</v>
      </c>
      <c r="P146" s="171">
        <v>8.7159999999999993</v>
      </c>
      <c r="Q146" s="11">
        <v>8.3000000000000007</v>
      </c>
      <c r="R146" s="171">
        <v>6.593</v>
      </c>
      <c r="S146" s="110"/>
      <c r="T146" s="20">
        <v>180</v>
      </c>
      <c r="U146" s="20">
        <v>4.2999999999999997E-2</v>
      </c>
      <c r="V146" s="11">
        <v>5.62</v>
      </c>
      <c r="W146" s="20">
        <v>0.3</v>
      </c>
      <c r="X146" s="20">
        <v>30.9</v>
      </c>
      <c r="Y146" s="20" t="s">
        <v>62</v>
      </c>
      <c r="Z146" s="11">
        <v>1.23</v>
      </c>
      <c r="AA146" s="20">
        <v>0.64</v>
      </c>
      <c r="AB146" s="20">
        <v>0.2</v>
      </c>
      <c r="AC146" s="20">
        <v>0.26</v>
      </c>
      <c r="AD146" s="20">
        <v>9.3399999999999997E-2</v>
      </c>
      <c r="AE146" s="11">
        <v>54.4</v>
      </c>
      <c r="AF146" s="11" t="s">
        <v>62</v>
      </c>
      <c r="AG146" s="11">
        <v>0.124</v>
      </c>
      <c r="AH146" s="11">
        <v>7.78</v>
      </c>
      <c r="AI146" s="11">
        <v>2.8E-3</v>
      </c>
      <c r="AJ146" s="12">
        <v>1.89</v>
      </c>
      <c r="AK146" s="11">
        <v>90.8</v>
      </c>
      <c r="AL146" s="11">
        <v>11.2</v>
      </c>
      <c r="AM146" s="11">
        <v>2.14</v>
      </c>
      <c r="AN146" s="11">
        <v>2.14</v>
      </c>
      <c r="AO146" s="11">
        <v>1.65</v>
      </c>
      <c r="AP146" s="11">
        <v>2.7400000000000001E-2</v>
      </c>
      <c r="AQ146" s="11">
        <v>15.7</v>
      </c>
    </row>
    <row r="147" spans="1:43" s="11" customFormat="1">
      <c r="B147" s="11" t="s">
        <v>46</v>
      </c>
      <c r="C147" s="14">
        <v>39890</v>
      </c>
      <c r="D147" s="15">
        <v>0.875</v>
      </c>
      <c r="E147" s="16">
        <v>10.34</v>
      </c>
      <c r="F147" s="16">
        <v>1.254</v>
      </c>
      <c r="G147" s="16">
        <v>10.67</v>
      </c>
      <c r="H147" s="16">
        <v>0.20499999999999999</v>
      </c>
      <c r="I147" s="171">
        <v>8.11</v>
      </c>
      <c r="J147" s="16">
        <v>86</v>
      </c>
      <c r="K147" s="16">
        <v>4.3</v>
      </c>
      <c r="L147" s="16">
        <v>2.4</v>
      </c>
      <c r="M147" s="11">
        <v>10.723860589806391</v>
      </c>
      <c r="N147" s="11">
        <v>230</v>
      </c>
      <c r="P147" s="11">
        <v>4.319</v>
      </c>
      <c r="R147" s="11">
        <v>3.754</v>
      </c>
      <c r="S147" s="110"/>
      <c r="T147" s="20">
        <v>303</v>
      </c>
      <c r="U147" s="20">
        <v>7.1999999999999995E-2</v>
      </c>
      <c r="V147" s="11">
        <v>0.82</v>
      </c>
      <c r="W147" s="20">
        <v>0.35</v>
      </c>
      <c r="X147" s="20">
        <v>68.2</v>
      </c>
      <c r="Y147" s="20" t="s">
        <v>62</v>
      </c>
      <c r="Z147" s="11">
        <v>27.6</v>
      </c>
      <c r="AA147" s="20">
        <v>0.76800000000000002</v>
      </c>
      <c r="AB147" s="20">
        <v>0.11</v>
      </c>
      <c r="AC147" s="20">
        <v>0.33</v>
      </c>
      <c r="AD147" s="20">
        <v>6.2300000000000001E-2</v>
      </c>
      <c r="AE147" s="11">
        <v>123</v>
      </c>
      <c r="AF147" s="11" t="s">
        <v>62</v>
      </c>
      <c r="AG147" s="11">
        <v>6.7999999999999996E-3</v>
      </c>
      <c r="AH147" s="11">
        <v>20.6</v>
      </c>
      <c r="AI147" s="11">
        <v>1.1999999999999999E-3</v>
      </c>
      <c r="AJ147" s="12">
        <v>2.96</v>
      </c>
      <c r="AK147" s="11">
        <v>128</v>
      </c>
      <c r="AL147" s="11">
        <v>22</v>
      </c>
      <c r="AM147" s="11">
        <v>0.52</v>
      </c>
      <c r="AN147" s="11">
        <v>1.59</v>
      </c>
      <c r="AO147" s="11">
        <v>0.502</v>
      </c>
      <c r="AP147" s="11">
        <v>2.1600000000000001E-2</v>
      </c>
      <c r="AQ147" s="11">
        <v>24.2</v>
      </c>
    </row>
    <row r="148" spans="1:43" s="11" customFormat="1">
      <c r="B148" s="11" t="s">
        <v>46</v>
      </c>
      <c r="C148" s="14">
        <v>39890</v>
      </c>
      <c r="D148" s="15">
        <v>0.9375</v>
      </c>
      <c r="E148" s="16">
        <v>10.25</v>
      </c>
      <c r="F148" s="16">
        <v>1.26</v>
      </c>
      <c r="G148" s="16">
        <v>10.62</v>
      </c>
      <c r="H148" s="16">
        <v>0.28499999999999998</v>
      </c>
      <c r="I148" s="171">
        <v>8.15</v>
      </c>
      <c r="J148" s="16">
        <v>89</v>
      </c>
      <c r="K148" s="16">
        <v>5.9</v>
      </c>
      <c r="L148" s="16">
        <v>3</v>
      </c>
      <c r="M148" s="11">
        <v>21.175224986753747</v>
      </c>
      <c r="N148" s="11">
        <v>200</v>
      </c>
      <c r="P148" s="11">
        <v>6.242</v>
      </c>
      <c r="R148" s="11">
        <v>5.6669999999999998</v>
      </c>
      <c r="S148" s="110"/>
      <c r="T148" s="20">
        <v>274</v>
      </c>
      <c r="U148" s="20">
        <v>5.7000000000000002E-2</v>
      </c>
      <c r="V148" s="11">
        <v>2</v>
      </c>
      <c r="W148" s="20">
        <v>0.4</v>
      </c>
      <c r="X148" s="20">
        <v>57.9</v>
      </c>
      <c r="Y148" s="20">
        <v>7.0000000000000007E-2</v>
      </c>
      <c r="Z148" s="11">
        <v>29.1</v>
      </c>
      <c r="AA148" s="20">
        <v>1.1499999999999999</v>
      </c>
      <c r="AB148" s="20">
        <v>0.13</v>
      </c>
      <c r="AC148" s="20">
        <v>0.97</v>
      </c>
      <c r="AD148" s="20">
        <v>5.3900000000000003E-2</v>
      </c>
      <c r="AE148" s="11">
        <v>95.3</v>
      </c>
      <c r="AF148" s="11" t="s">
        <v>62</v>
      </c>
      <c r="AG148" s="11">
        <v>1.46E-2</v>
      </c>
      <c r="AH148" s="11">
        <v>16</v>
      </c>
      <c r="AI148" s="11">
        <v>3.3999999999999998E-3</v>
      </c>
      <c r="AJ148" s="12">
        <v>2.88</v>
      </c>
      <c r="AK148" s="11">
        <v>129</v>
      </c>
      <c r="AL148" s="11">
        <v>18.899999999999999</v>
      </c>
      <c r="AM148" s="11">
        <v>2.44</v>
      </c>
      <c r="AN148" s="11">
        <v>1.99</v>
      </c>
      <c r="AO148" s="11">
        <v>2.27</v>
      </c>
      <c r="AP148" s="11">
        <v>8.1900000000000001E-2</v>
      </c>
      <c r="AQ148" s="11">
        <v>28.8</v>
      </c>
    </row>
    <row r="149" spans="1:43" s="11" customFormat="1">
      <c r="B149" s="11" t="s">
        <v>46</v>
      </c>
      <c r="C149" s="14">
        <v>39891</v>
      </c>
      <c r="D149" s="15">
        <v>0</v>
      </c>
      <c r="E149" s="16">
        <v>10.16</v>
      </c>
      <c r="F149" s="16">
        <v>1.153</v>
      </c>
      <c r="G149" s="16">
        <v>10.89</v>
      </c>
      <c r="H149" s="16">
        <v>0.35</v>
      </c>
      <c r="I149" s="171">
        <v>8.18</v>
      </c>
      <c r="J149" s="16">
        <v>85</v>
      </c>
      <c r="K149" s="16">
        <v>58</v>
      </c>
      <c r="L149" s="16">
        <v>6.5</v>
      </c>
      <c r="M149" s="11">
        <v>38.874680306905631</v>
      </c>
      <c r="N149" s="11">
        <v>200</v>
      </c>
      <c r="P149" s="11">
        <v>5.617</v>
      </c>
      <c r="R149" s="11">
        <v>4.8179999999999996</v>
      </c>
      <c r="S149" s="110"/>
      <c r="T149" s="20">
        <v>267</v>
      </c>
      <c r="U149" s="20">
        <v>5.3999999999999999E-2</v>
      </c>
      <c r="V149" s="11">
        <v>2.06</v>
      </c>
      <c r="W149" s="20">
        <v>0.39</v>
      </c>
      <c r="X149" s="20">
        <v>52.7</v>
      </c>
      <c r="Y149" s="20" t="s">
        <v>62</v>
      </c>
      <c r="Z149" s="11">
        <v>31.6</v>
      </c>
      <c r="AA149" s="20">
        <v>0.84899999999999998</v>
      </c>
      <c r="AB149" s="20">
        <v>0.12</v>
      </c>
      <c r="AC149" s="20">
        <v>0.38</v>
      </c>
      <c r="AD149" s="20">
        <v>4.7800000000000002E-2</v>
      </c>
      <c r="AE149" s="11">
        <v>93.8</v>
      </c>
      <c r="AF149" s="11">
        <v>2.5</v>
      </c>
      <c r="AG149" s="11">
        <v>1.6799999999999999E-2</v>
      </c>
      <c r="AH149" s="11">
        <v>15.3</v>
      </c>
      <c r="AI149" s="11">
        <v>2.7000000000000001E-3</v>
      </c>
      <c r="AJ149" s="12">
        <v>3.94</v>
      </c>
      <c r="AK149" s="11">
        <v>133</v>
      </c>
      <c r="AL149" s="11">
        <v>21.4</v>
      </c>
      <c r="AM149" s="11">
        <v>2.74</v>
      </c>
      <c r="AN149" s="11">
        <v>2.56</v>
      </c>
      <c r="AO149" s="11">
        <v>2.02</v>
      </c>
      <c r="AP149" s="11">
        <v>5.2499999999999998E-2</v>
      </c>
      <c r="AQ149" s="11">
        <v>25.8</v>
      </c>
    </row>
    <row r="150" spans="1:43" s="11" customFormat="1">
      <c r="B150" s="11" t="s">
        <v>46</v>
      </c>
      <c r="C150" s="14">
        <v>39891</v>
      </c>
      <c r="D150" s="15">
        <v>6.25E-2</v>
      </c>
      <c r="E150" s="16">
        <v>10.029999999999999</v>
      </c>
      <c r="F150" s="16">
        <v>1.2789999999999999</v>
      </c>
      <c r="G150" s="16">
        <v>11.97</v>
      </c>
      <c r="H150" s="16">
        <v>0.38200000000000001</v>
      </c>
      <c r="I150" s="171">
        <v>8.2100000000000009</v>
      </c>
      <c r="J150" s="16">
        <v>92</v>
      </c>
      <c r="K150" s="16">
        <v>49.9</v>
      </c>
      <c r="L150" s="16">
        <v>5.5</v>
      </c>
      <c r="M150" s="11">
        <v>42.471042471041471</v>
      </c>
      <c r="N150" s="11">
        <v>210</v>
      </c>
      <c r="P150" s="11">
        <v>5.8840000000000003</v>
      </c>
      <c r="R150" s="11">
        <v>5.3390000000000004</v>
      </c>
      <c r="S150" s="110"/>
      <c r="T150" s="20">
        <v>268</v>
      </c>
      <c r="U150" s="20">
        <v>5.8999999999999997E-2</v>
      </c>
      <c r="V150" s="11">
        <v>2.0299999999999998</v>
      </c>
      <c r="W150" s="20">
        <v>0.36</v>
      </c>
      <c r="X150" s="20">
        <v>56.2</v>
      </c>
      <c r="Y150" s="20" t="s">
        <v>62</v>
      </c>
      <c r="Z150" s="11">
        <v>26.4</v>
      </c>
      <c r="AA150" s="20">
        <v>1.08</v>
      </c>
      <c r="AB150" s="20">
        <v>0.2</v>
      </c>
      <c r="AC150" s="20">
        <v>0.26</v>
      </c>
      <c r="AD150" s="20">
        <v>6.9599999999999995E-2</v>
      </c>
      <c r="AE150" s="11">
        <v>98</v>
      </c>
      <c r="AF150" s="11">
        <v>1.7</v>
      </c>
      <c r="AG150" s="11">
        <v>2.53E-2</v>
      </c>
      <c r="AH150" s="11">
        <v>16.399999999999999</v>
      </c>
      <c r="AI150" s="11">
        <v>2.2000000000000001E-3</v>
      </c>
      <c r="AJ150" s="12">
        <v>2.5099999999999998</v>
      </c>
      <c r="AK150" s="11">
        <v>119</v>
      </c>
      <c r="AL150" s="11">
        <v>18.899999999999999</v>
      </c>
      <c r="AM150" s="11">
        <v>2.27</v>
      </c>
      <c r="AN150" s="11">
        <v>1.9</v>
      </c>
      <c r="AO150" s="11">
        <v>1.85</v>
      </c>
      <c r="AP150" s="11">
        <v>5.57E-2</v>
      </c>
      <c r="AQ150" s="11">
        <v>25.1</v>
      </c>
    </row>
    <row r="151" spans="1:43" s="11" customFormat="1">
      <c r="B151" s="11" t="s">
        <v>46</v>
      </c>
      <c r="C151" s="14">
        <v>39891</v>
      </c>
      <c r="D151" s="15">
        <v>0.3125</v>
      </c>
      <c r="E151" s="16">
        <v>9</v>
      </c>
      <c r="F151" s="16">
        <v>1.2989999999999999</v>
      </c>
      <c r="G151" s="16">
        <v>13.05</v>
      </c>
      <c r="H151" s="16">
        <v>0.442</v>
      </c>
      <c r="I151" s="171">
        <v>8.32</v>
      </c>
      <c r="J151" s="16">
        <v>99</v>
      </c>
      <c r="K151" s="16">
        <v>14.3</v>
      </c>
      <c r="L151" s="16">
        <v>3.6</v>
      </c>
      <c r="M151" s="11">
        <v>13.312034078795133</v>
      </c>
      <c r="N151" s="11">
        <v>200</v>
      </c>
      <c r="P151" s="11">
        <v>5.6189999999999998</v>
      </c>
      <c r="R151" s="11">
        <v>4.9539999999999997</v>
      </c>
      <c r="S151" s="110"/>
      <c r="T151" s="20">
        <v>260</v>
      </c>
      <c r="U151" s="20">
        <v>6.0999999999999999E-2</v>
      </c>
      <c r="V151" s="11">
        <v>1.9</v>
      </c>
      <c r="W151" s="20">
        <v>0.43</v>
      </c>
      <c r="X151" s="20">
        <v>58</v>
      </c>
      <c r="Y151" s="20" t="s">
        <v>62</v>
      </c>
      <c r="Z151" s="11">
        <v>28</v>
      </c>
      <c r="AA151" s="20">
        <v>0.94</v>
      </c>
      <c r="AB151" s="20">
        <v>0.18</v>
      </c>
      <c r="AC151" s="20">
        <v>0.17</v>
      </c>
      <c r="AD151" s="20">
        <v>5.8099999999999999E-2</v>
      </c>
      <c r="AE151" s="11">
        <v>97.4</v>
      </c>
      <c r="AF151" s="11" t="s">
        <v>62</v>
      </c>
      <c r="AG151" s="11">
        <v>1.2E-2</v>
      </c>
      <c r="AH151" s="11">
        <v>10.7</v>
      </c>
      <c r="AI151" s="11">
        <v>1.6999999999999999E-3</v>
      </c>
      <c r="AJ151" s="12">
        <v>3.34</v>
      </c>
      <c r="AK151" s="11">
        <v>108</v>
      </c>
      <c r="AL151" s="11">
        <v>20.399999999999999</v>
      </c>
      <c r="AM151" s="11">
        <v>0.82099999999999995</v>
      </c>
      <c r="AN151" s="11" t="s">
        <v>62</v>
      </c>
      <c r="AO151" s="11">
        <v>0.65100000000000002</v>
      </c>
      <c r="AP151" s="11">
        <v>1.9599999999999999E-2</v>
      </c>
      <c r="AQ151" s="11">
        <v>21.5</v>
      </c>
    </row>
    <row r="152" spans="1:43" s="11" customFormat="1">
      <c r="B152" s="11" t="s">
        <v>46</v>
      </c>
      <c r="C152" s="14">
        <v>39931</v>
      </c>
      <c r="D152" s="15">
        <v>0.52083333333333337</v>
      </c>
      <c r="E152" s="16">
        <v>16.38</v>
      </c>
      <c r="F152" s="16">
        <v>1.1919999999999999</v>
      </c>
      <c r="G152" s="16">
        <v>9.5500000000000007</v>
      </c>
      <c r="H152" s="16">
        <v>7.9000000000000001E-2</v>
      </c>
      <c r="I152" s="16">
        <v>7.81</v>
      </c>
      <c r="J152" s="16">
        <v>300</v>
      </c>
      <c r="K152" s="16">
        <v>9.8000000000000007</v>
      </c>
      <c r="L152" s="16">
        <v>1.9</v>
      </c>
      <c r="M152" s="11">
        <v>17.062766605731749</v>
      </c>
      <c r="N152" s="11">
        <v>200</v>
      </c>
      <c r="O152" s="11">
        <v>3.3</v>
      </c>
      <c r="P152" s="11">
        <v>3.1379999999999999</v>
      </c>
      <c r="Q152" s="11">
        <v>3</v>
      </c>
      <c r="R152" s="11">
        <v>3.21</v>
      </c>
      <c r="S152" s="110"/>
      <c r="T152" s="20">
        <v>234</v>
      </c>
      <c r="U152" s="20">
        <v>7.5999999999999998E-2</v>
      </c>
      <c r="V152" s="11">
        <v>0.44</v>
      </c>
      <c r="W152" s="20">
        <v>0.35</v>
      </c>
      <c r="X152" s="20">
        <v>64.3</v>
      </c>
      <c r="Y152" s="20" t="s">
        <v>62</v>
      </c>
      <c r="Z152" s="11">
        <v>0.08</v>
      </c>
      <c r="AA152" s="20">
        <v>0.59399999999999997</v>
      </c>
      <c r="AB152" s="20">
        <v>0.13</v>
      </c>
      <c r="AC152" s="20">
        <v>0.13</v>
      </c>
      <c r="AD152" s="11">
        <v>4.4299999999999999E-2</v>
      </c>
      <c r="AE152" s="11">
        <v>124</v>
      </c>
      <c r="AF152" s="11" t="s">
        <v>62</v>
      </c>
      <c r="AG152" s="11" t="s">
        <v>62</v>
      </c>
      <c r="AH152" s="11">
        <v>21</v>
      </c>
      <c r="AI152" s="11">
        <v>2.7000000000000001E-3</v>
      </c>
      <c r="AJ152" s="11">
        <v>2.54</v>
      </c>
      <c r="AK152" s="11">
        <v>99</v>
      </c>
      <c r="AL152" s="11">
        <v>21.1</v>
      </c>
      <c r="AM152" s="11">
        <v>0.47799999999999998</v>
      </c>
      <c r="AN152" s="11" t="s">
        <v>62</v>
      </c>
      <c r="AO152" s="11">
        <v>0.56200000000000006</v>
      </c>
      <c r="AP152" s="11">
        <v>2.4899999999999999E-2</v>
      </c>
      <c r="AQ152" s="11">
        <v>27.8</v>
      </c>
    </row>
    <row r="153" spans="1:43" s="11" customFormat="1">
      <c r="B153" s="11" t="s">
        <v>46</v>
      </c>
      <c r="C153" s="14">
        <v>39931</v>
      </c>
      <c r="D153" s="15">
        <v>0.58333333333333337</v>
      </c>
      <c r="E153" s="16">
        <v>16.452000000000002</v>
      </c>
      <c r="F153" s="16">
        <v>1.1950000000000001</v>
      </c>
      <c r="G153" s="16">
        <v>9.2899999999999991</v>
      </c>
      <c r="H153" s="16">
        <v>7.9000000000000001E-2</v>
      </c>
      <c r="I153" s="16">
        <v>7.81</v>
      </c>
      <c r="J153" s="16">
        <v>300</v>
      </c>
      <c r="K153" s="16">
        <v>9.5</v>
      </c>
      <c r="L153" s="16">
        <v>2</v>
      </c>
      <c r="M153" s="11">
        <v>16.907011437091903</v>
      </c>
      <c r="N153" s="11">
        <v>200</v>
      </c>
      <c r="O153" s="11">
        <v>2.9</v>
      </c>
      <c r="P153" s="11">
        <v>3.1970000000000001</v>
      </c>
      <c r="Q153" s="11">
        <v>2.8</v>
      </c>
      <c r="R153" s="11">
        <v>3.0329999999999999</v>
      </c>
      <c r="S153" s="110"/>
      <c r="T153" s="20">
        <v>233</v>
      </c>
      <c r="U153" s="20">
        <v>7.5999999999999998E-2</v>
      </c>
      <c r="V153" s="11">
        <v>0.41</v>
      </c>
      <c r="W153" s="20">
        <v>0.35</v>
      </c>
      <c r="X153" s="20">
        <v>64.3</v>
      </c>
      <c r="Y153" s="20" t="s">
        <v>62</v>
      </c>
      <c r="Z153" s="11">
        <v>7.0000000000000007E-2</v>
      </c>
      <c r="AA153" s="20">
        <v>0.53500000000000003</v>
      </c>
      <c r="AB153" s="20">
        <v>0.12</v>
      </c>
      <c r="AC153" s="20">
        <v>0.15</v>
      </c>
      <c r="AD153" s="20">
        <v>4.99E-2</v>
      </c>
      <c r="AE153" s="11">
        <v>122</v>
      </c>
      <c r="AF153" s="11">
        <v>1.9</v>
      </c>
      <c r="AG153" s="11">
        <v>7.1999999999999998E-3</v>
      </c>
      <c r="AH153" s="11">
        <v>20.8</v>
      </c>
      <c r="AI153" s="11">
        <v>2.7000000000000001E-3</v>
      </c>
      <c r="AJ153" s="12">
        <v>2.54</v>
      </c>
      <c r="AK153" s="11">
        <v>97.8</v>
      </c>
      <c r="AL153" s="11">
        <v>23.8</v>
      </c>
      <c r="AM153" s="11">
        <v>0.45700000000000002</v>
      </c>
      <c r="AN153" s="11">
        <v>2.27</v>
      </c>
      <c r="AO153" s="11">
        <v>0.47799999999999998</v>
      </c>
      <c r="AP153" s="11">
        <v>2.3400000000000001E-2</v>
      </c>
      <c r="AQ153" s="11">
        <v>26.5</v>
      </c>
    </row>
    <row r="154" spans="1:43" s="11" customFormat="1">
      <c r="A154" s="20"/>
      <c r="B154" s="20" t="s">
        <v>46</v>
      </c>
      <c r="C154" s="131">
        <v>39931</v>
      </c>
      <c r="D154" s="15">
        <v>0.70833333333333337</v>
      </c>
      <c r="E154" s="16">
        <v>16.39</v>
      </c>
      <c r="F154" s="16">
        <v>1.202</v>
      </c>
      <c r="G154" s="16">
        <v>9.09</v>
      </c>
      <c r="H154" s="16">
        <v>7.9000000000000001E-2</v>
      </c>
      <c r="I154" s="16">
        <v>7.8</v>
      </c>
      <c r="J154" s="16">
        <v>301</v>
      </c>
      <c r="K154" s="16">
        <v>10.3</v>
      </c>
      <c r="L154" s="16">
        <v>1.9</v>
      </c>
      <c r="M154" s="11">
        <v>17.685699848402972</v>
      </c>
      <c r="N154" s="11">
        <v>51</v>
      </c>
      <c r="O154" s="11">
        <v>2.8</v>
      </c>
      <c r="P154" s="11">
        <v>3.16</v>
      </c>
      <c r="Q154" s="11">
        <v>2.7</v>
      </c>
      <c r="R154" s="11">
        <v>3.09</v>
      </c>
      <c r="S154" s="110"/>
      <c r="T154" s="20">
        <v>235</v>
      </c>
      <c r="U154" s="20">
        <v>7.6999999999999999E-2</v>
      </c>
      <c r="V154" s="11">
        <v>0.43</v>
      </c>
      <c r="W154" s="20">
        <v>0.33</v>
      </c>
      <c r="X154" s="20">
        <v>64.5</v>
      </c>
      <c r="Y154" s="20" t="s">
        <v>62</v>
      </c>
      <c r="Z154" s="11">
        <v>0.08</v>
      </c>
      <c r="AA154" s="20">
        <v>0.53100000000000003</v>
      </c>
      <c r="AB154" s="20">
        <v>0.14000000000000001</v>
      </c>
      <c r="AC154" s="20">
        <v>0.13</v>
      </c>
      <c r="AD154" s="20">
        <v>4.6600000000000003E-2</v>
      </c>
      <c r="AE154" s="11">
        <v>123</v>
      </c>
      <c r="AF154" s="11" t="s">
        <v>62</v>
      </c>
      <c r="AG154" s="11">
        <v>7.7000000000000002E-3</v>
      </c>
      <c r="AH154" s="11">
        <v>21.2</v>
      </c>
      <c r="AI154" s="11">
        <v>2.3E-3</v>
      </c>
      <c r="AJ154" s="12">
        <v>2.58</v>
      </c>
      <c r="AK154" s="11">
        <v>99.4</v>
      </c>
      <c r="AL154" s="11">
        <v>25.4</v>
      </c>
      <c r="AM154" s="11">
        <v>0.59199999999999997</v>
      </c>
      <c r="AN154" s="11" t="s">
        <v>62</v>
      </c>
      <c r="AO154" s="11">
        <v>0.57199999999999995</v>
      </c>
      <c r="AP154" s="11">
        <v>2.41E-2</v>
      </c>
      <c r="AQ154" s="11">
        <v>24.8</v>
      </c>
    </row>
    <row r="155" spans="1:43" s="11" customFormat="1">
      <c r="A155" s="20"/>
      <c r="B155" s="20" t="s">
        <v>46</v>
      </c>
      <c r="C155" s="131">
        <v>39931</v>
      </c>
      <c r="D155" s="15">
        <v>0.77083333333333337</v>
      </c>
      <c r="E155" s="16">
        <v>16.53</v>
      </c>
      <c r="F155" s="16">
        <v>1.204</v>
      </c>
      <c r="G155" s="16">
        <v>9.1199999999999992</v>
      </c>
      <c r="H155" s="16">
        <v>7.8E-2</v>
      </c>
      <c r="I155" s="16">
        <v>7.81</v>
      </c>
      <c r="J155" s="16">
        <v>301</v>
      </c>
      <c r="K155" s="16">
        <v>10.5</v>
      </c>
      <c r="L155" s="16">
        <v>1.7</v>
      </c>
      <c r="M155" s="11">
        <v>19.867549668864065</v>
      </c>
      <c r="N155" s="11">
        <v>200</v>
      </c>
      <c r="O155" s="11">
        <v>3</v>
      </c>
      <c r="P155" s="11">
        <v>3.2109999999999999</v>
      </c>
      <c r="Q155" s="11">
        <v>2.8</v>
      </c>
      <c r="R155" s="11">
        <v>3.1160000000000001</v>
      </c>
      <c r="S155" s="110"/>
      <c r="T155" s="20">
        <v>237</v>
      </c>
      <c r="U155" s="20">
        <v>7.5999999999999998E-2</v>
      </c>
      <c r="V155" s="11">
        <v>0.42</v>
      </c>
      <c r="W155" s="20">
        <v>0.36</v>
      </c>
      <c r="X155" s="20">
        <v>64.7</v>
      </c>
      <c r="Y155" s="20" t="s">
        <v>62</v>
      </c>
      <c r="Z155" s="11">
        <v>0.08</v>
      </c>
      <c r="AA155" s="20">
        <v>0.46800000000000003</v>
      </c>
      <c r="AB155" s="20">
        <v>0.22</v>
      </c>
      <c r="AC155" s="20">
        <v>0.14000000000000001</v>
      </c>
      <c r="AD155" s="20">
        <v>5.0599999999999999E-2</v>
      </c>
      <c r="AE155" s="11">
        <v>124</v>
      </c>
      <c r="AF155" s="11">
        <v>6.1</v>
      </c>
      <c r="AG155" s="11">
        <v>4.5999999999999999E-3</v>
      </c>
      <c r="AH155" s="11">
        <v>21.3</v>
      </c>
      <c r="AI155" s="11">
        <v>3.0000000000000001E-3</v>
      </c>
      <c r="AJ155" s="12">
        <v>2.54</v>
      </c>
      <c r="AK155" s="11">
        <v>99.6</v>
      </c>
      <c r="AL155" s="11">
        <v>24</v>
      </c>
      <c r="AM155" s="11">
        <v>0.60399999999999998</v>
      </c>
      <c r="AN155" s="11">
        <v>4.79</v>
      </c>
      <c r="AO155" s="11">
        <v>0.56899999999999995</v>
      </c>
      <c r="AP155" s="11">
        <v>2.4500000000000001E-2</v>
      </c>
      <c r="AQ155" s="11">
        <v>25.8</v>
      </c>
    </row>
    <row r="156" spans="1:43" s="11" customFormat="1">
      <c r="A156" s="20"/>
      <c r="B156" s="20" t="s">
        <v>46</v>
      </c>
      <c r="C156" s="131">
        <v>39931</v>
      </c>
      <c r="D156" s="15">
        <v>0.89583333333333337</v>
      </c>
      <c r="E156" s="16">
        <v>16.11</v>
      </c>
      <c r="F156" s="16">
        <v>1.21</v>
      </c>
      <c r="G156" s="16">
        <v>8.34</v>
      </c>
      <c r="H156" s="16">
        <v>7.8E-2</v>
      </c>
      <c r="I156" s="16">
        <v>7.75</v>
      </c>
      <c r="J156" s="16">
        <v>304</v>
      </c>
      <c r="K156" s="16">
        <v>11.2</v>
      </c>
      <c r="L156" s="16">
        <v>1.8</v>
      </c>
      <c r="M156" s="11">
        <v>18.772196854380933</v>
      </c>
      <c r="N156" s="11">
        <v>200</v>
      </c>
      <c r="O156" s="11">
        <v>3</v>
      </c>
      <c r="P156" s="11">
        <v>3.31</v>
      </c>
      <c r="Q156" s="11">
        <v>2.6</v>
      </c>
      <c r="R156" s="11">
        <v>3.0819999999999999</v>
      </c>
      <c r="S156" s="110"/>
      <c r="T156" s="20">
        <v>235</v>
      </c>
      <c r="U156" s="20">
        <v>7.8E-2</v>
      </c>
      <c r="V156" s="11">
        <v>0.51</v>
      </c>
      <c r="W156" s="20">
        <v>0.36</v>
      </c>
      <c r="X156" s="20">
        <v>64.8</v>
      </c>
      <c r="Y156" s="20" t="s">
        <v>62</v>
      </c>
      <c r="Z156" s="11">
        <v>0.1</v>
      </c>
      <c r="AA156" s="20">
        <v>0.53700000000000003</v>
      </c>
      <c r="AB156" s="20">
        <v>0.16</v>
      </c>
      <c r="AC156" s="20">
        <v>0.13</v>
      </c>
      <c r="AD156" s="20">
        <v>4.3999999999999997E-2</v>
      </c>
      <c r="AE156" s="11">
        <v>123</v>
      </c>
      <c r="AF156" s="11" t="s">
        <v>62</v>
      </c>
      <c r="AG156" s="11" t="s">
        <v>62</v>
      </c>
      <c r="AH156" s="11">
        <v>20.9</v>
      </c>
      <c r="AI156" s="11">
        <v>2.3999999999999998E-3</v>
      </c>
      <c r="AJ156" s="12">
        <v>2.5099999999999998</v>
      </c>
      <c r="AK156" s="11">
        <v>98.9</v>
      </c>
      <c r="AL156" s="11">
        <v>22.4</v>
      </c>
      <c r="AM156" s="11">
        <v>0.57599999999999996</v>
      </c>
      <c r="AN156" s="11" t="s">
        <v>62</v>
      </c>
      <c r="AO156" s="11">
        <v>0.56499999999999995</v>
      </c>
      <c r="AP156" s="11">
        <v>2.5499999999999998E-2</v>
      </c>
      <c r="AQ156" s="11">
        <v>24.9</v>
      </c>
    </row>
    <row r="157" spans="1:43" s="11" customFormat="1">
      <c r="B157" s="11" t="s">
        <v>46</v>
      </c>
      <c r="C157" s="14">
        <v>39959</v>
      </c>
      <c r="D157" s="15">
        <v>0.66666666666666663</v>
      </c>
      <c r="E157" s="16">
        <v>18.13</v>
      </c>
      <c r="F157" s="16">
        <v>1.4690000000000001</v>
      </c>
      <c r="G157" s="171">
        <v>87.6</v>
      </c>
      <c r="H157" s="171">
        <v>8.24</v>
      </c>
      <c r="I157" s="16">
        <v>7.79</v>
      </c>
      <c r="J157" s="16">
        <v>139</v>
      </c>
      <c r="K157" s="16">
        <v>29.5</v>
      </c>
      <c r="L157" s="16">
        <v>3.9</v>
      </c>
      <c r="M157" s="11">
        <v>1.23254</v>
      </c>
      <c r="N157" s="11">
        <v>190</v>
      </c>
      <c r="O157" s="11">
        <v>4.5</v>
      </c>
      <c r="P157" s="171">
        <v>4.1070000000000002</v>
      </c>
      <c r="Q157" s="11">
        <v>4.0999999999999996</v>
      </c>
      <c r="R157" s="171">
        <v>3.504</v>
      </c>
      <c r="S157" s="110"/>
      <c r="T157" s="20">
        <v>210</v>
      </c>
      <c r="U157" s="20">
        <v>7.8E-2</v>
      </c>
      <c r="V157" s="11">
        <v>1.02</v>
      </c>
      <c r="W157" s="20">
        <v>0.44</v>
      </c>
      <c r="X157" s="20">
        <v>56.2</v>
      </c>
      <c r="Y157" s="20" t="s">
        <v>62</v>
      </c>
      <c r="Z157" s="11">
        <v>0.2</v>
      </c>
      <c r="AA157" s="20">
        <v>0.77900000000000003</v>
      </c>
      <c r="AB157" s="20">
        <v>0.13</v>
      </c>
      <c r="AC157" s="20">
        <v>0.27</v>
      </c>
      <c r="AD157" s="20">
        <v>6.0699999999999997E-2</v>
      </c>
      <c r="AE157" s="11">
        <v>113</v>
      </c>
      <c r="AF157" s="11" t="s">
        <v>62</v>
      </c>
      <c r="AG157" s="11">
        <v>6.1000000000000004E-3</v>
      </c>
      <c r="AH157" s="11">
        <v>20.5</v>
      </c>
      <c r="AI157" s="11">
        <v>3.7000000000000002E-3</v>
      </c>
      <c r="AJ157" s="12">
        <v>2.87</v>
      </c>
      <c r="AK157" s="11">
        <v>82.9</v>
      </c>
      <c r="AL157" s="11">
        <v>25.4</v>
      </c>
      <c r="AM157" s="11">
        <v>1.2</v>
      </c>
      <c r="AN157" s="11">
        <v>2.88</v>
      </c>
      <c r="AO157" s="11">
        <v>1.04</v>
      </c>
      <c r="AP157" s="11">
        <v>4.0800000000000003E-2</v>
      </c>
      <c r="AQ157" s="11">
        <v>31.1</v>
      </c>
    </row>
    <row r="158" spans="1:43" s="11" customFormat="1">
      <c r="B158" s="11" t="s">
        <v>46</v>
      </c>
      <c r="C158" s="14">
        <v>39974</v>
      </c>
      <c r="D158" s="15">
        <v>0.33333333333333331</v>
      </c>
      <c r="E158" s="16">
        <v>17.37</v>
      </c>
      <c r="F158" s="171">
        <v>1.5</v>
      </c>
      <c r="G158" s="16">
        <v>82.2</v>
      </c>
      <c r="H158" s="16">
        <v>7.85</v>
      </c>
      <c r="I158" s="16">
        <v>7.79</v>
      </c>
      <c r="J158" s="16">
        <v>208</v>
      </c>
      <c r="K158" s="16">
        <v>12.8</v>
      </c>
      <c r="L158" s="16">
        <v>1.5</v>
      </c>
      <c r="M158" s="11">
        <v>10.926365795732757</v>
      </c>
      <c r="N158" s="11">
        <v>250</v>
      </c>
      <c r="O158" s="11">
        <v>4.2</v>
      </c>
      <c r="P158" s="11">
        <v>3.6749999999999998</v>
      </c>
      <c r="Q158" s="11">
        <v>4</v>
      </c>
      <c r="R158" s="11">
        <v>3.8439999999999999</v>
      </c>
      <c r="S158" s="110"/>
      <c r="T158" s="20">
        <v>277</v>
      </c>
      <c r="U158" s="20">
        <v>0.14000000000000001</v>
      </c>
      <c r="V158" s="11">
        <v>0.28000000000000003</v>
      </c>
      <c r="W158" s="20">
        <v>0.43</v>
      </c>
      <c r="X158" s="20">
        <v>52.9</v>
      </c>
      <c r="Y158" s="20" t="s">
        <v>62</v>
      </c>
      <c r="Z158" s="11">
        <v>0.04</v>
      </c>
      <c r="AA158" s="20">
        <v>0.59</v>
      </c>
      <c r="AB158" s="20">
        <v>0.17</v>
      </c>
      <c r="AC158" s="20">
        <v>0.16</v>
      </c>
      <c r="AD158" s="20" t="s">
        <v>62</v>
      </c>
      <c r="AE158" s="11">
        <v>146</v>
      </c>
      <c r="AF158" s="11">
        <v>3</v>
      </c>
      <c r="AG158" s="11">
        <v>7.0000000000000001E-3</v>
      </c>
      <c r="AH158" s="11">
        <v>25.5</v>
      </c>
      <c r="AI158" s="11">
        <v>1.47E-2</v>
      </c>
      <c r="AJ158" s="12">
        <v>3.02</v>
      </c>
      <c r="AK158" s="11">
        <v>106</v>
      </c>
      <c r="AL158" s="11">
        <v>27.4</v>
      </c>
      <c r="AM158" s="11">
        <v>0.34200000000000003</v>
      </c>
      <c r="AN158" s="11">
        <v>1.65</v>
      </c>
      <c r="AO158" s="11">
        <v>0.36599999999999999</v>
      </c>
      <c r="AP158" s="11">
        <v>4.2799999999999998E-2</v>
      </c>
      <c r="AQ158" s="11">
        <v>29.8</v>
      </c>
    </row>
    <row r="159" spans="1:43" s="11" customFormat="1">
      <c r="B159" s="11" t="s">
        <v>46</v>
      </c>
      <c r="C159" s="14">
        <v>39974</v>
      </c>
      <c r="D159" s="15">
        <v>0.45833333333333331</v>
      </c>
      <c r="E159" s="16">
        <v>17.75</v>
      </c>
      <c r="F159" s="171">
        <v>0.999</v>
      </c>
      <c r="G159" s="16">
        <v>89</v>
      </c>
      <c r="H159" s="16">
        <v>8.44</v>
      </c>
      <c r="I159" s="16">
        <v>7.79</v>
      </c>
      <c r="J159" s="16">
        <v>188</v>
      </c>
      <c r="K159" s="16">
        <v>262.5</v>
      </c>
      <c r="L159" s="16">
        <v>9.9</v>
      </c>
      <c r="M159" s="11">
        <v>189.89898989897796</v>
      </c>
      <c r="N159" s="11">
        <v>140</v>
      </c>
      <c r="O159" s="11">
        <v>7.9</v>
      </c>
      <c r="P159" s="11">
        <v>6.4630000000000001</v>
      </c>
      <c r="Q159" s="11">
        <v>10.8</v>
      </c>
      <c r="R159" s="11">
        <v>6.3940000000000001</v>
      </c>
      <c r="S159" s="110"/>
      <c r="T159" s="20">
        <v>151</v>
      </c>
      <c r="U159" s="20">
        <v>5.5E-2</v>
      </c>
      <c r="V159" s="11">
        <v>3</v>
      </c>
      <c r="W159" s="20">
        <v>0.53</v>
      </c>
      <c r="X159" s="20">
        <v>31</v>
      </c>
      <c r="Y159" s="20" t="s">
        <v>62</v>
      </c>
      <c r="Z159" s="11">
        <v>0.63</v>
      </c>
      <c r="AA159" s="20">
        <v>1.72</v>
      </c>
      <c r="AB159" s="20">
        <v>0.17</v>
      </c>
      <c r="AC159" s="20">
        <v>0.79</v>
      </c>
      <c r="AD159" s="20">
        <v>4.6800000000000001E-2</v>
      </c>
      <c r="AE159" s="11">
        <v>70.900000000000006</v>
      </c>
      <c r="AF159" s="11">
        <v>3.9</v>
      </c>
      <c r="AG159" s="11">
        <v>4.9099999999999998E-2</v>
      </c>
      <c r="AH159" s="11">
        <v>12.2</v>
      </c>
      <c r="AI159" s="11">
        <v>1.8E-3</v>
      </c>
      <c r="AJ159" s="12">
        <v>2.77</v>
      </c>
      <c r="AK159" s="11">
        <v>69.5</v>
      </c>
      <c r="AL159" s="11">
        <v>16.899999999999999</v>
      </c>
      <c r="AM159" s="11">
        <v>9.0399999999999991</v>
      </c>
      <c r="AN159" s="11">
        <v>7.61</v>
      </c>
      <c r="AO159" s="11">
        <v>9.0299999999999994</v>
      </c>
      <c r="AP159" s="11">
        <v>0.25600000000000001</v>
      </c>
      <c r="AQ159" s="11">
        <v>48.1</v>
      </c>
    </row>
    <row r="160" spans="1:43" s="11" customFormat="1">
      <c r="B160" s="11" t="s">
        <v>46</v>
      </c>
      <c r="C160" s="14">
        <v>39974</v>
      </c>
      <c r="D160" s="15">
        <v>0.58333333333333337</v>
      </c>
      <c r="E160" s="16">
        <v>17.8</v>
      </c>
      <c r="F160" s="171">
        <v>1.06</v>
      </c>
      <c r="G160" s="16">
        <v>91.9</v>
      </c>
      <c r="H160" s="16">
        <v>8.7100000000000009</v>
      </c>
      <c r="I160" s="16">
        <v>7.9</v>
      </c>
      <c r="J160" s="16">
        <v>199</v>
      </c>
      <c r="K160" s="16">
        <v>523.4</v>
      </c>
      <c r="L160" s="16">
        <v>7.8</v>
      </c>
      <c r="M160" s="11">
        <v>142.85714285714576</v>
      </c>
      <c r="N160" s="11">
        <v>180</v>
      </c>
      <c r="O160" s="11">
        <v>8.1</v>
      </c>
      <c r="P160" s="11">
        <v>6.8860000000000001</v>
      </c>
      <c r="Q160" s="11">
        <v>6.8</v>
      </c>
      <c r="R160" s="11">
        <v>6.4489999999999998</v>
      </c>
      <c r="S160" s="110"/>
      <c r="T160" s="20">
        <v>186</v>
      </c>
      <c r="U160" s="20">
        <v>6.6000000000000003E-2</v>
      </c>
      <c r="V160" s="11">
        <v>2.66</v>
      </c>
      <c r="W160" s="20">
        <v>0.49</v>
      </c>
      <c r="X160" s="20">
        <v>40.9</v>
      </c>
      <c r="Y160" s="20" t="s">
        <v>62</v>
      </c>
      <c r="Z160" s="11">
        <v>0.55000000000000004</v>
      </c>
      <c r="AA160" s="20">
        <v>1.44</v>
      </c>
      <c r="AB160" s="20">
        <v>0.17</v>
      </c>
      <c r="AC160" s="20">
        <v>0.57999999999999996</v>
      </c>
      <c r="AD160" s="20">
        <v>3.3399999999999999E-2</v>
      </c>
      <c r="AE160" s="11">
        <v>96.4</v>
      </c>
      <c r="AF160" s="11">
        <v>2.5</v>
      </c>
      <c r="AG160" s="11">
        <v>3.5499999999999997E-2</v>
      </c>
      <c r="AH160" s="11">
        <v>17</v>
      </c>
      <c r="AI160" s="11">
        <v>1.5E-3</v>
      </c>
      <c r="AJ160" s="12">
        <v>2.96</v>
      </c>
      <c r="AK160" s="11">
        <v>73.7</v>
      </c>
      <c r="AL160" s="11">
        <v>22.3</v>
      </c>
      <c r="AM160" s="11">
        <v>5.97</v>
      </c>
      <c r="AN160" s="11">
        <v>5.63</v>
      </c>
      <c r="AO160" s="11">
        <v>5.4</v>
      </c>
      <c r="AP160" s="11">
        <v>0.154</v>
      </c>
      <c r="AQ160" s="11">
        <v>37.4</v>
      </c>
    </row>
    <row r="161" spans="2:43" s="11" customFormat="1">
      <c r="B161" s="11" t="s">
        <v>46</v>
      </c>
      <c r="C161" s="14">
        <v>39974</v>
      </c>
      <c r="D161" s="15">
        <v>0.77083333333333337</v>
      </c>
      <c r="E161" s="16">
        <v>18.14</v>
      </c>
      <c r="F161" s="171">
        <v>1.113</v>
      </c>
      <c r="G161" s="16">
        <v>92.8</v>
      </c>
      <c r="H161" s="16">
        <v>8.74</v>
      </c>
      <c r="I161" s="16">
        <v>8.01</v>
      </c>
      <c r="J161" s="16">
        <v>203</v>
      </c>
      <c r="K161" s="16">
        <v>81.099999999999994</v>
      </c>
      <c r="L161" s="16">
        <v>5.9</v>
      </c>
      <c r="M161" s="11">
        <v>75.329566854993445</v>
      </c>
      <c r="N161" s="11">
        <v>190</v>
      </c>
      <c r="O161" s="11">
        <v>7.9</v>
      </c>
      <c r="P161" s="11">
        <v>6.5529999999999999</v>
      </c>
      <c r="Q161" s="11">
        <v>7.9</v>
      </c>
      <c r="R161" s="11">
        <v>6.1630000000000003</v>
      </c>
      <c r="S161" s="110"/>
      <c r="T161" s="20">
        <v>193</v>
      </c>
      <c r="U161" s="20">
        <v>6.9000000000000006E-2</v>
      </c>
      <c r="V161" s="11">
        <v>1.96</v>
      </c>
      <c r="W161" s="20">
        <v>0.48</v>
      </c>
      <c r="X161" s="20">
        <v>45.7</v>
      </c>
      <c r="Y161" s="20" t="s">
        <v>62</v>
      </c>
      <c r="Z161" s="11">
        <v>0.4</v>
      </c>
      <c r="AA161" s="20">
        <v>0.89600000000000002</v>
      </c>
      <c r="AB161" s="20">
        <v>0.18</v>
      </c>
      <c r="AC161" s="20">
        <v>0.35</v>
      </c>
      <c r="AD161" s="20" t="s">
        <v>62</v>
      </c>
      <c r="AE161" s="11">
        <v>105</v>
      </c>
      <c r="AF161" s="11">
        <v>2.6</v>
      </c>
      <c r="AG161" s="11">
        <v>2.3300000000000001E-2</v>
      </c>
      <c r="AH161" s="11">
        <v>18.899999999999999</v>
      </c>
      <c r="AI161" s="11">
        <v>1.5E-3</v>
      </c>
      <c r="AJ161" s="12">
        <v>2.88</v>
      </c>
      <c r="AK161" s="11">
        <v>75.099999999999994</v>
      </c>
      <c r="AL161" s="11">
        <v>24.5</v>
      </c>
      <c r="AM161" s="11">
        <v>4.0199999999999996</v>
      </c>
      <c r="AN161" s="11">
        <v>4.47</v>
      </c>
      <c r="AO161" s="11">
        <v>3.25</v>
      </c>
      <c r="AP161" s="11">
        <v>9.9299999999999999E-2</v>
      </c>
      <c r="AQ161" s="11">
        <v>33.299999999999997</v>
      </c>
    </row>
    <row r="162" spans="2:43" s="11" customFormat="1">
      <c r="B162" s="11" t="s">
        <v>46</v>
      </c>
      <c r="C162" s="14">
        <v>39974</v>
      </c>
      <c r="D162" s="15">
        <v>0.95833333333333337</v>
      </c>
      <c r="E162" s="16">
        <v>17.940000000000001</v>
      </c>
      <c r="F162" s="171">
        <v>1.137</v>
      </c>
      <c r="G162" s="16">
        <v>91.6</v>
      </c>
      <c r="H162" s="16">
        <v>8.65</v>
      </c>
      <c r="I162" s="16">
        <v>8</v>
      </c>
      <c r="J162" s="16">
        <v>203</v>
      </c>
      <c r="K162" s="16">
        <v>51.3</v>
      </c>
      <c r="L162" s="16">
        <v>4.5999999999999996</v>
      </c>
      <c r="M162" s="11">
        <v>41.864890580403454</v>
      </c>
      <c r="N162" s="11">
        <v>200</v>
      </c>
      <c r="O162" s="11">
        <v>6.4</v>
      </c>
      <c r="P162" s="11">
        <v>5.2859999999999996</v>
      </c>
      <c r="Q162" s="11">
        <v>6.9</v>
      </c>
      <c r="R162" s="11">
        <v>5.4039999999999999</v>
      </c>
      <c r="S162" s="110"/>
      <c r="T162" s="20">
        <v>194</v>
      </c>
      <c r="U162" s="20">
        <v>7.5999999999999998E-2</v>
      </c>
      <c r="V162" s="11">
        <v>1.4</v>
      </c>
      <c r="W162" s="20">
        <v>0.49</v>
      </c>
      <c r="X162" s="20">
        <v>44.5</v>
      </c>
      <c r="Y162" s="20" t="s">
        <v>62</v>
      </c>
      <c r="Z162" s="11">
        <v>0.28000000000000003</v>
      </c>
      <c r="AA162" s="20">
        <v>1.22</v>
      </c>
      <c r="AB162" s="20">
        <v>0.17</v>
      </c>
      <c r="AC162" s="20">
        <v>0.27</v>
      </c>
      <c r="AD162" s="20">
        <v>4.4699999999999997E-2</v>
      </c>
      <c r="AE162" s="11">
        <v>104</v>
      </c>
      <c r="AF162" s="11">
        <v>2.6</v>
      </c>
      <c r="AG162" s="11">
        <v>5.04E-2</v>
      </c>
      <c r="AH162" s="11">
        <v>19</v>
      </c>
      <c r="AI162" s="11">
        <v>3.5000000000000001E-3</v>
      </c>
      <c r="AJ162" s="12">
        <v>2.8</v>
      </c>
      <c r="AK162" s="11">
        <v>75.8</v>
      </c>
      <c r="AL162" s="11">
        <v>22.9</v>
      </c>
      <c r="AM162" s="11">
        <v>1.86</v>
      </c>
      <c r="AN162" s="11">
        <v>2.92</v>
      </c>
      <c r="AO162" s="11">
        <v>1.47</v>
      </c>
      <c r="AP162" s="11">
        <v>5.2699999999999997E-2</v>
      </c>
      <c r="AQ162" s="11">
        <v>28.4</v>
      </c>
    </row>
    <row r="163" spans="2:43" s="11" customFormat="1">
      <c r="B163" s="11" t="s">
        <v>46</v>
      </c>
      <c r="C163" s="14">
        <v>40023</v>
      </c>
      <c r="D163" s="15">
        <v>0.45833333333333331</v>
      </c>
      <c r="E163" s="16">
        <v>20.64</v>
      </c>
      <c r="F163" s="172">
        <v>2E-3</v>
      </c>
      <c r="G163" s="16">
        <v>44.4</v>
      </c>
      <c r="H163" s="16">
        <v>3.99</v>
      </c>
      <c r="I163" s="16">
        <v>7.83</v>
      </c>
      <c r="J163" s="16">
        <v>48</v>
      </c>
      <c r="K163" s="16">
        <v>2.1</v>
      </c>
      <c r="L163" s="16">
        <v>356.8</v>
      </c>
      <c r="M163" s="11">
        <v>170.85427135678739</v>
      </c>
      <c r="N163" s="11">
        <v>200</v>
      </c>
      <c r="O163" s="11">
        <v>7.1</v>
      </c>
      <c r="P163" s="11">
        <v>7.3140000000000001</v>
      </c>
      <c r="Q163" s="11">
        <v>6.4</v>
      </c>
      <c r="R163" s="11">
        <v>6.9640000000000004</v>
      </c>
      <c r="S163" s="110"/>
      <c r="T163" s="20">
        <v>148</v>
      </c>
      <c r="U163" s="20" t="s">
        <v>62</v>
      </c>
      <c r="V163" s="11">
        <v>1.2</v>
      </c>
      <c r="W163" s="20">
        <v>0.45</v>
      </c>
      <c r="X163" s="20">
        <v>29.7</v>
      </c>
      <c r="Y163" s="20" t="s">
        <v>62</v>
      </c>
      <c r="Z163" s="11">
        <v>0.34</v>
      </c>
      <c r="AA163" s="20">
        <v>1.06</v>
      </c>
      <c r="AB163" s="20">
        <v>0.18</v>
      </c>
      <c r="AC163" s="20">
        <v>0.62</v>
      </c>
      <c r="AD163" s="20" t="s">
        <v>62</v>
      </c>
      <c r="AE163" s="11">
        <v>94.8</v>
      </c>
      <c r="AF163" s="11">
        <v>5.5</v>
      </c>
      <c r="AG163" s="11">
        <v>2.5399999999999999E-2</v>
      </c>
      <c r="AH163" s="11">
        <v>16.3</v>
      </c>
      <c r="AI163" s="11">
        <v>8.9999999999999998E-4</v>
      </c>
      <c r="AJ163" s="12">
        <v>3.48</v>
      </c>
      <c r="AK163" s="11">
        <v>74.7</v>
      </c>
      <c r="AL163" s="11">
        <v>6.7</v>
      </c>
      <c r="AM163" s="11">
        <v>3.87</v>
      </c>
      <c r="AN163" s="11">
        <v>9.36</v>
      </c>
      <c r="AO163" s="11">
        <v>5.46</v>
      </c>
      <c r="AP163" s="11">
        <v>0.20699999999999999</v>
      </c>
      <c r="AQ163" s="11">
        <v>24.4</v>
      </c>
    </row>
    <row r="164" spans="2:43" s="11" customFormat="1">
      <c r="B164" s="11" t="s">
        <v>46</v>
      </c>
      <c r="C164" s="14">
        <v>40023</v>
      </c>
      <c r="D164" s="15">
        <v>0.64583333333333337</v>
      </c>
      <c r="E164" s="16">
        <v>19.77</v>
      </c>
      <c r="F164" s="172">
        <v>1.7490000000000001</v>
      </c>
      <c r="G164" s="16">
        <v>27.5</v>
      </c>
      <c r="H164" s="16">
        <v>2.5</v>
      </c>
      <c r="I164" s="16">
        <v>8.01</v>
      </c>
      <c r="J164" s="16">
        <v>30</v>
      </c>
      <c r="K164" s="16">
        <v>380.7</v>
      </c>
      <c r="L164" s="16">
        <v>14.1</v>
      </c>
      <c r="M164" s="11">
        <v>3592.8338762214548</v>
      </c>
      <c r="N164" s="11">
        <v>99</v>
      </c>
      <c r="O164" s="11">
        <v>6.9</v>
      </c>
      <c r="P164" s="11">
        <v>7.3940000000000001</v>
      </c>
      <c r="Q164" s="11">
        <v>8.4</v>
      </c>
      <c r="R164" s="11">
        <v>6.7110000000000003</v>
      </c>
      <c r="S164" s="110"/>
      <c r="T164" s="20">
        <v>42.1</v>
      </c>
      <c r="U164" s="20" t="s">
        <v>62</v>
      </c>
      <c r="V164" s="11">
        <v>1.41</v>
      </c>
      <c r="W164" s="20">
        <v>0.64</v>
      </c>
      <c r="X164" s="20">
        <v>10.8</v>
      </c>
      <c r="Y164" s="20" t="s">
        <v>62</v>
      </c>
      <c r="Z164" s="11">
        <v>0.48</v>
      </c>
      <c r="AA164" s="20">
        <v>5.72</v>
      </c>
      <c r="AB164" s="20">
        <v>0.2</v>
      </c>
      <c r="AC164" s="20">
        <v>7.59</v>
      </c>
      <c r="AD164" s="20">
        <v>3.8100000000000002E-2</v>
      </c>
      <c r="AE164" s="11">
        <v>34.4</v>
      </c>
      <c r="AF164" s="11">
        <v>3.6</v>
      </c>
      <c r="AG164" s="11">
        <v>5.7200000000000001E-2</v>
      </c>
      <c r="AH164" s="11">
        <v>4.9400000000000004</v>
      </c>
      <c r="AI164" s="11">
        <v>1.2999999999999999E-3</v>
      </c>
      <c r="AJ164" s="12">
        <v>3.37</v>
      </c>
      <c r="AK164" s="11">
        <v>23.1</v>
      </c>
      <c r="AL164" s="11" t="s">
        <v>62</v>
      </c>
      <c r="AM164" s="11">
        <v>48.3</v>
      </c>
      <c r="AN164" s="11">
        <v>74.3</v>
      </c>
      <c r="AO164" s="11">
        <v>77.599999999999994</v>
      </c>
      <c r="AP164" s="11">
        <v>4.13</v>
      </c>
      <c r="AQ164" s="11">
        <v>311</v>
      </c>
    </row>
    <row r="165" spans="2:43" s="11" customFormat="1">
      <c r="B165" s="11" t="s">
        <v>46</v>
      </c>
      <c r="C165" s="14">
        <v>40023</v>
      </c>
      <c r="D165" s="15">
        <v>0.70833333333333337</v>
      </c>
      <c r="E165" s="16">
        <v>20.04</v>
      </c>
      <c r="F165" s="172">
        <v>0.78900000000000003</v>
      </c>
      <c r="G165" s="16">
        <v>21.6</v>
      </c>
      <c r="H165" s="16">
        <v>1.95</v>
      </c>
      <c r="I165" s="16">
        <v>7.83</v>
      </c>
      <c r="J165" s="16">
        <v>38</v>
      </c>
      <c r="K165" s="16">
        <v>1669.3</v>
      </c>
      <c r="L165" s="16">
        <v>28.9</v>
      </c>
      <c r="M165" s="11">
        <v>903.30788804077656</v>
      </c>
      <c r="N165" s="11">
        <v>110</v>
      </c>
      <c r="O165" s="11">
        <v>9.3000000000000007</v>
      </c>
      <c r="P165" s="11">
        <v>10.39</v>
      </c>
      <c r="Q165" s="11">
        <v>8.4</v>
      </c>
      <c r="R165" s="11">
        <v>8.2959999999999994</v>
      </c>
      <c r="S165" s="110"/>
      <c r="T165" s="20">
        <v>62.6</v>
      </c>
      <c r="U165" s="20" t="s">
        <v>62</v>
      </c>
      <c r="V165" s="11">
        <v>2.27</v>
      </c>
      <c r="W165" s="20">
        <v>0.7</v>
      </c>
      <c r="X165" s="20">
        <v>15.8</v>
      </c>
      <c r="Y165" s="20" t="s">
        <v>62</v>
      </c>
      <c r="Z165" s="11">
        <v>0.59</v>
      </c>
      <c r="AA165" s="20">
        <v>3.4</v>
      </c>
      <c r="AB165" s="20">
        <v>0.21</v>
      </c>
      <c r="AC165" s="20">
        <v>2.4500000000000002</v>
      </c>
      <c r="AD165" s="20" t="s">
        <v>62</v>
      </c>
      <c r="AE165" s="11">
        <v>48.4</v>
      </c>
      <c r="AF165" s="11">
        <v>3.9</v>
      </c>
      <c r="AG165" s="11">
        <v>5.0999999999999997E-2</v>
      </c>
      <c r="AH165" s="11">
        <v>7.15</v>
      </c>
      <c r="AI165" s="11">
        <v>1E-3</v>
      </c>
      <c r="AJ165" s="12">
        <v>3.13</v>
      </c>
      <c r="AK165" s="11">
        <v>32.4</v>
      </c>
      <c r="AL165" s="11">
        <v>6.8</v>
      </c>
      <c r="AM165" s="11">
        <v>22.3</v>
      </c>
      <c r="AN165" s="11">
        <v>32</v>
      </c>
      <c r="AO165" s="11">
        <v>31.4</v>
      </c>
      <c r="AP165" s="11">
        <v>1.0900000000000001</v>
      </c>
      <c r="AQ165" s="11">
        <v>112</v>
      </c>
    </row>
    <row r="166" spans="2:43" s="11" customFormat="1">
      <c r="B166" s="11" t="s">
        <v>46</v>
      </c>
      <c r="C166" s="14">
        <v>40023</v>
      </c>
      <c r="D166" s="15">
        <v>0.83333333333333337</v>
      </c>
      <c r="E166" s="16">
        <v>20.12</v>
      </c>
      <c r="F166" s="172">
        <v>1.4770000000000001</v>
      </c>
      <c r="G166" s="16">
        <v>7.1</v>
      </c>
      <c r="H166" s="16">
        <v>0.64</v>
      </c>
      <c r="I166" s="16">
        <v>8.02</v>
      </c>
      <c r="J166" s="16">
        <v>29</v>
      </c>
      <c r="K166" s="16">
        <v>203.2</v>
      </c>
      <c r="L166" s="16">
        <v>14.2</v>
      </c>
      <c r="M166" s="11">
        <v>201.44927536231273</v>
      </c>
      <c r="N166" s="11">
        <v>170</v>
      </c>
      <c r="O166" s="11">
        <v>7.7</v>
      </c>
      <c r="P166" s="11">
        <v>7.2990000000000004</v>
      </c>
      <c r="Q166" s="11">
        <v>6.8</v>
      </c>
      <c r="R166" s="11">
        <v>7.3609999999999998</v>
      </c>
      <c r="S166" s="110"/>
      <c r="T166" s="20">
        <v>117</v>
      </c>
      <c r="U166" s="20" t="s">
        <v>62</v>
      </c>
      <c r="V166" s="11">
        <v>1.46</v>
      </c>
      <c r="W166" s="20">
        <v>0.47</v>
      </c>
      <c r="X166" s="20">
        <v>24.8</v>
      </c>
      <c r="Y166" s="20" t="s">
        <v>62</v>
      </c>
      <c r="Z166" s="11">
        <v>0.4</v>
      </c>
      <c r="AA166" s="20">
        <v>1.4</v>
      </c>
      <c r="AB166" s="20">
        <v>0.19</v>
      </c>
      <c r="AC166" s="20">
        <v>0.66</v>
      </c>
      <c r="AD166" s="20" t="s">
        <v>62</v>
      </c>
      <c r="AE166" s="11">
        <v>79.2</v>
      </c>
      <c r="AF166" s="11">
        <v>5.2</v>
      </c>
      <c r="AG166" s="11">
        <v>2.5899999999999999E-2</v>
      </c>
      <c r="AH166" s="11">
        <v>13.6</v>
      </c>
      <c r="AI166" s="11">
        <v>1.4E-3</v>
      </c>
      <c r="AJ166" s="12">
        <v>3.56</v>
      </c>
      <c r="AK166" s="11">
        <v>59.6</v>
      </c>
      <c r="AL166" s="11">
        <v>7.2</v>
      </c>
      <c r="AM166" s="11">
        <v>4.5599999999999996</v>
      </c>
      <c r="AN166" s="11">
        <v>12.2</v>
      </c>
      <c r="AO166" s="11">
        <v>6.2</v>
      </c>
      <c r="AP166" s="11">
        <v>0.25900000000000001</v>
      </c>
      <c r="AQ166" s="11">
        <v>27.8</v>
      </c>
    </row>
    <row r="167" spans="2:43" s="11" customFormat="1">
      <c r="B167" s="11" t="s">
        <v>46</v>
      </c>
      <c r="C167" s="14">
        <v>40024</v>
      </c>
      <c r="D167" s="15">
        <v>0.14583333333333334</v>
      </c>
      <c r="E167" s="16">
        <v>19.559999999999999</v>
      </c>
      <c r="F167" s="172">
        <v>1.6950000000000001</v>
      </c>
      <c r="G167" s="16">
        <v>4.9000000000000004</v>
      </c>
      <c r="H167" s="16">
        <v>0.45</v>
      </c>
      <c r="I167" s="16">
        <v>8.0299999999999994</v>
      </c>
      <c r="J167" s="16">
        <v>29</v>
      </c>
      <c r="K167" s="16">
        <v>51.8</v>
      </c>
      <c r="L167" s="16">
        <v>9.5</v>
      </c>
      <c r="M167" s="11">
        <v>60.84243369735389</v>
      </c>
      <c r="N167" s="11">
        <v>200</v>
      </c>
      <c r="O167" s="11">
        <v>6</v>
      </c>
      <c r="P167" s="11">
        <v>6.548</v>
      </c>
      <c r="Q167" s="11">
        <v>5.5</v>
      </c>
      <c r="R167" s="11">
        <v>5.8520000000000003</v>
      </c>
      <c r="S167" s="110"/>
      <c r="T167" s="20">
        <v>141</v>
      </c>
      <c r="U167" s="20" t="s">
        <v>62</v>
      </c>
      <c r="V167" s="11">
        <v>1.0900000000000001</v>
      </c>
      <c r="W167" s="20">
        <v>0.45</v>
      </c>
      <c r="X167" s="20">
        <v>27.9</v>
      </c>
      <c r="Y167" s="20" t="s">
        <v>62</v>
      </c>
      <c r="Z167" s="11">
        <v>0.3</v>
      </c>
      <c r="AA167" s="20">
        <v>1.01</v>
      </c>
      <c r="AB167" s="20">
        <v>0.17</v>
      </c>
      <c r="AC167" s="20">
        <v>0.33</v>
      </c>
      <c r="AD167" s="20"/>
      <c r="AE167" s="11" t="s">
        <v>62</v>
      </c>
      <c r="AF167" s="11">
        <v>91.8</v>
      </c>
      <c r="AG167" s="11">
        <v>1.35E-2</v>
      </c>
      <c r="AH167" s="11">
        <v>16</v>
      </c>
      <c r="AI167" s="11">
        <v>1.9E-3</v>
      </c>
      <c r="AJ167" s="12">
        <v>3.29</v>
      </c>
      <c r="AK167" s="11">
        <v>66.900000000000006</v>
      </c>
      <c r="AL167" s="11">
        <v>6.8</v>
      </c>
      <c r="AM167" s="11">
        <v>1.34</v>
      </c>
      <c r="AN167" s="11">
        <v>5.99</v>
      </c>
      <c r="AO167" s="11">
        <v>1.85</v>
      </c>
      <c r="AP167" s="11">
        <v>16.899999999999999</v>
      </c>
      <c r="AQ167" s="11">
        <v>11.7</v>
      </c>
    </row>
    <row r="168" spans="2:43" s="11" customFormat="1">
      <c r="B168" s="11" t="s">
        <v>46</v>
      </c>
      <c r="C168" s="14">
        <v>40094</v>
      </c>
      <c r="D168" s="15">
        <v>0.45833333333333331</v>
      </c>
      <c r="E168" s="157"/>
      <c r="F168" s="157"/>
      <c r="G168" s="157"/>
      <c r="H168" s="157"/>
      <c r="I168" s="157"/>
      <c r="J168" s="157"/>
      <c r="K168" s="157"/>
      <c r="L168" s="157"/>
      <c r="M168" s="11">
        <v>1040.9090909090874</v>
      </c>
      <c r="N168" s="11">
        <v>110</v>
      </c>
      <c r="O168" s="11">
        <v>7.9</v>
      </c>
      <c r="P168" s="11">
        <v>8.8279999999999994</v>
      </c>
      <c r="Q168" s="11">
        <v>45.2</v>
      </c>
      <c r="R168" s="11">
        <v>7.327</v>
      </c>
      <c r="S168" s="110"/>
      <c r="T168" s="11">
        <v>60.4</v>
      </c>
      <c r="U168" s="20" t="s">
        <v>62</v>
      </c>
      <c r="V168" s="11">
        <v>0.41</v>
      </c>
      <c r="W168" s="11">
        <v>1.29</v>
      </c>
      <c r="X168" s="11">
        <v>19.3</v>
      </c>
      <c r="Y168" s="11" t="s">
        <v>62</v>
      </c>
      <c r="Z168" s="11">
        <v>0.15</v>
      </c>
      <c r="AA168" s="11">
        <v>3.61</v>
      </c>
      <c r="AB168" s="11">
        <v>0.76</v>
      </c>
      <c r="AC168" s="11">
        <v>3.29</v>
      </c>
      <c r="AD168" s="13">
        <v>7.5800000000000006E-2</v>
      </c>
      <c r="AE168" s="11">
        <v>46.3</v>
      </c>
      <c r="AF168" s="11">
        <v>3</v>
      </c>
      <c r="AG168" s="11">
        <v>9.4E-2</v>
      </c>
      <c r="AH168" s="11">
        <v>7.21</v>
      </c>
      <c r="AI168" s="11">
        <v>6.0000000000000001E-3</v>
      </c>
      <c r="AJ168" s="11">
        <v>3.72</v>
      </c>
      <c r="AK168" s="11">
        <v>29.4</v>
      </c>
      <c r="AL168" s="11">
        <v>7.3</v>
      </c>
      <c r="AM168" s="13">
        <v>19.100000000000001</v>
      </c>
      <c r="AN168" s="11">
        <v>28.3</v>
      </c>
      <c r="AO168" s="11">
        <v>30.3</v>
      </c>
      <c r="AP168" s="11" t="s">
        <v>101</v>
      </c>
      <c r="AQ168" s="11">
        <v>114</v>
      </c>
    </row>
    <row r="169" spans="2:43" s="11" customFormat="1">
      <c r="B169" s="11" t="s">
        <v>46</v>
      </c>
      <c r="C169" s="14">
        <v>40094</v>
      </c>
      <c r="D169" s="15">
        <v>0.79166666666666663</v>
      </c>
      <c r="E169" s="11">
        <v>12.55</v>
      </c>
      <c r="F169" s="11">
        <v>0.34699999999999998</v>
      </c>
      <c r="G169" s="11">
        <v>97.2</v>
      </c>
      <c r="H169" s="11">
        <v>10.33</v>
      </c>
      <c r="I169" s="11">
        <v>7.69</v>
      </c>
      <c r="J169" s="11">
        <v>130</v>
      </c>
      <c r="K169" s="11">
        <v>1399.5</v>
      </c>
      <c r="L169" s="11">
        <v>43</v>
      </c>
      <c r="M169" s="11">
        <v>145.26588845653396</v>
      </c>
      <c r="N169" s="11">
        <v>150</v>
      </c>
      <c r="O169" s="11">
        <v>7.2</v>
      </c>
      <c r="P169" s="11">
        <v>7.94</v>
      </c>
      <c r="Q169" s="11">
        <v>14.5</v>
      </c>
      <c r="R169" s="11">
        <v>7.0780000000000003</v>
      </c>
      <c r="S169" s="110"/>
      <c r="T169" s="11">
        <v>82.9</v>
      </c>
      <c r="U169" s="20" t="s">
        <v>62</v>
      </c>
      <c r="V169" s="11">
        <v>1.17</v>
      </c>
      <c r="W169" s="11">
        <v>0.56000000000000005</v>
      </c>
      <c r="X169" s="11">
        <v>30</v>
      </c>
      <c r="Y169" s="11" t="s">
        <v>62</v>
      </c>
      <c r="Z169" s="11">
        <v>0.28999999999999998</v>
      </c>
      <c r="AA169" s="11">
        <v>1.48</v>
      </c>
      <c r="AB169" s="11">
        <v>0.25</v>
      </c>
      <c r="AC169" s="11">
        <v>0.75</v>
      </c>
      <c r="AD169" s="13">
        <v>4.4499999999999998E-2</v>
      </c>
      <c r="AE169" s="11">
        <v>65.5</v>
      </c>
      <c r="AF169" s="11">
        <v>3.4</v>
      </c>
      <c r="AG169" s="11">
        <v>6.8400000000000002E-2</v>
      </c>
      <c r="AH169" s="11">
        <v>10.6</v>
      </c>
      <c r="AI169" s="11">
        <v>2.5999999999999999E-3</v>
      </c>
      <c r="AJ169" s="11">
        <v>3.23</v>
      </c>
      <c r="AK169" s="11">
        <v>43.2</v>
      </c>
      <c r="AL169" s="11" t="s">
        <v>62</v>
      </c>
      <c r="AM169" s="13">
        <v>3.72</v>
      </c>
      <c r="AN169" s="11">
        <v>7.16</v>
      </c>
      <c r="AO169" s="11">
        <v>4.87</v>
      </c>
      <c r="AP169" s="11">
        <v>0.19900000000000001</v>
      </c>
      <c r="AQ169" s="11">
        <v>21.2</v>
      </c>
    </row>
    <row r="170" spans="2:43" s="11" customFormat="1">
      <c r="B170" s="11" t="s">
        <v>46</v>
      </c>
      <c r="C170" s="14">
        <v>40095</v>
      </c>
      <c r="D170" s="15">
        <v>0.125</v>
      </c>
      <c r="E170" s="11">
        <v>13.3</v>
      </c>
      <c r="F170" s="11">
        <v>0.35</v>
      </c>
      <c r="G170" s="11">
        <v>97.3</v>
      </c>
      <c r="H170" s="11">
        <v>10.17</v>
      </c>
      <c r="I170" s="11">
        <v>7.79</v>
      </c>
      <c r="J170" s="11">
        <v>122</v>
      </c>
      <c r="K170" s="11">
        <v>1569.7</v>
      </c>
      <c r="L170" s="11">
        <v>22.9</v>
      </c>
      <c r="M170" s="11">
        <v>1953.0791788856616</v>
      </c>
      <c r="N170" s="11">
        <v>68</v>
      </c>
      <c r="O170" s="11">
        <v>9.1</v>
      </c>
      <c r="P170" s="11">
        <v>11.23</v>
      </c>
      <c r="Q170" s="11">
        <v>81.8</v>
      </c>
      <c r="R170" s="11">
        <v>9.3870000000000005</v>
      </c>
      <c r="S170" s="110"/>
      <c r="T170" s="11">
        <v>22.1</v>
      </c>
      <c r="U170" s="20" t="s">
        <v>62</v>
      </c>
      <c r="V170" s="11">
        <v>1.59</v>
      </c>
      <c r="W170" s="11">
        <v>0.85</v>
      </c>
      <c r="X170" s="11">
        <v>9.6</v>
      </c>
      <c r="Y170" s="11" t="s">
        <v>62</v>
      </c>
      <c r="Z170" s="11">
        <v>0.4</v>
      </c>
      <c r="AA170" s="11">
        <v>7.03</v>
      </c>
      <c r="AB170" s="11">
        <v>0.3</v>
      </c>
      <c r="AC170" s="11">
        <v>4.9000000000000004</v>
      </c>
      <c r="AD170" s="13">
        <v>0.45300000000000001</v>
      </c>
      <c r="AE170" s="11">
        <v>21.8</v>
      </c>
      <c r="AF170" s="11">
        <v>2.2999999999999998</v>
      </c>
      <c r="AG170" s="11">
        <v>0.498</v>
      </c>
      <c r="AH170" s="11">
        <v>2.85</v>
      </c>
      <c r="AI170" s="11">
        <v>1.34E-2</v>
      </c>
      <c r="AJ170" s="11">
        <v>3.22</v>
      </c>
      <c r="AK170" s="11">
        <v>12.4</v>
      </c>
      <c r="AL170" s="11" t="s">
        <v>62</v>
      </c>
      <c r="AM170" s="13">
        <v>32.6</v>
      </c>
      <c r="AN170" s="11">
        <v>41.4</v>
      </c>
      <c r="AO170" s="11">
        <v>47.1</v>
      </c>
      <c r="AP170" s="11">
        <v>2.08</v>
      </c>
      <c r="AQ170" s="11">
        <v>158</v>
      </c>
    </row>
    <row r="171" spans="2:43" s="11" customFormat="1">
      <c r="B171" s="11" t="s">
        <v>46</v>
      </c>
      <c r="C171" s="14">
        <v>40095</v>
      </c>
      <c r="D171" s="15">
        <v>0.375</v>
      </c>
      <c r="E171" s="11">
        <v>13.79</v>
      </c>
      <c r="F171" s="11">
        <v>0.44</v>
      </c>
      <c r="G171" s="22">
        <v>-50</v>
      </c>
      <c r="H171" s="22">
        <v>-5.17</v>
      </c>
      <c r="I171" s="11">
        <v>7.63</v>
      </c>
      <c r="J171" s="11">
        <v>136</v>
      </c>
      <c r="K171" s="11">
        <v>145.6</v>
      </c>
      <c r="L171" s="11">
        <v>13.9</v>
      </c>
      <c r="M171" s="11">
        <v>573.29842931943074</v>
      </c>
      <c r="N171" s="11">
        <v>89</v>
      </c>
      <c r="O171" s="11">
        <v>9.4</v>
      </c>
      <c r="P171" s="11">
        <v>9.5559999999999992</v>
      </c>
      <c r="Q171" s="11">
        <v>32.799999999999997</v>
      </c>
      <c r="R171" s="11">
        <v>9.8309999999999995</v>
      </c>
      <c r="S171" s="110"/>
      <c r="T171" s="11">
        <v>34.700000000000003</v>
      </c>
      <c r="U171" s="20" t="s">
        <v>62</v>
      </c>
      <c r="V171" s="11">
        <v>1.44</v>
      </c>
      <c r="W171" s="11">
        <v>0.76</v>
      </c>
      <c r="X171" s="11">
        <v>15.6</v>
      </c>
      <c r="Y171" s="11" t="s">
        <v>62</v>
      </c>
      <c r="Z171" s="11">
        <v>0.34</v>
      </c>
      <c r="AA171" s="11">
        <v>2.57</v>
      </c>
      <c r="AB171" s="11">
        <v>0.27</v>
      </c>
      <c r="AC171" s="11">
        <v>2.0099999999999998</v>
      </c>
      <c r="AD171" s="13">
        <v>0.41299999999999998</v>
      </c>
      <c r="AE171" s="11">
        <v>34.1</v>
      </c>
      <c r="AF171" s="11">
        <v>3.4</v>
      </c>
      <c r="AG171" s="11">
        <v>0.39600000000000002</v>
      </c>
      <c r="AH171" s="11">
        <v>4.7300000000000004</v>
      </c>
      <c r="AI171" s="11">
        <v>9.5999999999999992E-3</v>
      </c>
      <c r="AJ171" s="11">
        <v>3.16</v>
      </c>
      <c r="AK171" s="11">
        <v>21.3</v>
      </c>
      <c r="AL171" s="11" t="s">
        <v>62</v>
      </c>
      <c r="AM171" s="13">
        <v>13.4</v>
      </c>
      <c r="AN171" s="11">
        <v>17.5</v>
      </c>
      <c r="AO171" s="11">
        <v>18.5</v>
      </c>
      <c r="AP171" s="11">
        <v>0.69099999999999995</v>
      </c>
      <c r="AQ171" s="11">
        <v>61.7</v>
      </c>
    </row>
    <row r="172" spans="2:43" s="11" customFormat="1">
      <c r="B172" s="11" t="s">
        <v>46</v>
      </c>
      <c r="C172" s="14">
        <v>40155</v>
      </c>
      <c r="D172" s="15">
        <v>0.45833333333333331</v>
      </c>
      <c r="E172" s="110"/>
      <c r="F172" s="110"/>
      <c r="G172" s="110"/>
      <c r="H172" s="110"/>
      <c r="I172" s="110"/>
      <c r="J172" s="110"/>
      <c r="K172" s="110"/>
      <c r="L172" s="110"/>
      <c r="M172" s="11">
        <v>63.125</v>
      </c>
      <c r="N172" s="11">
        <v>210</v>
      </c>
      <c r="P172" s="11">
        <v>3.3769999999999998</v>
      </c>
      <c r="R172" s="11">
        <v>3.258</v>
      </c>
      <c r="S172" s="11">
        <v>0.25</v>
      </c>
      <c r="T172" s="11">
        <v>172</v>
      </c>
      <c r="U172" s="20" t="s">
        <v>62</v>
      </c>
      <c r="V172" s="11">
        <v>0.37</v>
      </c>
      <c r="W172" s="11" t="s">
        <v>86</v>
      </c>
      <c r="X172" s="11">
        <v>65.3</v>
      </c>
      <c r="Y172" s="11" t="s">
        <v>62</v>
      </c>
      <c r="Z172" s="11">
        <v>0.08</v>
      </c>
      <c r="AA172" s="11">
        <v>1.94</v>
      </c>
      <c r="AB172" s="11">
        <v>0.1</v>
      </c>
      <c r="AC172" s="11">
        <v>0.27</v>
      </c>
      <c r="AD172" s="13">
        <v>6.6000000000000003E-2</v>
      </c>
      <c r="AE172" s="11">
        <v>123</v>
      </c>
      <c r="AF172" s="11">
        <v>1.7</v>
      </c>
      <c r="AG172" s="11">
        <v>6.0000000000000001E-3</v>
      </c>
      <c r="AH172" s="11">
        <v>23.3</v>
      </c>
      <c r="AI172" s="11">
        <v>8.8900000000000007E-2</v>
      </c>
      <c r="AJ172" s="11">
        <v>2.86</v>
      </c>
      <c r="AK172" s="11">
        <v>60.8</v>
      </c>
      <c r="AL172" s="11">
        <v>25.2</v>
      </c>
      <c r="AM172" s="13">
        <v>1.76</v>
      </c>
      <c r="AN172" s="11" t="s">
        <v>62</v>
      </c>
      <c r="AO172" s="11">
        <v>1.93</v>
      </c>
      <c r="AP172" s="11">
        <v>0.17799999999999999</v>
      </c>
      <c r="AQ172" s="11">
        <v>31.5</v>
      </c>
    </row>
    <row r="173" spans="2:43" s="11" customFormat="1">
      <c r="B173" s="11" t="s">
        <v>46</v>
      </c>
      <c r="C173" s="14">
        <v>40155</v>
      </c>
      <c r="D173" s="15">
        <v>0.79166666666666663</v>
      </c>
      <c r="E173" s="16">
        <v>3.58</v>
      </c>
      <c r="F173" s="16">
        <v>0.76100000000000001</v>
      </c>
      <c r="G173" s="16">
        <v>92.5</v>
      </c>
      <c r="H173" s="16">
        <v>12.23</v>
      </c>
      <c r="I173" s="16">
        <v>7.95</v>
      </c>
      <c r="J173" s="16">
        <v>115</v>
      </c>
      <c r="K173" s="16">
        <v>452.5</v>
      </c>
      <c r="L173" s="16">
        <v>17.3</v>
      </c>
      <c r="M173" s="11">
        <v>614.89362000000006</v>
      </c>
      <c r="N173" s="11">
        <v>130</v>
      </c>
      <c r="P173" s="11">
        <v>8.782</v>
      </c>
      <c r="R173" s="11">
        <v>7.76</v>
      </c>
      <c r="S173" s="11">
        <v>0.2</v>
      </c>
      <c r="T173" s="11">
        <v>118</v>
      </c>
      <c r="U173" s="20" t="s">
        <v>62</v>
      </c>
      <c r="V173" s="11">
        <v>0.68</v>
      </c>
      <c r="W173" s="11">
        <v>1</v>
      </c>
      <c r="X173" s="11">
        <v>30.6</v>
      </c>
      <c r="Y173" s="11" t="s">
        <v>62</v>
      </c>
      <c r="Z173" s="11">
        <v>0.23</v>
      </c>
      <c r="AA173" s="11">
        <v>3.22</v>
      </c>
      <c r="AB173" s="11">
        <v>0.41</v>
      </c>
      <c r="AC173" s="11">
        <v>2.16</v>
      </c>
      <c r="AD173" s="13">
        <v>8.09E-2</v>
      </c>
      <c r="AE173" s="11">
        <v>61.6</v>
      </c>
      <c r="AF173" s="11">
        <v>1.9</v>
      </c>
      <c r="AG173" s="11">
        <v>9.2700000000000005E-2</v>
      </c>
      <c r="AH173" s="11">
        <v>9.77</v>
      </c>
      <c r="AI173" s="11">
        <v>8.8999999999999999E-3</v>
      </c>
      <c r="AJ173" s="11">
        <v>2.81</v>
      </c>
      <c r="AK173" s="11">
        <v>48.5</v>
      </c>
      <c r="AL173" s="11">
        <v>27.6</v>
      </c>
      <c r="AM173" s="13">
        <v>11.7</v>
      </c>
      <c r="AN173" s="11">
        <v>15.7</v>
      </c>
      <c r="AO173" s="11">
        <v>16.399999999999999</v>
      </c>
      <c r="AP173" s="11">
        <v>0.77</v>
      </c>
      <c r="AQ173" s="11">
        <v>76</v>
      </c>
    </row>
    <row r="174" spans="2:43" s="11" customFormat="1">
      <c r="B174" s="11" t="s">
        <v>46</v>
      </c>
      <c r="C174" s="14">
        <v>40156</v>
      </c>
      <c r="D174" s="15">
        <v>0.125</v>
      </c>
      <c r="E174" s="16">
        <v>5.88</v>
      </c>
      <c r="F174" s="16">
        <v>0.56399999999999995</v>
      </c>
      <c r="G174" s="16">
        <v>92.6</v>
      </c>
      <c r="H174" s="16">
        <v>11.54</v>
      </c>
      <c r="I174" s="16">
        <v>7.85</v>
      </c>
      <c r="J174" s="16">
        <v>119</v>
      </c>
      <c r="K174" s="16">
        <v>165.7</v>
      </c>
      <c r="L174" s="16">
        <v>9.1999999999999993</v>
      </c>
      <c r="M174" s="11">
        <v>28.282830000000001</v>
      </c>
      <c r="N174" s="11">
        <v>120</v>
      </c>
      <c r="P174" s="11">
        <v>8.7230000000000008</v>
      </c>
      <c r="R174" s="11">
        <v>8.27</v>
      </c>
      <c r="S174" s="11">
        <v>0.24</v>
      </c>
      <c r="T174" s="11">
        <v>67.900000000000006</v>
      </c>
      <c r="U174" s="20" t="s">
        <v>62</v>
      </c>
      <c r="V174" s="11">
        <v>1.89</v>
      </c>
      <c r="W174" s="11">
        <v>0.62</v>
      </c>
      <c r="X174" s="11">
        <v>29.6</v>
      </c>
      <c r="Y174" s="11" t="s">
        <v>62</v>
      </c>
      <c r="Z174" s="11">
        <v>0.52</v>
      </c>
      <c r="AA174" s="11">
        <v>1.03</v>
      </c>
      <c r="AB174" s="11">
        <v>0.37</v>
      </c>
      <c r="AC174" s="11">
        <v>0.48</v>
      </c>
      <c r="AD174" s="13">
        <v>0.23200000000000001</v>
      </c>
      <c r="AE174" s="11">
        <v>54.5</v>
      </c>
      <c r="AF174" s="11">
        <v>2.6</v>
      </c>
      <c r="AG174" s="11">
        <v>0.24399999999999999</v>
      </c>
      <c r="AH174" s="11">
        <v>8.3000000000000007</v>
      </c>
      <c r="AI174" s="11">
        <v>1.9199999999999998E-2</v>
      </c>
      <c r="AJ174" s="11">
        <v>2.2599999999999998</v>
      </c>
      <c r="AK174" s="11">
        <v>26.2</v>
      </c>
      <c r="AL174" s="11">
        <v>18</v>
      </c>
      <c r="AM174" s="13">
        <v>3.44</v>
      </c>
      <c r="AN174" s="11">
        <v>5.21</v>
      </c>
      <c r="AO174" s="11">
        <v>3.34</v>
      </c>
      <c r="AP174" s="11">
        <v>0.125</v>
      </c>
      <c r="AQ174" s="11" t="s">
        <v>62</v>
      </c>
    </row>
    <row r="175" spans="2:43" s="11" customFormat="1">
      <c r="B175" s="11" t="s">
        <v>46</v>
      </c>
      <c r="C175" s="14">
        <v>40156</v>
      </c>
      <c r="D175" s="15">
        <v>0.375</v>
      </c>
      <c r="E175" s="16">
        <v>6.41</v>
      </c>
      <c r="F175" s="16">
        <v>0.62</v>
      </c>
      <c r="G175" s="16">
        <v>92.1</v>
      </c>
      <c r="H175" s="16">
        <v>11.33</v>
      </c>
      <c r="I175" s="16">
        <v>7.91</v>
      </c>
      <c r="J175" s="16">
        <v>120</v>
      </c>
      <c r="K175" s="16">
        <v>82.2</v>
      </c>
      <c r="L175" s="16">
        <v>7.9</v>
      </c>
      <c r="M175" s="11">
        <v>31.84713</v>
      </c>
      <c r="N175" s="11">
        <v>140</v>
      </c>
      <c r="P175" s="11">
        <v>8.25</v>
      </c>
      <c r="R175" s="11">
        <v>7.6849999999999996</v>
      </c>
      <c r="S175" s="11">
        <v>0.25</v>
      </c>
      <c r="T175" s="11">
        <v>74.599999999999994</v>
      </c>
      <c r="U175" s="20">
        <v>34.1</v>
      </c>
      <c r="V175" s="11">
        <v>1.61</v>
      </c>
      <c r="W175" s="11">
        <v>0.51</v>
      </c>
      <c r="X175" s="11">
        <v>34.1</v>
      </c>
      <c r="Y175" s="11" t="s">
        <v>62</v>
      </c>
      <c r="Z175" s="11">
        <v>0.45</v>
      </c>
      <c r="AA175" s="11">
        <v>0.86399999999999999</v>
      </c>
      <c r="AB175" s="11">
        <v>0.19</v>
      </c>
      <c r="AC175" s="11">
        <v>0.4</v>
      </c>
      <c r="AD175" s="13">
        <v>0.17399999999999999</v>
      </c>
      <c r="AE175" s="11">
        <v>66.7</v>
      </c>
      <c r="AF175" s="11">
        <v>2.2000000000000002</v>
      </c>
      <c r="AG175" s="11">
        <v>0.20799999999999999</v>
      </c>
      <c r="AH175" s="11">
        <v>11.2</v>
      </c>
      <c r="AI175" s="11">
        <v>1.2699999999999999E-2</v>
      </c>
      <c r="AJ175" s="11">
        <v>2.2599999999999998</v>
      </c>
      <c r="AK175" s="11">
        <v>31.7</v>
      </c>
      <c r="AL175" s="11">
        <v>21.6</v>
      </c>
      <c r="AM175" s="13">
        <v>3.19</v>
      </c>
      <c r="AN175" s="11" t="s">
        <v>62</v>
      </c>
      <c r="AO175" s="11">
        <v>2.9</v>
      </c>
      <c r="AP175" s="11">
        <v>9.2399999999999996E-2</v>
      </c>
      <c r="AQ175" s="11" t="s">
        <v>62</v>
      </c>
    </row>
    <row r="176" spans="2:43" s="11" customFormat="1">
      <c r="B176" s="11" t="s">
        <v>46</v>
      </c>
      <c r="C176" s="14">
        <v>40276</v>
      </c>
      <c r="D176" s="15">
        <v>0.75</v>
      </c>
      <c r="E176" s="16">
        <v>16.68</v>
      </c>
      <c r="F176" s="16">
        <v>1.226</v>
      </c>
      <c r="G176" s="16">
        <v>88</v>
      </c>
      <c r="H176" s="16">
        <v>8.5299999999999994</v>
      </c>
      <c r="I176" s="16">
        <v>8.18</v>
      </c>
      <c r="J176" s="16">
        <v>74</v>
      </c>
      <c r="K176" s="16">
        <v>39.299999999999997</v>
      </c>
      <c r="L176" s="16">
        <v>3.6</v>
      </c>
      <c r="M176" s="129">
        <v>272.61462205698228</v>
      </c>
      <c r="N176" s="11">
        <v>360</v>
      </c>
      <c r="P176" s="11">
        <v>3.4380000000000002</v>
      </c>
      <c r="R176" s="11">
        <v>3.468</v>
      </c>
      <c r="S176" s="157"/>
      <c r="T176" s="11">
        <v>246</v>
      </c>
      <c r="U176" s="20" t="s">
        <v>62</v>
      </c>
      <c r="V176" s="11">
        <v>0.41</v>
      </c>
      <c r="W176" s="11" t="s">
        <v>86</v>
      </c>
      <c r="X176" s="11">
        <v>76</v>
      </c>
      <c r="Y176" s="11" t="s">
        <v>62</v>
      </c>
      <c r="Z176" s="11">
        <v>0.06</v>
      </c>
      <c r="AA176" s="11">
        <v>0.57599999999999996</v>
      </c>
      <c r="AB176" s="11">
        <v>0.08</v>
      </c>
      <c r="AC176" s="11">
        <v>0.34</v>
      </c>
      <c r="AD176" s="13">
        <v>0.10299999999999999</v>
      </c>
      <c r="AE176" s="11">
        <v>143</v>
      </c>
      <c r="AF176" s="11" t="s">
        <v>62</v>
      </c>
      <c r="AG176" s="11" t="s">
        <v>62</v>
      </c>
      <c r="AH176" s="11">
        <v>25.9</v>
      </c>
      <c r="AI176" s="11">
        <v>2.3999999999999998E-3</v>
      </c>
      <c r="AJ176" s="11">
        <v>2.35</v>
      </c>
      <c r="AK176" s="11">
        <v>88.6</v>
      </c>
      <c r="AL176" s="11">
        <v>14.7</v>
      </c>
      <c r="AM176" s="13">
        <v>0.78500000000000003</v>
      </c>
      <c r="AN176" s="11">
        <v>2.79</v>
      </c>
      <c r="AO176" s="11">
        <v>0.93500000000000005</v>
      </c>
      <c r="AP176" s="11">
        <v>26.6</v>
      </c>
      <c r="AQ176" s="11">
        <v>18.2</v>
      </c>
    </row>
    <row r="177" spans="1:47" s="11" customFormat="1">
      <c r="B177" s="11" t="s">
        <v>46</v>
      </c>
      <c r="C177" s="14">
        <v>40277</v>
      </c>
      <c r="D177" s="15">
        <v>6.25E-2</v>
      </c>
      <c r="E177" s="16">
        <v>14.33</v>
      </c>
      <c r="F177" s="16">
        <v>1.216</v>
      </c>
      <c r="G177" s="16">
        <v>85.6</v>
      </c>
      <c r="H177" s="16">
        <v>8.7200000000000006</v>
      </c>
      <c r="I177" s="16">
        <v>8.08</v>
      </c>
      <c r="J177" s="16">
        <v>104</v>
      </c>
      <c r="K177" s="16">
        <v>39.299999999999997</v>
      </c>
      <c r="L177" s="16">
        <v>2.9</v>
      </c>
      <c r="M177" s="157"/>
      <c r="N177" s="11">
        <v>190</v>
      </c>
      <c r="P177" s="11">
        <v>9.2949999999999999</v>
      </c>
      <c r="R177" s="11">
        <v>6.806</v>
      </c>
      <c r="S177" s="157"/>
      <c r="T177" s="11">
        <v>270</v>
      </c>
      <c r="U177" s="20" t="s">
        <v>62</v>
      </c>
      <c r="V177" s="11">
        <v>2.13</v>
      </c>
      <c r="W177" s="11" t="s">
        <v>86</v>
      </c>
      <c r="X177" s="11">
        <v>63.1</v>
      </c>
      <c r="Y177" s="11">
        <v>0.06</v>
      </c>
      <c r="Z177" s="11">
        <v>0.52</v>
      </c>
      <c r="AA177" s="11">
        <v>1.9</v>
      </c>
      <c r="AB177" s="11">
        <v>0.14000000000000001</v>
      </c>
      <c r="AC177" s="11">
        <v>0.75</v>
      </c>
      <c r="AD177" s="13">
        <v>8.3099999999999993E-2</v>
      </c>
      <c r="AE177" s="11">
        <v>108</v>
      </c>
      <c r="AF177" s="11">
        <v>3</v>
      </c>
      <c r="AG177" s="11">
        <v>2.1499999999999998E-2</v>
      </c>
      <c r="AH177" s="11">
        <v>19</v>
      </c>
      <c r="AI177" s="11">
        <v>8.8000000000000005E-3</v>
      </c>
      <c r="AJ177" s="11">
        <v>2.5099999999999998</v>
      </c>
      <c r="AK177" s="11">
        <v>123</v>
      </c>
      <c r="AL177" s="11">
        <v>16.399999999999999</v>
      </c>
      <c r="AM177" s="13">
        <v>4.32</v>
      </c>
      <c r="AN177" s="11">
        <v>7.82</v>
      </c>
      <c r="AO177" s="11">
        <v>6.17</v>
      </c>
      <c r="AP177" s="11">
        <v>0.221</v>
      </c>
      <c r="AQ177" s="11">
        <v>44.2</v>
      </c>
    </row>
    <row r="178" spans="1:47" s="11" customFormat="1">
      <c r="B178" s="11" t="s">
        <v>46</v>
      </c>
      <c r="C178" s="14">
        <v>40277</v>
      </c>
      <c r="D178" s="15">
        <v>0.1875</v>
      </c>
      <c r="E178" s="16">
        <v>13.8</v>
      </c>
      <c r="F178" s="16">
        <v>1.2150000000000001</v>
      </c>
      <c r="G178" s="16">
        <v>85.4</v>
      </c>
      <c r="H178" s="16">
        <v>8.81</v>
      </c>
      <c r="I178" s="16">
        <v>8.09</v>
      </c>
      <c r="J178" s="16">
        <v>107</v>
      </c>
      <c r="K178" s="16">
        <v>34.4</v>
      </c>
      <c r="L178" s="16">
        <v>3.2</v>
      </c>
      <c r="M178" s="157"/>
      <c r="N178" s="11">
        <v>240</v>
      </c>
      <c r="P178" s="11">
        <v>6.1340000000000003</v>
      </c>
      <c r="R178" s="11">
        <v>5.5179999999999998</v>
      </c>
      <c r="S178" s="157"/>
      <c r="T178" s="11">
        <v>245</v>
      </c>
      <c r="U178" s="20" t="s">
        <v>62</v>
      </c>
      <c r="V178" s="11">
        <v>1.71</v>
      </c>
      <c r="W178" s="11" t="s">
        <v>86</v>
      </c>
      <c r="X178" s="11">
        <v>65.5</v>
      </c>
      <c r="Y178" s="11" t="s">
        <v>62</v>
      </c>
      <c r="Z178" s="11">
        <v>0.4</v>
      </c>
      <c r="AA178" s="11">
        <v>1.74</v>
      </c>
      <c r="AB178" s="11">
        <v>0.08</v>
      </c>
      <c r="AC178" s="11">
        <v>0.36</v>
      </c>
      <c r="AD178" s="13">
        <v>8.5999999999999993E-2</v>
      </c>
      <c r="AE178" s="11">
        <v>124</v>
      </c>
      <c r="AF178" s="11">
        <v>2.6</v>
      </c>
      <c r="AG178" s="11">
        <v>1.1900000000000001E-2</v>
      </c>
      <c r="AH178" s="11">
        <v>22.6</v>
      </c>
      <c r="AI178" s="11">
        <v>4.1999999999999997E-3</v>
      </c>
      <c r="AJ178" s="11">
        <v>2.2999999999999998</v>
      </c>
      <c r="AK178" s="11">
        <v>102</v>
      </c>
      <c r="AL178" s="11">
        <v>16.3</v>
      </c>
      <c r="AM178" s="13">
        <v>1.96</v>
      </c>
      <c r="AN178" s="11">
        <v>4.72</v>
      </c>
      <c r="AO178" s="11">
        <v>2.59</v>
      </c>
      <c r="AP178" s="11">
        <v>0.10100000000000001</v>
      </c>
      <c r="AQ178" s="11">
        <v>24.6</v>
      </c>
    </row>
    <row r="179" spans="1:47" s="11" customFormat="1">
      <c r="B179" s="11" t="s">
        <v>46</v>
      </c>
      <c r="C179" s="14">
        <v>40277</v>
      </c>
      <c r="D179" s="15">
        <v>0.3125</v>
      </c>
      <c r="E179" s="16">
        <v>13.39</v>
      </c>
      <c r="F179" s="16">
        <v>1.226</v>
      </c>
      <c r="G179" s="16">
        <v>85.3</v>
      </c>
      <c r="H179" s="16">
        <v>8.8800000000000008</v>
      </c>
      <c r="I179" s="16">
        <v>8.08</v>
      </c>
      <c r="J179" s="16">
        <v>115</v>
      </c>
      <c r="K179" s="16">
        <v>36.299999999999997</v>
      </c>
      <c r="L179" s="16">
        <v>4</v>
      </c>
      <c r="M179" s="157"/>
      <c r="N179" s="11">
        <v>210</v>
      </c>
      <c r="P179" s="11">
        <v>8.0839999999999996</v>
      </c>
      <c r="R179" s="11">
        <v>6.984</v>
      </c>
      <c r="S179" s="157"/>
      <c r="T179" s="11">
        <v>217</v>
      </c>
      <c r="U179" s="20" t="s">
        <v>62</v>
      </c>
      <c r="V179" s="11">
        <v>1.29</v>
      </c>
      <c r="W179" s="11" t="s">
        <v>86</v>
      </c>
      <c r="X179" s="11">
        <v>51.7</v>
      </c>
      <c r="Y179" s="11" t="s">
        <v>62</v>
      </c>
      <c r="Z179" s="11">
        <v>0.3</v>
      </c>
      <c r="AA179" s="11">
        <v>1.88</v>
      </c>
      <c r="AB179" s="11">
        <v>0.09</v>
      </c>
      <c r="AC179" s="11">
        <v>1</v>
      </c>
      <c r="AD179" s="13">
        <v>0.105</v>
      </c>
      <c r="AE179" s="11">
        <v>102</v>
      </c>
      <c r="AF179" s="11">
        <v>2.7</v>
      </c>
      <c r="AG179" s="11">
        <v>4.8899999999999999E-2</v>
      </c>
      <c r="AH179" s="11">
        <v>18.100000000000001</v>
      </c>
      <c r="AI179" s="11">
        <v>5.3E-3</v>
      </c>
      <c r="AJ179" s="11">
        <v>2.11</v>
      </c>
      <c r="AK179" s="11">
        <v>93.5</v>
      </c>
      <c r="AL179" s="11">
        <v>14.3</v>
      </c>
      <c r="AM179" s="13">
        <v>6.2</v>
      </c>
      <c r="AN179" s="11">
        <v>9.99</v>
      </c>
      <c r="AO179" s="11">
        <v>8.89</v>
      </c>
      <c r="AP179" s="11">
        <v>0.33900000000000002</v>
      </c>
      <c r="AQ179" s="11">
        <v>43.2</v>
      </c>
    </row>
    <row r="180" spans="1:47">
      <c r="B180" s="11"/>
      <c r="C180" s="14"/>
      <c r="D180" s="15"/>
      <c r="E180" s="11"/>
      <c r="F180" s="11"/>
      <c r="G180" s="11"/>
      <c r="H180" s="11"/>
      <c r="I180" s="11"/>
      <c r="J180" s="11"/>
      <c r="K180" s="11"/>
      <c r="L180" s="11"/>
      <c r="M180" s="11"/>
      <c r="N180" s="11"/>
      <c r="O180" s="11"/>
      <c r="P180" s="11"/>
      <c r="Q180" s="11"/>
      <c r="R180" s="11"/>
      <c r="S180" s="11"/>
      <c r="T180" s="11"/>
      <c r="U180" s="20"/>
      <c r="V180" s="11"/>
      <c r="W180" s="11"/>
      <c r="X180" s="11"/>
      <c r="Y180" s="11"/>
      <c r="Z180" s="11"/>
      <c r="AA180" s="11"/>
      <c r="AB180" s="11"/>
      <c r="AC180" s="11"/>
      <c r="AD180" s="11"/>
      <c r="AE180" s="11"/>
      <c r="AF180" s="11"/>
      <c r="AG180" s="11"/>
      <c r="AH180" s="11"/>
      <c r="AI180" s="11"/>
      <c r="AJ180" s="11"/>
      <c r="AK180" s="11"/>
      <c r="AL180" s="11"/>
      <c r="AM180" s="13"/>
      <c r="AN180" s="11"/>
      <c r="AO180" s="11"/>
      <c r="AP180" s="11"/>
      <c r="AQ180" s="11"/>
      <c r="AR180" s="11"/>
      <c r="AS180" s="11"/>
      <c r="AT180" s="11"/>
      <c r="AU180" s="11"/>
    </row>
    <row r="181" spans="1:47">
      <c r="A181" s="94"/>
      <c r="C181" s="17"/>
      <c r="AB181" s="11"/>
    </row>
    <row r="182" spans="1:47">
      <c r="A182" s="185" t="s">
        <v>116</v>
      </c>
    </row>
    <row r="183" spans="1:47">
      <c r="A183" s="186" t="s">
        <v>107</v>
      </c>
      <c r="K183" s="16" t="s">
        <v>58</v>
      </c>
      <c r="M183" s="21">
        <f>AVERAGE(M63:M182)</f>
        <v>184.79172218877247</v>
      </c>
      <c r="N183" s="144">
        <f>AVERAGE(N63:N182)</f>
        <v>168.29357798165137</v>
      </c>
      <c r="T183" s="21">
        <f>AVERAGE(T63:T182)</f>
        <v>185.73103448275862</v>
      </c>
      <c r="V183" s="21">
        <f>AVERAGE(V63:V182)</f>
        <v>2.2758771929824562</v>
      </c>
      <c r="W183" s="21">
        <f>AVERAGE(W63:W182)</f>
        <v>0.50690909090909098</v>
      </c>
      <c r="Z183" s="21">
        <f>AVERAGE(Z63:Z182)</f>
        <v>1.792363636363637</v>
      </c>
      <c r="AA183" s="21">
        <f>AVERAGE(AA63:AA182)</f>
        <v>1.2521150442477882</v>
      </c>
      <c r="AB183" s="21">
        <f>AVERAGE(AB63:AB182)</f>
        <v>0.19379310344827594</v>
      </c>
      <c r="AC183" s="21">
        <f>AVERAGE(AC63:AC182)</f>
        <v>0.67747826086956531</v>
      </c>
      <c r="AK183" s="21">
        <f>AVERAGE(AK63:AK182)</f>
        <v>84.32931034482759</v>
      </c>
    </row>
    <row r="184" spans="1:47">
      <c r="A184" s="177" t="s">
        <v>108</v>
      </c>
      <c r="K184" s="16" t="s">
        <v>59</v>
      </c>
      <c r="M184" s="21">
        <f>STDEV(M63:M182)</f>
        <v>443.33425826254495</v>
      </c>
      <c r="N184" s="144">
        <f>STDEV(N63:N182)</f>
        <v>62.96784934368015</v>
      </c>
      <c r="T184" s="21">
        <f>STDEV(T63:T182)</f>
        <v>121.45515215505475</v>
      </c>
      <c r="V184" s="21">
        <f>STDEV(V63:V182)</f>
        <v>1.5764662013186377</v>
      </c>
      <c r="W184" s="21">
        <f>STDEV(W63:W182)</f>
        <v>0.25591263365333455</v>
      </c>
      <c r="Z184" s="21">
        <f>STDEV(Z63:Z182)</f>
        <v>5.8857606006536534</v>
      </c>
      <c r="AA184" s="21">
        <f>STDEV(AA63:AA182)</f>
        <v>1.2445527865190624</v>
      </c>
      <c r="AB184" s="21">
        <f>STDEV(AB63:AB182)</f>
        <v>0.11019078453075021</v>
      </c>
      <c r="AC184" s="21">
        <f>STDEV(AC63:AC182)</f>
        <v>0.97982440557037298</v>
      </c>
      <c r="AK184" s="21">
        <f>STDEV(AK63:AK182)</f>
        <v>52.692738576113776</v>
      </c>
    </row>
    <row r="185" spans="1:47">
      <c r="A185" s="159" t="s">
        <v>109</v>
      </c>
    </row>
    <row r="186" spans="1:47">
      <c r="A186" s="174"/>
    </row>
    <row r="187" spans="1:47">
      <c r="A187" s="174" t="s">
        <v>62</v>
      </c>
      <c r="B187" s="11"/>
      <c r="C187" s="11"/>
    </row>
    <row r="188" spans="1:47">
      <c r="A188" s="175" t="s">
        <v>94</v>
      </c>
      <c r="B188" s="16" t="s">
        <v>102</v>
      </c>
    </row>
    <row r="189" spans="1:47">
      <c r="A189" s="176" t="s">
        <v>93</v>
      </c>
    </row>
  </sheetData>
  <mergeCells count="3">
    <mergeCell ref="AD5:AL5"/>
    <mergeCell ref="AM5:AQ5"/>
    <mergeCell ref="S4:X4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U204"/>
  <sheetViews>
    <sheetView zoomScale="85" workbookViewId="0">
      <pane xSplit="4" ySplit="6" topLeftCell="T22" activePane="bottomRight" state="frozen"/>
      <selection pane="topRight" activeCell="E1" sqref="E1"/>
      <selection pane="bottomLeft" activeCell="A7" sqref="A7"/>
      <selection pane="bottomRight" activeCell="W52" sqref="W52"/>
    </sheetView>
  </sheetViews>
  <sheetFormatPr baseColWidth="10" defaultColWidth="8.83203125" defaultRowHeight="12" x14ac:dyDescent="0"/>
  <cols>
    <col min="1" max="1" width="16.33203125" style="16" customWidth="1"/>
    <col min="2" max="2" width="7.33203125" style="16" customWidth="1"/>
    <col min="3" max="3" width="10.6640625" style="16" customWidth="1"/>
    <col min="4" max="5" width="6.6640625" style="16" customWidth="1"/>
    <col min="6" max="12" width="9.1640625" style="16" customWidth="1"/>
    <col min="13" max="13" width="10.5" style="16" customWidth="1"/>
    <col min="14" max="15" width="8.83203125" style="16"/>
    <col min="16" max="16" width="10.5" style="16" customWidth="1"/>
    <col min="17" max="17" width="8.83203125" style="16"/>
    <col min="18" max="18" width="9.6640625" style="16" customWidth="1"/>
    <col min="19" max="29" width="8.83203125" style="16"/>
    <col min="30" max="30" width="8.1640625" style="16" customWidth="1"/>
    <col min="31" max="31" width="7.83203125" style="16" customWidth="1"/>
    <col min="32" max="32" width="7.5" style="16" customWidth="1"/>
    <col min="33" max="16384" width="8.83203125" style="16"/>
  </cols>
  <sheetData>
    <row r="4" spans="1:44" ht="13" thickBot="1">
      <c r="S4" s="194" t="s">
        <v>44</v>
      </c>
      <c r="T4" s="195"/>
      <c r="U4" s="195"/>
      <c r="V4" s="195"/>
      <c r="W4" s="195"/>
      <c r="X4" s="196"/>
    </row>
    <row r="5" spans="1:44" ht="13" thickBot="1">
      <c r="A5" s="16" t="s">
        <v>51</v>
      </c>
      <c r="S5" s="88"/>
      <c r="T5" s="89"/>
      <c r="U5" s="89"/>
      <c r="V5" s="89"/>
      <c r="W5" s="89"/>
      <c r="X5" s="90"/>
      <c r="AD5" s="191" t="s">
        <v>88</v>
      </c>
      <c r="AE5" s="192"/>
      <c r="AF5" s="192"/>
      <c r="AG5" s="192"/>
      <c r="AH5" s="192"/>
      <c r="AI5" s="192"/>
      <c r="AJ5" s="192"/>
      <c r="AK5" s="192"/>
      <c r="AL5" s="193"/>
      <c r="AM5" s="191" t="s">
        <v>87</v>
      </c>
      <c r="AN5" s="192"/>
      <c r="AO5" s="192"/>
      <c r="AP5" s="192"/>
      <c r="AQ5" s="193"/>
    </row>
    <row r="6" spans="1:44" ht="42" thickBot="1">
      <c r="A6" s="1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91</v>
      </c>
      <c r="M6" s="1" t="s">
        <v>10</v>
      </c>
      <c r="N6" s="1" t="s">
        <v>18</v>
      </c>
      <c r="O6" s="1" t="s">
        <v>110</v>
      </c>
      <c r="P6" s="1" t="s">
        <v>111</v>
      </c>
      <c r="Q6" s="1" t="s">
        <v>112</v>
      </c>
      <c r="R6" s="1" t="s">
        <v>113</v>
      </c>
      <c r="S6" s="7" t="s">
        <v>104</v>
      </c>
      <c r="T6" s="8" t="s">
        <v>13</v>
      </c>
      <c r="U6" s="8" t="s">
        <v>14</v>
      </c>
      <c r="V6" s="8" t="s">
        <v>17</v>
      </c>
      <c r="W6" s="8" t="s">
        <v>16</v>
      </c>
      <c r="X6" s="9" t="s">
        <v>15</v>
      </c>
      <c r="Y6" s="1" t="s">
        <v>19</v>
      </c>
      <c r="Z6" s="1" t="s">
        <v>20</v>
      </c>
      <c r="AA6" s="1" t="s">
        <v>21</v>
      </c>
      <c r="AB6" s="1" t="s">
        <v>22</v>
      </c>
      <c r="AC6" s="1" t="s">
        <v>23</v>
      </c>
      <c r="AD6" s="84" t="s">
        <v>28</v>
      </c>
      <c r="AE6" s="85" t="s">
        <v>27</v>
      </c>
      <c r="AF6" s="86" t="s">
        <v>53</v>
      </c>
      <c r="AG6" s="85" t="s">
        <v>30</v>
      </c>
      <c r="AH6" s="85" t="s">
        <v>25</v>
      </c>
      <c r="AI6" s="85" t="s">
        <v>32</v>
      </c>
      <c r="AJ6" s="85" t="s">
        <v>26</v>
      </c>
      <c r="AK6" s="85" t="s">
        <v>24</v>
      </c>
      <c r="AL6" s="87" t="s">
        <v>52</v>
      </c>
      <c r="AM6" s="84" t="s">
        <v>29</v>
      </c>
      <c r="AN6" s="86" t="s">
        <v>55</v>
      </c>
      <c r="AO6" s="85" t="s">
        <v>31</v>
      </c>
      <c r="AP6" s="85" t="s">
        <v>33</v>
      </c>
      <c r="AQ6" s="87" t="s">
        <v>54</v>
      </c>
      <c r="AR6" s="1" t="s">
        <v>34</v>
      </c>
    </row>
    <row r="7" spans="1:44">
      <c r="B7" s="16" t="s">
        <v>51</v>
      </c>
      <c r="C7" s="17">
        <v>38461</v>
      </c>
      <c r="D7" s="18">
        <v>0.47430555555555554</v>
      </c>
      <c r="E7" s="16">
        <v>15.21</v>
      </c>
      <c r="F7" s="16">
        <v>1.698</v>
      </c>
      <c r="G7" s="16">
        <v>115.7</v>
      </c>
      <c r="H7" s="16">
        <v>11.55</v>
      </c>
      <c r="I7" s="16">
        <v>8.08</v>
      </c>
      <c r="J7" s="16">
        <v>297</v>
      </c>
      <c r="K7" s="16">
        <v>4.8</v>
      </c>
      <c r="L7" s="157"/>
      <c r="M7" s="11">
        <v>8</v>
      </c>
      <c r="N7" s="16">
        <v>310</v>
      </c>
      <c r="O7" s="16">
        <v>15.1</v>
      </c>
      <c r="Q7" s="11" t="s">
        <v>62</v>
      </c>
      <c r="R7" s="11"/>
      <c r="S7" s="110"/>
      <c r="T7" s="16">
        <v>273</v>
      </c>
      <c r="U7" s="16">
        <v>0.13</v>
      </c>
      <c r="V7" s="16">
        <v>0.21</v>
      </c>
      <c r="W7" s="16">
        <v>0.37</v>
      </c>
      <c r="X7" s="16">
        <v>95.8</v>
      </c>
      <c r="AB7" s="16">
        <v>0.11</v>
      </c>
      <c r="AD7" s="11" t="s">
        <v>62</v>
      </c>
      <c r="AE7" s="16">
        <v>161</v>
      </c>
      <c r="AF7" s="11" t="s">
        <v>62</v>
      </c>
      <c r="AG7" s="11" t="s">
        <v>62</v>
      </c>
      <c r="AH7" s="16">
        <v>30.5</v>
      </c>
      <c r="AI7" s="19">
        <v>1.1299999999999999E-2</v>
      </c>
      <c r="AJ7" s="16">
        <v>5</v>
      </c>
      <c r="AK7" s="16">
        <v>162</v>
      </c>
      <c r="AL7" s="11" t="s">
        <v>62</v>
      </c>
      <c r="AM7" s="16">
        <v>0.32500000000000001</v>
      </c>
      <c r="AN7" s="11" t="s">
        <v>62</v>
      </c>
      <c r="AO7" s="16">
        <v>0.40200000000000002</v>
      </c>
      <c r="AP7" s="16">
        <v>2.98E-2</v>
      </c>
      <c r="AQ7" s="11" t="s">
        <v>62</v>
      </c>
    </row>
    <row r="8" spans="1:44">
      <c r="B8" s="16" t="s">
        <v>51</v>
      </c>
      <c r="C8" s="17">
        <v>38498</v>
      </c>
      <c r="D8" s="18">
        <v>0.51180555555555551</v>
      </c>
      <c r="E8" s="16">
        <v>15.26</v>
      </c>
      <c r="F8" s="16">
        <v>0.74199999999999999</v>
      </c>
      <c r="G8" s="16">
        <v>81.8</v>
      </c>
      <c r="H8" s="16">
        <v>8.18</v>
      </c>
      <c r="I8" s="16">
        <v>7.99</v>
      </c>
      <c r="J8" s="16">
        <v>285</v>
      </c>
      <c r="K8" s="16">
        <v>2.8</v>
      </c>
      <c r="L8" s="157"/>
      <c r="M8" s="11">
        <v>1.67</v>
      </c>
      <c r="N8" s="16">
        <v>320</v>
      </c>
      <c r="O8" s="16">
        <v>20</v>
      </c>
      <c r="Q8" s="16">
        <v>26</v>
      </c>
      <c r="S8" s="110"/>
      <c r="T8" s="16">
        <v>261</v>
      </c>
      <c r="U8" s="16">
        <v>0.15</v>
      </c>
      <c r="V8" s="16">
        <v>2.0099999999999998</v>
      </c>
      <c r="W8" s="16">
        <v>0.61</v>
      </c>
      <c r="X8" s="16">
        <v>160</v>
      </c>
      <c r="Y8" s="11" t="s">
        <v>62</v>
      </c>
      <c r="Z8" s="16">
        <v>0.48</v>
      </c>
      <c r="AA8" s="16">
        <v>0.32</v>
      </c>
      <c r="AB8" s="16">
        <v>0.18</v>
      </c>
      <c r="AC8" s="16">
        <v>0.18</v>
      </c>
      <c r="AD8" s="11" t="s">
        <v>62</v>
      </c>
      <c r="AE8" s="16">
        <v>157</v>
      </c>
      <c r="AF8" s="11" t="s">
        <v>62</v>
      </c>
      <c r="AG8" s="11" t="s">
        <v>62</v>
      </c>
      <c r="AH8" s="16">
        <v>30.8</v>
      </c>
      <c r="AI8" s="16">
        <v>6.6500000000000004E-2</v>
      </c>
      <c r="AJ8" s="16">
        <v>4.5</v>
      </c>
      <c r="AK8" s="16">
        <v>161</v>
      </c>
      <c r="AL8" s="11" t="s">
        <v>62</v>
      </c>
      <c r="AM8" s="16">
        <v>0.11600000000000001</v>
      </c>
      <c r="AN8" s="11" t="s">
        <v>62</v>
      </c>
      <c r="AO8" s="16">
        <v>0.154</v>
      </c>
      <c r="AP8" s="16">
        <v>7.4700000000000003E-2</v>
      </c>
      <c r="AQ8" s="11" t="s">
        <v>62</v>
      </c>
    </row>
    <row r="9" spans="1:44" s="11" customFormat="1">
      <c r="B9" s="11" t="s">
        <v>51</v>
      </c>
      <c r="C9" s="14">
        <v>38524</v>
      </c>
      <c r="D9" s="15">
        <v>0.4770833333333333</v>
      </c>
      <c r="E9" s="11">
        <v>17.8</v>
      </c>
      <c r="F9" s="11">
        <v>1.7829999999999999</v>
      </c>
      <c r="G9" s="11">
        <v>84.4</v>
      </c>
      <c r="H9" s="11">
        <v>7.98</v>
      </c>
      <c r="I9" s="11">
        <v>7.77</v>
      </c>
      <c r="J9" s="11">
        <v>270</v>
      </c>
      <c r="K9" s="11">
        <v>3.4</v>
      </c>
      <c r="L9" s="157"/>
      <c r="M9" s="11">
        <v>6</v>
      </c>
      <c r="N9" s="11">
        <v>310</v>
      </c>
      <c r="O9" s="11">
        <v>4.2</v>
      </c>
      <c r="Q9" s="11">
        <v>4.4000000000000004</v>
      </c>
      <c r="S9" s="110"/>
      <c r="T9" s="11">
        <v>310</v>
      </c>
      <c r="U9" s="11">
        <v>0.16</v>
      </c>
      <c r="V9" s="11">
        <v>1.44</v>
      </c>
      <c r="W9" s="11">
        <v>0.63</v>
      </c>
      <c r="X9" s="11">
        <v>156</v>
      </c>
      <c r="Y9" s="11">
        <v>0.32</v>
      </c>
      <c r="Z9" s="11">
        <v>0.99</v>
      </c>
      <c r="AA9" s="11">
        <v>0.23</v>
      </c>
      <c r="AB9" s="11">
        <v>0.2</v>
      </c>
      <c r="AC9" s="11">
        <v>0.21</v>
      </c>
      <c r="AD9" s="11" t="s">
        <v>62</v>
      </c>
      <c r="AE9" s="11">
        <v>153</v>
      </c>
      <c r="AF9" s="11" t="s">
        <v>62</v>
      </c>
      <c r="AG9" s="11">
        <v>3.27E-2</v>
      </c>
      <c r="AH9" s="11">
        <v>29.5</v>
      </c>
      <c r="AI9" s="11">
        <v>7.0900000000000005E-2</v>
      </c>
      <c r="AJ9" s="11">
        <v>5.05</v>
      </c>
      <c r="AK9" s="11">
        <v>175</v>
      </c>
      <c r="AL9" s="11" t="s">
        <v>62</v>
      </c>
      <c r="AM9" s="11">
        <v>0.23100000000000001</v>
      </c>
      <c r="AN9" s="11" t="s">
        <v>62</v>
      </c>
      <c r="AO9" s="11">
        <v>0.24099999999999999</v>
      </c>
      <c r="AP9" s="11">
        <v>7.5600000000000001E-2</v>
      </c>
      <c r="AQ9" s="11" t="s">
        <v>62</v>
      </c>
    </row>
    <row r="10" spans="1:44" s="11" customFormat="1">
      <c r="B10" s="11" t="s">
        <v>51</v>
      </c>
      <c r="C10" s="14">
        <v>38559</v>
      </c>
      <c r="D10" s="15">
        <v>0.40069444444444446</v>
      </c>
      <c r="E10" s="11">
        <v>24.6</v>
      </c>
      <c r="F10" s="11">
        <v>1.823</v>
      </c>
      <c r="G10" s="11">
        <v>51.1</v>
      </c>
      <c r="H10" s="11">
        <v>4.2300000000000004</v>
      </c>
      <c r="I10" s="11">
        <v>7.44</v>
      </c>
      <c r="J10" s="11">
        <v>199</v>
      </c>
      <c r="K10" s="11">
        <v>2</v>
      </c>
      <c r="L10" s="157"/>
      <c r="M10" s="11">
        <v>12.8</v>
      </c>
      <c r="N10" s="11">
        <v>290</v>
      </c>
      <c r="O10" s="11">
        <v>13</v>
      </c>
      <c r="Q10" s="20">
        <v>15</v>
      </c>
      <c r="R10" s="20"/>
      <c r="S10" s="111"/>
      <c r="T10" s="20">
        <v>326</v>
      </c>
      <c r="U10" s="20">
        <v>0.16</v>
      </c>
      <c r="V10" s="20">
        <v>0.68</v>
      </c>
      <c r="W10" s="20">
        <v>0.92</v>
      </c>
      <c r="X10" s="20">
        <v>113</v>
      </c>
      <c r="Y10" s="11" t="s">
        <v>62</v>
      </c>
      <c r="Z10" s="11">
        <v>0.23</v>
      </c>
      <c r="AA10" s="11">
        <v>1.29</v>
      </c>
      <c r="AB10" s="11">
        <v>0.23</v>
      </c>
      <c r="AC10" s="11">
        <v>0.22</v>
      </c>
      <c r="AD10" s="11" t="s">
        <v>62</v>
      </c>
      <c r="AE10" s="11">
        <v>126</v>
      </c>
      <c r="AF10" s="11" t="s">
        <v>62</v>
      </c>
      <c r="AG10" s="11" t="s">
        <v>62</v>
      </c>
      <c r="AH10" s="11">
        <v>23.5</v>
      </c>
      <c r="AI10" s="11">
        <v>0.23699999999999999</v>
      </c>
      <c r="AJ10" s="11">
        <v>6.09</v>
      </c>
      <c r="AK10" s="11">
        <v>199</v>
      </c>
      <c r="AL10" s="11" t="s">
        <v>62</v>
      </c>
      <c r="AM10" s="11">
        <v>0.157</v>
      </c>
      <c r="AN10" s="11" t="s">
        <v>62</v>
      </c>
      <c r="AO10" s="11">
        <v>0.19900000000000001</v>
      </c>
      <c r="AP10" s="11">
        <v>0.25</v>
      </c>
      <c r="AQ10" s="11" t="s">
        <v>62</v>
      </c>
    </row>
    <row r="11" spans="1:44" s="11" customFormat="1">
      <c r="B11" s="11" t="s">
        <v>51</v>
      </c>
      <c r="C11" s="14">
        <v>38580</v>
      </c>
      <c r="D11" s="15">
        <v>0.39097222222222222</v>
      </c>
      <c r="E11" s="11">
        <v>23</v>
      </c>
      <c r="F11" s="11">
        <v>2.177</v>
      </c>
      <c r="G11" s="11">
        <v>78.3</v>
      </c>
      <c r="H11" s="11">
        <v>6.67</v>
      </c>
      <c r="I11" s="11">
        <v>7.77</v>
      </c>
      <c r="J11" s="11">
        <v>188</v>
      </c>
      <c r="K11" s="11">
        <v>17.3</v>
      </c>
      <c r="L11" s="157"/>
      <c r="M11" s="11">
        <v>1.67</v>
      </c>
      <c r="N11" s="11">
        <v>290</v>
      </c>
      <c r="O11" s="11">
        <v>15</v>
      </c>
      <c r="Q11" s="20">
        <v>22</v>
      </c>
      <c r="R11" s="20"/>
      <c r="S11" s="111"/>
      <c r="T11" s="20">
        <v>412</v>
      </c>
      <c r="U11" s="20">
        <v>0.47</v>
      </c>
      <c r="V11" s="20">
        <v>0.02</v>
      </c>
      <c r="W11" s="20">
        <v>0.67</v>
      </c>
      <c r="X11" s="20">
        <v>86.2</v>
      </c>
      <c r="Y11" s="11" t="s">
        <v>62</v>
      </c>
      <c r="Z11" s="13">
        <v>0.01</v>
      </c>
      <c r="AA11" s="11">
        <v>0.53</v>
      </c>
      <c r="AB11" s="11">
        <v>0.19</v>
      </c>
      <c r="AC11" s="11">
        <v>0.22</v>
      </c>
      <c r="AD11" s="11" t="s">
        <v>62</v>
      </c>
      <c r="AE11" s="11">
        <v>119</v>
      </c>
      <c r="AF11" s="11" t="s">
        <v>62</v>
      </c>
      <c r="AG11" s="11" t="s">
        <v>62</v>
      </c>
      <c r="AH11" s="11">
        <v>23</v>
      </c>
      <c r="AI11" s="11">
        <v>0.112</v>
      </c>
      <c r="AJ11" s="11">
        <v>6.85</v>
      </c>
      <c r="AK11" s="11">
        <v>266</v>
      </c>
      <c r="AL11" s="11" t="s">
        <v>62</v>
      </c>
      <c r="AM11" s="11">
        <v>0.15</v>
      </c>
      <c r="AN11" s="11" t="s">
        <v>62</v>
      </c>
      <c r="AO11" s="11">
        <v>0.20799999999999999</v>
      </c>
      <c r="AP11" s="11">
        <v>0.16900000000000001</v>
      </c>
      <c r="AQ11" s="11" t="s">
        <v>62</v>
      </c>
    </row>
    <row r="12" spans="1:44">
      <c r="B12" s="11" t="s">
        <v>51</v>
      </c>
      <c r="C12" s="17">
        <v>38617</v>
      </c>
      <c r="D12" s="18">
        <v>0.51458333333333328</v>
      </c>
      <c r="E12" s="16">
        <v>18.600000000000001</v>
      </c>
      <c r="F12" s="16">
        <v>1.6319999999999999</v>
      </c>
      <c r="G12" s="16">
        <v>65.900000000000006</v>
      </c>
      <c r="H12" s="16">
        <v>6.13</v>
      </c>
      <c r="I12" s="16">
        <v>7.7</v>
      </c>
      <c r="J12" s="16">
        <v>226</v>
      </c>
      <c r="K12" s="16">
        <v>2.5</v>
      </c>
      <c r="L12" s="157"/>
      <c r="M12" s="11">
        <v>1.67</v>
      </c>
      <c r="N12" s="16">
        <v>260</v>
      </c>
      <c r="O12" s="16">
        <v>17</v>
      </c>
      <c r="Q12" s="16">
        <v>20</v>
      </c>
      <c r="S12" s="110"/>
      <c r="T12" s="16">
        <v>282</v>
      </c>
      <c r="U12" s="16">
        <v>0.12</v>
      </c>
      <c r="V12" s="16">
        <v>0.36</v>
      </c>
      <c r="W12" s="16">
        <v>1.05</v>
      </c>
      <c r="X12" s="16">
        <v>37.799999999999997</v>
      </c>
      <c r="Y12" s="11" t="s">
        <v>62</v>
      </c>
      <c r="Z12" s="16">
        <v>0.1</v>
      </c>
      <c r="AA12" s="16">
        <v>0.51</v>
      </c>
      <c r="AB12" s="16">
        <v>0.33</v>
      </c>
      <c r="AC12" s="16">
        <v>0.35</v>
      </c>
      <c r="AD12" s="11" t="s">
        <v>62</v>
      </c>
      <c r="AE12" s="16">
        <v>94.6</v>
      </c>
      <c r="AF12" s="11">
        <v>2.94</v>
      </c>
      <c r="AG12" s="11">
        <v>2.12E-2</v>
      </c>
      <c r="AH12" s="11">
        <v>18.2</v>
      </c>
      <c r="AI12" s="11">
        <v>0.124</v>
      </c>
      <c r="AJ12" s="11">
        <v>5.36</v>
      </c>
      <c r="AK12" s="11">
        <v>198</v>
      </c>
      <c r="AL12" s="11">
        <v>15.9</v>
      </c>
      <c r="AM12" s="11">
        <v>0.13400000000000001</v>
      </c>
      <c r="AN12" s="11">
        <v>3.16</v>
      </c>
      <c r="AO12" s="11">
        <v>0.17499999999999999</v>
      </c>
      <c r="AP12" s="11">
        <v>0.128</v>
      </c>
      <c r="AQ12" s="11">
        <v>16.100000000000001</v>
      </c>
    </row>
    <row r="13" spans="1:44">
      <c r="B13" s="11" t="s">
        <v>51</v>
      </c>
      <c r="C13" s="17">
        <v>38656</v>
      </c>
      <c r="D13" s="18">
        <v>0.44097222222222227</v>
      </c>
      <c r="E13" s="16">
        <v>7.84</v>
      </c>
      <c r="F13" s="16">
        <v>1.7410000000000001</v>
      </c>
      <c r="G13" s="16">
        <v>59.1</v>
      </c>
      <c r="H13" s="16">
        <v>6.99</v>
      </c>
      <c r="I13" s="16">
        <v>7.54</v>
      </c>
      <c r="J13" s="16">
        <v>241</v>
      </c>
      <c r="K13" s="16">
        <v>3.8</v>
      </c>
      <c r="L13" s="157"/>
      <c r="M13" s="11">
        <v>1.67</v>
      </c>
      <c r="N13" s="16">
        <v>260</v>
      </c>
      <c r="O13" s="16">
        <v>19</v>
      </c>
      <c r="Q13" s="16">
        <v>19</v>
      </c>
      <c r="S13" s="110"/>
      <c r="T13" s="16">
        <v>272</v>
      </c>
      <c r="U13" s="16">
        <v>0.13</v>
      </c>
      <c r="V13" s="16">
        <v>1</v>
      </c>
      <c r="W13" s="16">
        <v>0.93</v>
      </c>
      <c r="X13" s="16">
        <v>115</v>
      </c>
      <c r="Y13" s="11" t="s">
        <v>62</v>
      </c>
      <c r="Z13" s="16">
        <v>0.22</v>
      </c>
      <c r="AA13" s="16">
        <v>0.23</v>
      </c>
      <c r="AB13" s="16">
        <v>0.23</v>
      </c>
      <c r="AC13" s="16">
        <v>0.26</v>
      </c>
      <c r="AD13" s="11" t="s">
        <v>62</v>
      </c>
      <c r="AE13" s="16">
        <v>114</v>
      </c>
      <c r="AF13" s="11" t="s">
        <v>62</v>
      </c>
      <c r="AG13" s="11">
        <v>1.6799999999999999E-2</v>
      </c>
      <c r="AH13" s="11">
        <v>22.9</v>
      </c>
      <c r="AI13" s="11">
        <v>3.3500000000000002E-2</v>
      </c>
      <c r="AJ13" s="11">
        <v>5.56</v>
      </c>
      <c r="AK13" s="11">
        <v>206</v>
      </c>
      <c r="AL13" s="11" t="s">
        <v>62</v>
      </c>
      <c r="AM13" s="16">
        <v>9.7199999999999995E-2</v>
      </c>
      <c r="AN13" s="11" t="s">
        <v>62</v>
      </c>
      <c r="AO13" s="11">
        <v>8.3599999999999994E-2</v>
      </c>
      <c r="AP13" s="11">
        <v>3.5499999999999997E-2</v>
      </c>
      <c r="AQ13" s="11" t="s">
        <v>62</v>
      </c>
    </row>
    <row r="14" spans="1:44">
      <c r="B14" s="11" t="s">
        <v>51</v>
      </c>
      <c r="C14" s="17">
        <v>38757</v>
      </c>
      <c r="D14" s="18">
        <v>0.43611111111111112</v>
      </c>
      <c r="E14" s="16">
        <v>0.65</v>
      </c>
      <c r="F14" s="16">
        <v>1.5169999999999999</v>
      </c>
      <c r="G14" s="16">
        <v>89.6</v>
      </c>
      <c r="H14" s="16">
        <v>12.79</v>
      </c>
      <c r="I14" s="16">
        <v>7.73</v>
      </c>
      <c r="J14" s="16">
        <v>248</v>
      </c>
      <c r="K14" s="16">
        <v>2.9</v>
      </c>
      <c r="L14" s="157"/>
      <c r="M14" s="11">
        <v>1.67</v>
      </c>
      <c r="N14" s="16">
        <v>280</v>
      </c>
      <c r="O14" s="16">
        <v>9.6</v>
      </c>
      <c r="Q14" s="16">
        <v>19</v>
      </c>
      <c r="S14" s="110"/>
      <c r="T14" s="16">
        <v>233</v>
      </c>
      <c r="U14" s="16">
        <v>0.1</v>
      </c>
      <c r="V14" s="16">
        <v>1.1299999999999999</v>
      </c>
      <c r="W14" s="16">
        <v>0.24</v>
      </c>
      <c r="X14" s="16">
        <v>161</v>
      </c>
      <c r="Y14" s="11" t="s">
        <v>62</v>
      </c>
      <c r="Z14" s="16">
        <v>0.26</v>
      </c>
      <c r="AA14" s="16">
        <v>0.23</v>
      </c>
      <c r="AB14" s="16">
        <v>0.06</v>
      </c>
      <c r="AC14" s="16">
        <v>0.09</v>
      </c>
      <c r="AD14" s="11" t="s">
        <v>62</v>
      </c>
      <c r="AE14" s="16">
        <v>155</v>
      </c>
      <c r="AF14" s="11">
        <v>2.9</v>
      </c>
      <c r="AG14" s="11" t="s">
        <v>62</v>
      </c>
      <c r="AH14" s="11">
        <v>32.299999999999997</v>
      </c>
      <c r="AI14" s="11">
        <v>1.0500000000000001E-2</v>
      </c>
      <c r="AJ14" s="11">
        <v>2.5</v>
      </c>
      <c r="AK14" s="11">
        <v>133</v>
      </c>
      <c r="AL14" s="11">
        <v>15</v>
      </c>
      <c r="AM14" s="11" t="s">
        <v>62</v>
      </c>
      <c r="AN14" s="11">
        <v>3.03</v>
      </c>
      <c r="AO14" s="11">
        <v>3.32E-2</v>
      </c>
      <c r="AP14" s="11">
        <v>1.29E-2</v>
      </c>
      <c r="AQ14" s="11">
        <v>10.8</v>
      </c>
    </row>
    <row r="15" spans="1:44">
      <c r="B15" s="11" t="s">
        <v>51</v>
      </c>
      <c r="C15" s="17">
        <v>38796</v>
      </c>
      <c r="D15" s="18">
        <v>0.38194444444444442</v>
      </c>
      <c r="E15" s="16">
        <v>3.91</v>
      </c>
      <c r="F15" s="16">
        <v>1.4850000000000001</v>
      </c>
      <c r="G15" s="16">
        <v>99.5</v>
      </c>
      <c r="H15" s="16">
        <v>13.01</v>
      </c>
      <c r="I15" s="16">
        <v>7.44</v>
      </c>
      <c r="J15" s="16">
        <v>277</v>
      </c>
      <c r="K15" s="16">
        <v>2.2000000000000002</v>
      </c>
      <c r="L15" s="157"/>
      <c r="M15" s="11">
        <v>1.67</v>
      </c>
      <c r="N15" s="16">
        <v>290</v>
      </c>
      <c r="O15" s="16">
        <v>10.4</v>
      </c>
      <c r="Q15" s="16">
        <v>14.7</v>
      </c>
      <c r="S15" s="110"/>
      <c r="T15" s="16">
        <v>195</v>
      </c>
      <c r="U15" s="16">
        <v>0.11</v>
      </c>
      <c r="V15" s="16">
        <v>0.53</v>
      </c>
      <c r="W15" s="16">
        <v>0.31</v>
      </c>
      <c r="X15" s="16">
        <v>148</v>
      </c>
      <c r="Y15" s="11">
        <v>0.56000000000000005</v>
      </c>
      <c r="Z15" s="16">
        <v>0.13</v>
      </c>
      <c r="AA15" s="16">
        <v>0.27</v>
      </c>
      <c r="AB15" s="16">
        <v>0.06</v>
      </c>
      <c r="AC15" s="16">
        <v>0.14000000000000001</v>
      </c>
      <c r="AD15" s="11" t="s">
        <v>62</v>
      </c>
      <c r="AE15" s="11">
        <v>150</v>
      </c>
      <c r="AF15" s="11">
        <v>2.67</v>
      </c>
      <c r="AG15" s="11" t="s">
        <v>62</v>
      </c>
      <c r="AH15" s="11">
        <v>29.7</v>
      </c>
      <c r="AI15" s="11">
        <v>1.55E-2</v>
      </c>
      <c r="AJ15" s="11">
        <v>2.83</v>
      </c>
      <c r="AK15" s="11">
        <v>128</v>
      </c>
      <c r="AL15" s="11">
        <v>11.7</v>
      </c>
      <c r="AM15" s="11">
        <v>6.6000000000000003E-2</v>
      </c>
      <c r="AN15" s="11">
        <v>2.66</v>
      </c>
      <c r="AO15" s="11">
        <v>8.9099999999999999E-2</v>
      </c>
      <c r="AP15" s="11">
        <v>1.7600000000000001E-2</v>
      </c>
      <c r="AQ15" s="11">
        <v>13.6</v>
      </c>
    </row>
    <row r="16" spans="1:44">
      <c r="B16" s="11" t="s">
        <v>51</v>
      </c>
      <c r="C16" s="17">
        <v>38846</v>
      </c>
      <c r="D16" s="18">
        <v>0.39930555555555558</v>
      </c>
      <c r="E16" s="16">
        <v>12.17</v>
      </c>
      <c r="F16" s="16">
        <v>1.5509999999999999</v>
      </c>
      <c r="G16" s="16">
        <v>64.5</v>
      </c>
      <c r="H16" s="16">
        <v>6.89</v>
      </c>
      <c r="I16" s="16">
        <v>7.74</v>
      </c>
      <c r="J16" s="16">
        <v>279</v>
      </c>
      <c r="K16" s="16">
        <v>5</v>
      </c>
      <c r="L16" s="157"/>
      <c r="M16" s="11">
        <v>1.67</v>
      </c>
      <c r="N16" s="16">
        <v>330</v>
      </c>
      <c r="O16" s="16">
        <v>20.2</v>
      </c>
      <c r="Q16" s="16">
        <v>22.4</v>
      </c>
      <c r="S16" s="110"/>
      <c r="T16" s="16">
        <v>200</v>
      </c>
      <c r="U16" s="16">
        <v>0.12</v>
      </c>
      <c r="V16" s="16">
        <v>1.1000000000000001</v>
      </c>
      <c r="W16" s="16">
        <v>0.53</v>
      </c>
      <c r="X16" s="16">
        <v>167</v>
      </c>
      <c r="Y16" s="11" t="s">
        <v>62</v>
      </c>
      <c r="Z16" s="16">
        <v>0.28000000000000003</v>
      </c>
      <c r="AA16" s="16">
        <v>0.27</v>
      </c>
      <c r="AB16" s="16">
        <v>0.21</v>
      </c>
      <c r="AC16" s="16">
        <v>0.24</v>
      </c>
      <c r="AD16" s="11" t="s">
        <v>62</v>
      </c>
      <c r="AE16" s="11">
        <v>146</v>
      </c>
      <c r="AF16" s="11">
        <v>2.67</v>
      </c>
      <c r="AG16" s="11" t="s">
        <v>62</v>
      </c>
      <c r="AH16" s="11">
        <v>28.7</v>
      </c>
      <c r="AI16" s="11">
        <v>0.05</v>
      </c>
      <c r="AJ16" s="11">
        <v>3.33</v>
      </c>
      <c r="AK16" s="11">
        <v>120</v>
      </c>
      <c r="AL16" s="11">
        <v>17</v>
      </c>
      <c r="AM16" s="11">
        <v>0.122</v>
      </c>
      <c r="AN16" s="11">
        <v>2.29</v>
      </c>
      <c r="AO16" s="11">
        <v>0.151</v>
      </c>
      <c r="AP16" s="11">
        <v>5.8400000000000001E-2</v>
      </c>
      <c r="AQ16" s="11">
        <v>16.899999999999999</v>
      </c>
    </row>
    <row r="17" spans="2:47">
      <c r="B17" s="11" t="s">
        <v>51</v>
      </c>
      <c r="C17" s="17">
        <v>38874</v>
      </c>
      <c r="D17" s="18">
        <v>0.47152777777777777</v>
      </c>
      <c r="E17" s="11">
        <v>15.02</v>
      </c>
      <c r="F17" s="11">
        <v>1.4450000000000001</v>
      </c>
      <c r="G17" s="11">
        <v>52</v>
      </c>
      <c r="H17" s="11">
        <v>5.22</v>
      </c>
      <c r="I17" s="11">
        <v>7.65</v>
      </c>
      <c r="J17" s="11">
        <v>153</v>
      </c>
      <c r="K17" s="11">
        <v>0</v>
      </c>
      <c r="L17" s="157"/>
      <c r="M17" s="11">
        <v>15.6</v>
      </c>
      <c r="N17" s="16">
        <v>330</v>
      </c>
      <c r="O17" s="16">
        <v>13.6</v>
      </c>
      <c r="Q17" s="16">
        <v>19.2</v>
      </c>
      <c r="S17" s="110"/>
      <c r="T17" s="16">
        <v>254</v>
      </c>
      <c r="U17" s="20">
        <v>0.13</v>
      </c>
      <c r="V17" s="16">
        <v>0.65</v>
      </c>
      <c r="W17" s="11">
        <v>0.77</v>
      </c>
      <c r="X17" s="16">
        <v>129</v>
      </c>
      <c r="Y17" s="11" t="s">
        <v>62</v>
      </c>
      <c r="Z17" s="16">
        <v>0.14000000000000001</v>
      </c>
      <c r="AA17" s="16">
        <v>0.31</v>
      </c>
      <c r="AB17" s="16">
        <v>0.22</v>
      </c>
      <c r="AC17" s="16">
        <v>0.26</v>
      </c>
      <c r="AD17" s="11" t="s">
        <v>62</v>
      </c>
      <c r="AE17" s="16">
        <v>130</v>
      </c>
      <c r="AF17" s="11" t="s">
        <v>62</v>
      </c>
      <c r="AG17" s="11" t="s">
        <v>62</v>
      </c>
      <c r="AH17" s="11">
        <v>26</v>
      </c>
      <c r="AI17" s="11">
        <v>8.6999999999999994E-2</v>
      </c>
      <c r="AJ17" s="11">
        <v>4.16</v>
      </c>
      <c r="AK17" s="11">
        <v>138</v>
      </c>
      <c r="AL17" s="11">
        <v>14.9</v>
      </c>
      <c r="AM17" s="16">
        <v>0.16400000000000001</v>
      </c>
      <c r="AN17" s="11">
        <v>1.84</v>
      </c>
      <c r="AO17" s="11">
        <v>0.14000000000000001</v>
      </c>
      <c r="AP17" s="11">
        <v>8.6800000000000002E-2</v>
      </c>
      <c r="AQ17" s="11">
        <v>15.8</v>
      </c>
    </row>
    <row r="18" spans="2:47">
      <c r="B18" s="11" t="s">
        <v>51</v>
      </c>
      <c r="C18" s="17">
        <v>38908</v>
      </c>
      <c r="D18" s="18">
        <v>0.50416666666666665</v>
      </c>
      <c r="E18" s="11">
        <v>20.9</v>
      </c>
      <c r="F18" s="11">
        <v>1.766</v>
      </c>
      <c r="G18" s="11">
        <v>36.6</v>
      </c>
      <c r="H18" s="11">
        <v>3.22</v>
      </c>
      <c r="I18" s="11">
        <v>7.37</v>
      </c>
      <c r="J18" s="171">
        <v>-3</v>
      </c>
      <c r="K18" s="11">
        <v>6.2</v>
      </c>
      <c r="L18" s="157"/>
      <c r="M18" s="11">
        <v>1.67</v>
      </c>
      <c r="N18" s="16">
        <v>270</v>
      </c>
      <c r="O18" s="16">
        <v>7.3</v>
      </c>
      <c r="Q18" s="16">
        <v>18.5</v>
      </c>
      <c r="S18" s="110"/>
      <c r="T18" s="16">
        <v>330</v>
      </c>
      <c r="U18" s="20">
        <v>0.16</v>
      </c>
      <c r="V18" s="11">
        <v>3.3E-3</v>
      </c>
      <c r="W18" s="11">
        <v>0.85</v>
      </c>
      <c r="X18" s="16">
        <v>54.2</v>
      </c>
      <c r="Y18" s="11" t="s">
        <v>62</v>
      </c>
      <c r="Z18" s="11">
        <v>0.01</v>
      </c>
      <c r="AA18" s="16">
        <v>0.47</v>
      </c>
      <c r="AB18" s="16">
        <v>0.24</v>
      </c>
      <c r="AC18" s="16">
        <v>0.26</v>
      </c>
      <c r="AD18" s="11" t="s">
        <v>62</v>
      </c>
      <c r="AE18" s="16">
        <v>106</v>
      </c>
      <c r="AF18" s="11">
        <v>2.2200000000000002</v>
      </c>
      <c r="AG18" s="11">
        <v>0.03</v>
      </c>
      <c r="AH18" s="11">
        <v>26.5</v>
      </c>
      <c r="AI18" s="11">
        <v>0.31</v>
      </c>
      <c r="AJ18" s="11">
        <v>6.28</v>
      </c>
      <c r="AK18" s="11">
        <v>210</v>
      </c>
      <c r="AL18" s="11">
        <v>18.399999999999999</v>
      </c>
      <c r="AM18" s="16">
        <v>3.9899999999999998E-2</v>
      </c>
      <c r="AN18" s="11">
        <v>1.43</v>
      </c>
      <c r="AO18" s="11">
        <v>0.106</v>
      </c>
      <c r="AP18" s="11">
        <v>0.28699999999999998</v>
      </c>
      <c r="AQ18" s="11">
        <v>41</v>
      </c>
    </row>
    <row r="19" spans="2:47">
      <c r="B19" s="11" t="s">
        <v>51</v>
      </c>
      <c r="C19" s="17">
        <v>38937</v>
      </c>
      <c r="D19" s="18">
        <v>0.47847222222222219</v>
      </c>
      <c r="E19" s="11">
        <v>24.01</v>
      </c>
      <c r="F19" s="11">
        <v>1.7430000000000001</v>
      </c>
      <c r="G19" s="11">
        <v>31.4</v>
      </c>
      <c r="H19" s="11">
        <v>2.63</v>
      </c>
      <c r="I19" s="11">
        <v>7.68</v>
      </c>
      <c r="J19" s="11">
        <v>266</v>
      </c>
      <c r="K19" s="11">
        <v>0</v>
      </c>
      <c r="L19" s="157"/>
      <c r="M19" s="11">
        <v>1.67</v>
      </c>
      <c r="N19" s="16">
        <v>310</v>
      </c>
      <c r="O19" s="16">
        <v>13.2</v>
      </c>
      <c r="Q19" s="16">
        <v>17.7</v>
      </c>
      <c r="S19" s="110"/>
      <c r="T19" s="16">
        <v>302</v>
      </c>
      <c r="U19" s="20">
        <v>0.13</v>
      </c>
      <c r="V19" s="16">
        <v>0.06</v>
      </c>
      <c r="W19" s="11">
        <v>1.44</v>
      </c>
      <c r="X19" s="16">
        <v>55.8</v>
      </c>
      <c r="Y19" s="11">
        <v>0.12</v>
      </c>
      <c r="Z19" s="16">
        <v>0.16</v>
      </c>
      <c r="AA19" s="16">
        <v>1.18</v>
      </c>
      <c r="AB19" s="16">
        <v>0.51</v>
      </c>
      <c r="AC19" s="16">
        <v>0.63</v>
      </c>
      <c r="AD19" s="11" t="s">
        <v>62</v>
      </c>
      <c r="AE19" s="16">
        <v>112</v>
      </c>
      <c r="AF19" s="11" t="s">
        <v>62</v>
      </c>
      <c r="AG19" s="11">
        <v>5.8799999999999998E-2</v>
      </c>
      <c r="AH19" s="11">
        <v>21</v>
      </c>
      <c r="AI19" s="11">
        <v>0.88400000000000001</v>
      </c>
      <c r="AJ19" s="11">
        <v>6.08</v>
      </c>
      <c r="AK19" s="11">
        <v>199</v>
      </c>
      <c r="AL19" s="11">
        <v>16.3</v>
      </c>
      <c r="AM19" s="16">
        <v>7.2999999999999995E-2</v>
      </c>
      <c r="AN19" s="11" t="s">
        <v>62</v>
      </c>
      <c r="AO19" s="11">
        <v>0.40699999999999997</v>
      </c>
      <c r="AP19" s="11">
        <v>0.93600000000000005</v>
      </c>
      <c r="AQ19" s="11">
        <v>16.7</v>
      </c>
    </row>
    <row r="20" spans="2:47">
      <c r="B20" s="11" t="s">
        <v>51</v>
      </c>
      <c r="C20" s="17">
        <v>38965</v>
      </c>
      <c r="D20" s="18">
        <v>0.49027777777777781</v>
      </c>
      <c r="E20" s="11">
        <v>17.47</v>
      </c>
      <c r="F20" s="11">
        <v>1.6259999999999999</v>
      </c>
      <c r="G20" s="11">
        <v>63.6</v>
      </c>
      <c r="H20" s="11">
        <v>6.06</v>
      </c>
      <c r="I20" s="11">
        <v>7.73</v>
      </c>
      <c r="J20" s="11">
        <v>112.7</v>
      </c>
      <c r="K20" s="11">
        <v>3.1</v>
      </c>
      <c r="L20" s="157"/>
      <c r="M20" s="11" t="s">
        <v>62</v>
      </c>
      <c r="N20" s="11">
        <v>270</v>
      </c>
      <c r="O20" s="11">
        <v>32.6</v>
      </c>
      <c r="P20" s="11"/>
      <c r="Q20" s="11">
        <v>32.700000000000003</v>
      </c>
      <c r="R20" s="11"/>
      <c r="S20" s="110"/>
      <c r="T20" s="11">
        <v>311</v>
      </c>
      <c r="U20" s="20">
        <v>0.44</v>
      </c>
      <c r="V20" s="11">
        <v>0.73</v>
      </c>
      <c r="W20" s="11">
        <v>0.88</v>
      </c>
      <c r="X20" s="11">
        <v>119</v>
      </c>
      <c r="Y20" s="11" t="s">
        <v>62</v>
      </c>
      <c r="Z20" s="11">
        <v>0.14000000000000001</v>
      </c>
      <c r="AA20" s="11">
        <v>0.48</v>
      </c>
      <c r="AB20" s="11">
        <v>0.3</v>
      </c>
      <c r="AC20" s="11">
        <v>0.28000000000000003</v>
      </c>
      <c r="AD20" s="11">
        <v>3.2000000000000001E-2</v>
      </c>
      <c r="AE20" s="11">
        <v>115</v>
      </c>
      <c r="AF20" s="11" t="s">
        <v>62</v>
      </c>
      <c r="AG20" s="11" t="s">
        <v>62</v>
      </c>
      <c r="AH20" s="11">
        <v>22.2</v>
      </c>
      <c r="AI20" s="11">
        <v>0.24</v>
      </c>
      <c r="AJ20" s="11">
        <v>5.56</v>
      </c>
      <c r="AK20" s="11">
        <v>195</v>
      </c>
      <c r="AL20" s="11">
        <v>33.6</v>
      </c>
      <c r="AM20" s="11">
        <v>0.151</v>
      </c>
      <c r="AN20" s="11" t="s">
        <v>62</v>
      </c>
      <c r="AO20" s="11">
        <v>0.16900000000000001</v>
      </c>
      <c r="AP20" s="11">
        <v>0.25800000000000001</v>
      </c>
      <c r="AQ20" s="11">
        <v>33.299999999999997</v>
      </c>
    </row>
    <row r="21" spans="2:47">
      <c r="B21" s="11" t="s">
        <v>51</v>
      </c>
      <c r="C21" s="17">
        <v>39006</v>
      </c>
      <c r="D21" s="18">
        <v>0.4375</v>
      </c>
      <c r="E21" s="11">
        <v>9</v>
      </c>
      <c r="F21" s="11">
        <v>1.5680000000000001</v>
      </c>
      <c r="G21" s="11">
        <v>64.3</v>
      </c>
      <c r="H21" s="11">
        <v>7.36</v>
      </c>
      <c r="I21" s="11">
        <v>7.87</v>
      </c>
      <c r="J21" s="11">
        <v>340</v>
      </c>
      <c r="K21" s="11">
        <v>6</v>
      </c>
      <c r="L21" s="157"/>
      <c r="M21" s="11">
        <v>5.4</v>
      </c>
      <c r="N21" s="11">
        <v>280</v>
      </c>
      <c r="O21" s="11">
        <v>17.399999999999999</v>
      </c>
      <c r="P21" s="11"/>
      <c r="Q21" s="11">
        <v>24.8</v>
      </c>
      <c r="R21" s="11"/>
      <c r="S21" s="110"/>
      <c r="T21" s="11">
        <v>249</v>
      </c>
      <c r="U21" s="20">
        <v>0.38</v>
      </c>
      <c r="V21" s="11">
        <v>0.17</v>
      </c>
      <c r="W21" s="11">
        <v>0.72</v>
      </c>
      <c r="X21" s="11">
        <v>138</v>
      </c>
      <c r="Y21" s="11" t="s">
        <v>62</v>
      </c>
      <c r="Z21" s="11">
        <v>0.04</v>
      </c>
      <c r="AA21" s="11">
        <v>0.32200000000000001</v>
      </c>
      <c r="AB21" s="11">
        <v>0.26</v>
      </c>
      <c r="AC21" s="11">
        <v>0.3</v>
      </c>
      <c r="AD21" s="11" t="s">
        <v>62</v>
      </c>
      <c r="AE21" s="11">
        <v>118</v>
      </c>
      <c r="AF21" s="11" t="s">
        <v>62</v>
      </c>
      <c r="AG21" s="11">
        <v>2.5999999999999999E-2</v>
      </c>
      <c r="AH21" s="11">
        <v>23.8</v>
      </c>
      <c r="AI21" s="11">
        <v>7.8600000000000003E-2</v>
      </c>
      <c r="AJ21" s="11">
        <v>4.97</v>
      </c>
      <c r="AK21" s="11">
        <v>164</v>
      </c>
      <c r="AL21" s="11">
        <v>51.3</v>
      </c>
      <c r="AM21" s="11">
        <v>0.23100000000000001</v>
      </c>
      <c r="AN21" s="11" t="s">
        <v>62</v>
      </c>
      <c r="AO21" s="11">
        <v>0.21299999999999999</v>
      </c>
      <c r="AP21" s="11">
        <v>8.6999999999999994E-2</v>
      </c>
      <c r="AQ21" s="11">
        <v>53.5</v>
      </c>
      <c r="AR21" s="11"/>
      <c r="AS21" s="11"/>
      <c r="AT21" s="11"/>
      <c r="AU21" s="11"/>
    </row>
    <row r="22" spans="2:47">
      <c r="B22" s="11" t="s">
        <v>51</v>
      </c>
      <c r="C22" s="17">
        <v>39034</v>
      </c>
      <c r="D22" s="18">
        <v>0.44444444444444442</v>
      </c>
      <c r="E22" s="11">
        <v>7.48</v>
      </c>
      <c r="F22" s="11">
        <v>1.34</v>
      </c>
      <c r="G22" s="11">
        <v>73</v>
      </c>
      <c r="H22" s="11">
        <v>8.75</v>
      </c>
      <c r="I22" s="11">
        <v>7.91</v>
      </c>
      <c r="J22" s="11">
        <v>338</v>
      </c>
      <c r="K22" s="11">
        <v>1.6</v>
      </c>
      <c r="L22" s="157"/>
      <c r="M22" s="11" t="s">
        <v>62</v>
      </c>
      <c r="N22" s="11">
        <v>320</v>
      </c>
      <c r="O22" s="11">
        <v>25.8</v>
      </c>
      <c r="P22" s="11"/>
      <c r="Q22" s="11">
        <v>30.4</v>
      </c>
      <c r="R22" s="11"/>
      <c r="S22" s="110"/>
      <c r="T22" s="11">
        <v>144</v>
      </c>
      <c r="U22" s="20">
        <v>0.12</v>
      </c>
      <c r="V22" s="11" t="s">
        <v>62</v>
      </c>
      <c r="W22" s="11">
        <v>0.66</v>
      </c>
      <c r="X22" s="11">
        <v>157</v>
      </c>
      <c r="Y22" s="11" t="s">
        <v>62</v>
      </c>
      <c r="Z22" s="11">
        <v>4.2300000000000004</v>
      </c>
      <c r="AA22" s="11">
        <v>0.39500000000000002</v>
      </c>
      <c r="AB22" s="11">
        <v>0.22</v>
      </c>
      <c r="AC22" s="11">
        <v>0.21</v>
      </c>
      <c r="AD22" s="11" t="s">
        <v>62</v>
      </c>
      <c r="AE22" s="11">
        <v>142</v>
      </c>
      <c r="AF22" s="11" t="s">
        <v>62</v>
      </c>
      <c r="AG22" s="11">
        <v>2.3800000000000002E-2</v>
      </c>
      <c r="AH22" s="11">
        <v>29.3</v>
      </c>
      <c r="AI22" s="11">
        <v>2.3900000000000001E-2</v>
      </c>
      <c r="AJ22" s="11">
        <v>3.9</v>
      </c>
      <c r="AK22" s="11">
        <v>93.3</v>
      </c>
      <c r="AL22" s="11">
        <v>74.599999999999994</v>
      </c>
      <c r="AM22" s="11" t="s">
        <v>62</v>
      </c>
      <c r="AN22" s="11" t="s">
        <v>62</v>
      </c>
      <c r="AO22" s="11">
        <v>6.9900000000000004E-2</v>
      </c>
      <c r="AP22" s="11">
        <v>2.6499999999999999E-2</v>
      </c>
      <c r="AQ22" s="11">
        <v>76.099999999999994</v>
      </c>
      <c r="AR22" s="11"/>
      <c r="AS22" s="11"/>
      <c r="AT22" s="11"/>
      <c r="AU22" s="11"/>
    </row>
    <row r="23" spans="2:47">
      <c r="B23" s="11" t="s">
        <v>51</v>
      </c>
      <c r="C23" s="17">
        <v>39056</v>
      </c>
      <c r="D23" s="18">
        <v>0.46875</v>
      </c>
      <c r="E23" s="11">
        <v>0.57999999999999996</v>
      </c>
      <c r="F23" s="11">
        <v>1.17</v>
      </c>
      <c r="G23" s="11">
        <v>96</v>
      </c>
      <c r="H23" s="11">
        <v>13.7</v>
      </c>
      <c r="I23" s="11">
        <v>8.0399999999999991</v>
      </c>
      <c r="J23" s="11">
        <v>336</v>
      </c>
      <c r="K23" s="11">
        <v>22.7</v>
      </c>
      <c r="L23" s="157"/>
      <c r="M23" s="11" t="s">
        <v>62</v>
      </c>
      <c r="N23" s="11">
        <v>310</v>
      </c>
      <c r="O23" s="11">
        <v>30</v>
      </c>
      <c r="P23" s="11"/>
      <c r="Q23" s="11">
        <v>37.299999999999997</v>
      </c>
      <c r="R23" s="11"/>
      <c r="S23" s="110"/>
      <c r="T23" s="11">
        <v>124</v>
      </c>
      <c r="U23" s="20">
        <v>0.1</v>
      </c>
      <c r="V23" s="11">
        <v>1.82</v>
      </c>
      <c r="W23" s="11">
        <v>0.69</v>
      </c>
      <c r="X23" s="11">
        <v>156</v>
      </c>
      <c r="Y23" s="11">
        <v>0.49</v>
      </c>
      <c r="Z23" s="11">
        <v>0.55000000000000004</v>
      </c>
      <c r="AA23" s="11">
        <v>2.78</v>
      </c>
      <c r="AB23" s="11">
        <v>0.41</v>
      </c>
      <c r="AC23" s="11">
        <v>0.35</v>
      </c>
      <c r="AD23" s="11" t="s">
        <v>62</v>
      </c>
      <c r="AE23" s="11">
        <v>134</v>
      </c>
      <c r="AF23" s="11">
        <v>1.55</v>
      </c>
      <c r="AG23" s="11">
        <v>2.3199999999999998E-2</v>
      </c>
      <c r="AH23" s="11">
        <v>27.7</v>
      </c>
      <c r="AI23" s="11">
        <v>1.8499999999999999E-2</v>
      </c>
      <c r="AJ23" s="11">
        <v>3.56</v>
      </c>
      <c r="AK23" s="11">
        <v>68.2</v>
      </c>
      <c r="AL23" s="11">
        <v>70.099999999999994</v>
      </c>
      <c r="AM23" s="11">
        <v>9.3200000000000005E-2</v>
      </c>
      <c r="AN23" s="11" t="s">
        <v>62</v>
      </c>
      <c r="AO23" s="11">
        <v>0.13800000000000001</v>
      </c>
      <c r="AP23" s="11">
        <v>2.6100000000000002E-2</v>
      </c>
      <c r="AQ23" s="11">
        <v>73.400000000000006</v>
      </c>
      <c r="AR23" s="11"/>
      <c r="AS23" s="11"/>
      <c r="AT23" s="11"/>
      <c r="AU23" s="11"/>
    </row>
    <row r="24" spans="2:47">
      <c r="B24" s="11" t="s">
        <v>51</v>
      </c>
      <c r="C24" s="14">
        <v>39092</v>
      </c>
      <c r="D24" s="18">
        <v>0.4513888888888889</v>
      </c>
      <c r="E24" s="11">
        <v>1.76</v>
      </c>
      <c r="F24" s="11">
        <v>1.0649999999999999</v>
      </c>
      <c r="G24" s="11">
        <v>95</v>
      </c>
      <c r="H24" s="11">
        <v>13.2</v>
      </c>
      <c r="I24" s="11">
        <v>8.02</v>
      </c>
      <c r="J24" s="11">
        <v>330</v>
      </c>
      <c r="K24" s="11">
        <v>5</v>
      </c>
      <c r="L24" s="157"/>
      <c r="M24" s="11">
        <v>10.611000000000001</v>
      </c>
      <c r="N24" s="11">
        <v>290</v>
      </c>
      <c r="O24" s="22">
        <v>35.200000000000003</v>
      </c>
      <c r="P24" s="22"/>
      <c r="Q24" s="22">
        <v>25.5</v>
      </c>
      <c r="R24" s="22"/>
      <c r="S24" s="148"/>
      <c r="T24" s="11">
        <v>105</v>
      </c>
      <c r="U24" s="20">
        <v>7.0000000000000007E-2</v>
      </c>
      <c r="V24" s="11">
        <v>1.7</v>
      </c>
      <c r="W24" s="11">
        <v>0.41</v>
      </c>
      <c r="X24" s="11">
        <v>116</v>
      </c>
      <c r="Y24" s="11" t="s">
        <v>62</v>
      </c>
      <c r="Z24" s="11">
        <v>0.38</v>
      </c>
      <c r="AA24" s="11">
        <v>0.32900000000000001</v>
      </c>
      <c r="AB24" s="11">
        <v>0.12</v>
      </c>
      <c r="AC24" s="11">
        <v>0.5</v>
      </c>
      <c r="AD24" s="11" t="s">
        <v>62</v>
      </c>
      <c r="AE24" s="11">
        <v>128</v>
      </c>
      <c r="AF24" s="11" t="s">
        <v>62</v>
      </c>
      <c r="AG24" s="11">
        <v>2.0899999999999998E-2</v>
      </c>
      <c r="AH24" s="11">
        <v>22.7</v>
      </c>
      <c r="AI24" s="11">
        <v>9.11E-3</v>
      </c>
      <c r="AJ24" s="11">
        <v>2.33</v>
      </c>
      <c r="AK24" s="11">
        <v>61.7</v>
      </c>
      <c r="AL24" s="11">
        <v>59.6</v>
      </c>
      <c r="AM24" s="11">
        <v>0.13500000000000001</v>
      </c>
      <c r="AN24" s="11" t="s">
        <v>62</v>
      </c>
      <c r="AO24" s="11">
        <v>0.13700000000000001</v>
      </c>
      <c r="AP24" s="11">
        <v>1.2999999999999999E-2</v>
      </c>
      <c r="AQ24" s="11">
        <v>62.9</v>
      </c>
      <c r="AR24" s="11"/>
      <c r="AS24" s="11"/>
      <c r="AT24" s="11"/>
      <c r="AU24" s="11"/>
    </row>
    <row r="25" spans="2:47">
      <c r="B25" s="11" t="s">
        <v>51</v>
      </c>
      <c r="C25" s="14">
        <v>39149</v>
      </c>
      <c r="D25" s="18">
        <v>0.48194444444444445</v>
      </c>
      <c r="E25" s="11">
        <v>1.17</v>
      </c>
      <c r="F25" s="11">
        <v>2.48</v>
      </c>
      <c r="G25" s="11">
        <v>105.1</v>
      </c>
      <c r="H25" s="11">
        <v>14.73</v>
      </c>
      <c r="I25" s="11">
        <v>7.86</v>
      </c>
      <c r="J25" s="11">
        <v>262</v>
      </c>
      <c r="K25" s="11">
        <v>0</v>
      </c>
      <c r="L25" s="157"/>
      <c r="M25" s="11" t="s">
        <v>62</v>
      </c>
      <c r="N25" s="11">
        <v>290</v>
      </c>
      <c r="O25" s="11">
        <v>21.6</v>
      </c>
      <c r="P25" s="11"/>
      <c r="Q25" s="11">
        <v>24.3</v>
      </c>
      <c r="R25" s="11"/>
      <c r="S25" s="110"/>
      <c r="T25" s="11">
        <v>513</v>
      </c>
      <c r="U25" s="20">
        <v>0.13</v>
      </c>
      <c r="V25" s="11">
        <v>1.59</v>
      </c>
      <c r="W25" s="11">
        <v>0.25</v>
      </c>
      <c r="X25" s="11">
        <v>158</v>
      </c>
      <c r="Y25" s="11" t="s">
        <v>62</v>
      </c>
      <c r="Z25" s="11">
        <v>0.4</v>
      </c>
      <c r="AA25" s="11" t="s">
        <v>62</v>
      </c>
      <c r="AB25" s="11">
        <v>0.09</v>
      </c>
      <c r="AC25" s="11">
        <v>0.09</v>
      </c>
      <c r="AD25" s="11" t="s">
        <v>62</v>
      </c>
      <c r="AE25" s="11">
        <v>171</v>
      </c>
      <c r="AF25" s="11">
        <v>2.52</v>
      </c>
      <c r="AG25" s="11" t="s">
        <v>62</v>
      </c>
      <c r="AH25" s="11">
        <v>30.8</v>
      </c>
      <c r="AI25" s="11">
        <v>5.64E-3</v>
      </c>
      <c r="AJ25" s="11">
        <v>3.34</v>
      </c>
      <c r="AK25" s="11">
        <v>265</v>
      </c>
      <c r="AL25" s="11">
        <v>36.5</v>
      </c>
      <c r="AM25" s="11">
        <v>4.1099999999999998E-2</v>
      </c>
      <c r="AN25" s="11">
        <v>2.58</v>
      </c>
      <c r="AO25" s="11">
        <v>4.41E-2</v>
      </c>
      <c r="AP25" s="11">
        <v>6.8500000000000002E-3</v>
      </c>
      <c r="AQ25" s="11">
        <v>35.700000000000003</v>
      </c>
      <c r="AR25" s="11"/>
      <c r="AS25" s="11"/>
      <c r="AT25" s="11"/>
      <c r="AU25" s="11"/>
    </row>
    <row r="26" spans="2:47">
      <c r="B26" s="11" t="s">
        <v>51</v>
      </c>
      <c r="C26" s="14">
        <v>39182</v>
      </c>
      <c r="D26" s="18">
        <v>0.49652777777777773</v>
      </c>
      <c r="E26" s="11">
        <v>6.01</v>
      </c>
      <c r="F26" s="11">
        <v>1.6439999999999999</v>
      </c>
      <c r="G26" s="11">
        <v>140.6</v>
      </c>
      <c r="H26" s="11">
        <v>17.350000000000001</v>
      </c>
      <c r="I26" s="11">
        <v>8.32</v>
      </c>
      <c r="J26" s="11">
        <v>123.4</v>
      </c>
      <c r="K26" s="11">
        <v>0.3</v>
      </c>
      <c r="L26" s="157"/>
      <c r="M26" s="11">
        <v>1.19</v>
      </c>
      <c r="N26" s="11">
        <v>320</v>
      </c>
      <c r="O26" s="13">
        <v>29.1</v>
      </c>
      <c r="P26" s="13"/>
      <c r="Q26" s="13">
        <v>28.3</v>
      </c>
      <c r="R26" s="13"/>
      <c r="S26" s="112"/>
      <c r="T26" s="11">
        <v>280</v>
      </c>
      <c r="U26" s="20">
        <v>0.12</v>
      </c>
      <c r="V26" s="11">
        <v>0.22</v>
      </c>
      <c r="W26" s="11">
        <v>0.25</v>
      </c>
      <c r="X26" s="11">
        <v>175</v>
      </c>
      <c r="Y26" s="11" t="s">
        <v>62</v>
      </c>
      <c r="Z26" s="11">
        <v>0.05</v>
      </c>
      <c r="AA26" s="11" t="s">
        <v>62</v>
      </c>
      <c r="AB26" s="11">
        <v>0.09</v>
      </c>
      <c r="AC26" s="11">
        <v>0.11</v>
      </c>
      <c r="AD26" s="11" t="s">
        <v>62</v>
      </c>
      <c r="AE26" s="11">
        <v>158</v>
      </c>
      <c r="AF26" s="11" t="s">
        <v>62</v>
      </c>
      <c r="AG26" s="11" t="s">
        <v>62</v>
      </c>
      <c r="AH26" s="11">
        <v>29.7</v>
      </c>
      <c r="AI26" s="11">
        <v>1.3100000000000001E-2</v>
      </c>
      <c r="AJ26" s="11">
        <v>2.57</v>
      </c>
      <c r="AK26" s="11">
        <v>139</v>
      </c>
      <c r="AL26" s="11">
        <v>49.8</v>
      </c>
      <c r="AM26" s="11" t="s">
        <v>62</v>
      </c>
      <c r="AN26" s="11" t="s">
        <v>62</v>
      </c>
      <c r="AO26" s="11" t="s">
        <v>62</v>
      </c>
      <c r="AP26" s="11">
        <v>1.23E-2</v>
      </c>
      <c r="AQ26" s="11">
        <v>42.8</v>
      </c>
      <c r="AR26" s="11"/>
      <c r="AS26" s="11"/>
      <c r="AT26" s="11"/>
      <c r="AU26" s="11"/>
    </row>
    <row r="27" spans="2:47">
      <c r="B27" s="11" t="s">
        <v>51</v>
      </c>
      <c r="C27" s="14">
        <v>39211</v>
      </c>
      <c r="D27" s="18">
        <v>0.46319444444444446</v>
      </c>
      <c r="E27" s="11">
        <v>15</v>
      </c>
      <c r="F27" s="11">
        <v>1.679</v>
      </c>
      <c r="G27" s="11">
        <v>90.2</v>
      </c>
      <c r="H27" s="11">
        <v>9.0399999999999991</v>
      </c>
      <c r="I27" s="11">
        <v>8.83</v>
      </c>
      <c r="J27" s="11">
        <v>285.8</v>
      </c>
      <c r="K27" s="11">
        <v>5.9</v>
      </c>
      <c r="L27" s="157"/>
      <c r="M27" s="11">
        <v>4.62</v>
      </c>
      <c r="N27" s="11">
        <v>350</v>
      </c>
      <c r="O27" s="13">
        <v>30.6</v>
      </c>
      <c r="P27" s="13"/>
      <c r="Q27" s="13">
        <v>33</v>
      </c>
      <c r="R27" s="13"/>
      <c r="S27" s="112"/>
      <c r="T27" s="11">
        <v>245</v>
      </c>
      <c r="U27" s="20">
        <v>0.14000000000000001</v>
      </c>
      <c r="V27" s="11">
        <v>1.59</v>
      </c>
      <c r="W27" s="11">
        <v>0.49</v>
      </c>
      <c r="X27" s="11">
        <v>168</v>
      </c>
      <c r="Y27" s="11" t="s">
        <v>62</v>
      </c>
      <c r="Z27" s="11">
        <v>0.35</v>
      </c>
      <c r="AA27" s="11">
        <v>0.17299999999999999</v>
      </c>
      <c r="AB27" s="11">
        <v>0.14000000000000001</v>
      </c>
      <c r="AC27" s="11">
        <v>0.16</v>
      </c>
      <c r="AD27" s="11" t="s">
        <v>62</v>
      </c>
      <c r="AE27" s="11">
        <v>174</v>
      </c>
      <c r="AF27" s="11">
        <v>1.8</v>
      </c>
      <c r="AG27" s="11" t="s">
        <v>62</v>
      </c>
      <c r="AH27" s="11">
        <v>32.299999999999997</v>
      </c>
      <c r="AI27" s="11">
        <v>6.5500000000000003E-2</v>
      </c>
      <c r="AJ27" s="11">
        <v>3.35</v>
      </c>
      <c r="AK27" s="11">
        <v>144</v>
      </c>
      <c r="AL27" s="11">
        <v>47.3</v>
      </c>
      <c r="AM27" s="11">
        <v>0.192</v>
      </c>
      <c r="AN27" s="11" t="s">
        <v>62</v>
      </c>
      <c r="AO27" s="11">
        <v>0.13100000000000001</v>
      </c>
      <c r="AP27" s="11">
        <v>5.6000000000000001E-2</v>
      </c>
      <c r="AQ27" s="11">
        <v>48.5</v>
      </c>
      <c r="AR27" s="11"/>
      <c r="AS27" s="11"/>
      <c r="AT27" s="11"/>
      <c r="AU27" s="11"/>
    </row>
    <row r="28" spans="2:47">
      <c r="B28" s="11" t="s">
        <v>51</v>
      </c>
      <c r="C28" s="14">
        <v>39246</v>
      </c>
      <c r="D28" s="18">
        <v>0.46875</v>
      </c>
      <c r="E28" s="11">
        <v>18.399999999999999</v>
      </c>
      <c r="F28" s="11">
        <v>2.1019999999999999</v>
      </c>
      <c r="G28" s="11">
        <v>39.799999999999997</v>
      </c>
      <c r="H28" s="11">
        <v>3.68</v>
      </c>
      <c r="I28" s="11">
        <v>7.69</v>
      </c>
      <c r="J28" s="11">
        <v>166</v>
      </c>
      <c r="K28" s="11">
        <v>7</v>
      </c>
      <c r="L28" s="157"/>
      <c r="M28" s="11">
        <v>8.1616789999999995</v>
      </c>
      <c r="N28" s="11">
        <v>320</v>
      </c>
      <c r="O28" s="13">
        <v>27.3</v>
      </c>
      <c r="P28" s="13"/>
      <c r="Q28" s="13">
        <v>21.3</v>
      </c>
      <c r="R28" s="13"/>
      <c r="S28" s="112"/>
      <c r="T28" s="11">
        <v>433</v>
      </c>
      <c r="U28" s="20">
        <v>0.17</v>
      </c>
      <c r="V28" s="11">
        <v>0.36</v>
      </c>
      <c r="W28" s="11">
        <v>1.28</v>
      </c>
      <c r="X28" s="11">
        <v>71.599999999999994</v>
      </c>
      <c r="Y28" s="11">
        <v>0.09</v>
      </c>
      <c r="Z28" s="11">
        <v>0.2</v>
      </c>
      <c r="AA28" s="11">
        <v>0.51500000000000001</v>
      </c>
      <c r="AB28" s="11">
        <v>0.47</v>
      </c>
      <c r="AC28" s="11">
        <v>0.31</v>
      </c>
      <c r="AD28" s="11">
        <v>6.4000000000000001E-2</v>
      </c>
      <c r="AE28" s="11">
        <v>135</v>
      </c>
      <c r="AF28" s="11" t="s">
        <v>62</v>
      </c>
      <c r="AG28" s="11">
        <v>5.5199999999999999E-2</v>
      </c>
      <c r="AH28" s="11">
        <v>26.2</v>
      </c>
      <c r="AI28" s="11">
        <v>0.84299999999999997</v>
      </c>
      <c r="AJ28" s="11">
        <v>5.48</v>
      </c>
      <c r="AK28" s="11">
        <v>230</v>
      </c>
      <c r="AL28" s="11">
        <v>21.4</v>
      </c>
      <c r="AM28" s="11">
        <v>0.443</v>
      </c>
      <c r="AN28" s="11" t="s">
        <v>62</v>
      </c>
      <c r="AO28" s="11">
        <v>0.48099999999999998</v>
      </c>
      <c r="AP28" s="11">
        <v>0.84299999999999997</v>
      </c>
      <c r="AQ28" s="11">
        <v>18.5</v>
      </c>
      <c r="AR28" s="11"/>
      <c r="AS28" s="11"/>
      <c r="AT28" s="11"/>
      <c r="AU28" s="11"/>
    </row>
    <row r="29" spans="2:47" s="11" customFormat="1">
      <c r="B29" s="11" t="s">
        <v>51</v>
      </c>
      <c r="C29" s="14">
        <v>39281</v>
      </c>
      <c r="D29" s="109">
        <v>0</v>
      </c>
      <c r="E29" s="110"/>
      <c r="F29" s="110"/>
      <c r="G29" s="110"/>
      <c r="H29" s="110"/>
      <c r="I29" s="110"/>
      <c r="J29" s="110"/>
      <c r="K29" s="110"/>
      <c r="L29" s="157"/>
      <c r="M29" s="11">
        <v>5.5991039999999996</v>
      </c>
      <c r="N29" s="11">
        <v>280</v>
      </c>
      <c r="O29" s="13">
        <v>19.399999999999999</v>
      </c>
      <c r="P29" s="13"/>
      <c r="Q29" s="13">
        <v>16.5</v>
      </c>
      <c r="R29" s="13"/>
      <c r="S29" s="112"/>
      <c r="T29" s="11">
        <v>411</v>
      </c>
      <c r="U29" s="20">
        <v>0.15</v>
      </c>
      <c r="V29" s="11">
        <v>0.31</v>
      </c>
      <c r="W29" s="11">
        <v>0.98</v>
      </c>
      <c r="X29" s="11">
        <v>55.6</v>
      </c>
      <c r="Y29" s="11">
        <v>0.2</v>
      </c>
      <c r="Z29" s="11">
        <v>0.05</v>
      </c>
      <c r="AA29" s="11">
        <v>0.92</v>
      </c>
      <c r="AB29" s="11">
        <v>0.34</v>
      </c>
      <c r="AC29" s="11">
        <v>0.38</v>
      </c>
      <c r="AD29" s="11" t="s">
        <v>62</v>
      </c>
      <c r="AE29" s="11">
        <v>109</v>
      </c>
      <c r="AF29" s="11">
        <v>1.78</v>
      </c>
      <c r="AG29" s="11" t="s">
        <v>62</v>
      </c>
      <c r="AH29" s="11">
        <v>20.399999999999999</v>
      </c>
      <c r="AI29" s="11">
        <v>0.50900000000000001</v>
      </c>
      <c r="AJ29" s="11">
        <v>5.45</v>
      </c>
      <c r="AK29" s="11">
        <v>233</v>
      </c>
      <c r="AL29" s="11">
        <v>8.68</v>
      </c>
      <c r="AM29" s="11">
        <v>0.17699999999999999</v>
      </c>
      <c r="AN29" s="11">
        <v>1.69</v>
      </c>
      <c r="AO29" s="11">
        <v>0.27</v>
      </c>
      <c r="AP29" s="11">
        <v>0.59299999999999997</v>
      </c>
      <c r="AQ29" s="11">
        <v>14.2</v>
      </c>
    </row>
    <row r="30" spans="2:47" s="11" customFormat="1">
      <c r="B30" s="11" t="s">
        <v>51</v>
      </c>
      <c r="C30" s="14">
        <v>39295</v>
      </c>
      <c r="D30" s="15">
        <v>0.5541666666666667</v>
      </c>
      <c r="E30" s="11">
        <v>22.82</v>
      </c>
      <c r="F30" s="11">
        <v>2.2629999999999999</v>
      </c>
      <c r="G30" s="11">
        <v>62</v>
      </c>
      <c r="H30" s="11">
        <v>5.28</v>
      </c>
      <c r="I30" s="11">
        <v>7.91</v>
      </c>
      <c r="J30" s="11">
        <v>226.9</v>
      </c>
      <c r="K30" s="11">
        <v>7.4</v>
      </c>
      <c r="L30" s="157"/>
      <c r="M30" s="11">
        <v>14.34426</v>
      </c>
      <c r="N30" s="11">
        <v>310</v>
      </c>
      <c r="O30" s="13">
        <v>18.5</v>
      </c>
      <c r="P30" s="13"/>
      <c r="Q30" s="13">
        <v>20.3</v>
      </c>
      <c r="R30" s="13"/>
      <c r="S30" s="112"/>
      <c r="T30" s="11">
        <v>490</v>
      </c>
      <c r="U30" s="20">
        <v>0.16</v>
      </c>
      <c r="V30" s="11">
        <v>0.15</v>
      </c>
      <c r="W30" s="11">
        <v>0.91</v>
      </c>
      <c r="X30" s="11">
        <v>54.2</v>
      </c>
      <c r="Y30" s="11">
        <v>0.18</v>
      </c>
      <c r="Z30" s="11" t="s">
        <v>62</v>
      </c>
      <c r="AA30" s="11">
        <v>0.57799999999999996</v>
      </c>
      <c r="AB30" s="11">
        <v>0.34</v>
      </c>
      <c r="AC30" s="11">
        <v>0.44</v>
      </c>
      <c r="AD30" s="11" t="s">
        <v>62</v>
      </c>
      <c r="AE30" s="11">
        <v>118</v>
      </c>
      <c r="AF30" s="11">
        <v>1.9</v>
      </c>
      <c r="AG30" s="11">
        <v>16.8</v>
      </c>
      <c r="AH30" s="11">
        <v>22.1</v>
      </c>
      <c r="AI30" s="11">
        <v>1.28</v>
      </c>
      <c r="AJ30" s="11">
        <v>5.86</v>
      </c>
      <c r="AK30" s="11">
        <v>266</v>
      </c>
      <c r="AL30" s="11">
        <v>13.4</v>
      </c>
      <c r="AM30" s="11">
        <v>0.36299999999999999</v>
      </c>
      <c r="AN30" s="11">
        <v>1.76</v>
      </c>
      <c r="AO30" s="11">
        <v>0.626</v>
      </c>
      <c r="AP30" s="11">
        <v>1.37</v>
      </c>
      <c r="AQ30" s="11">
        <v>15.2</v>
      </c>
    </row>
    <row r="31" spans="2:47" s="11" customFormat="1">
      <c r="B31" s="11" t="s">
        <v>51</v>
      </c>
      <c r="C31" s="14">
        <v>39329</v>
      </c>
      <c r="D31" s="109" t="s">
        <v>90</v>
      </c>
      <c r="E31" s="110"/>
      <c r="F31" s="110"/>
      <c r="G31" s="110"/>
      <c r="H31" s="110"/>
      <c r="I31" s="110"/>
      <c r="J31" s="110"/>
      <c r="K31" s="110"/>
      <c r="L31" s="157"/>
      <c r="M31" s="110"/>
      <c r="N31" s="110"/>
      <c r="O31" s="112"/>
      <c r="P31" s="112"/>
      <c r="Q31" s="112"/>
      <c r="R31" s="112"/>
      <c r="S31" s="112"/>
      <c r="T31" s="110"/>
      <c r="U31" s="111"/>
      <c r="V31" s="110"/>
      <c r="W31" s="110"/>
      <c r="X31" s="110"/>
      <c r="Y31" s="110"/>
      <c r="Z31" s="110"/>
      <c r="AA31" s="110"/>
      <c r="AB31" s="110"/>
      <c r="AC31" s="110"/>
      <c r="AD31" s="110"/>
      <c r="AE31" s="110"/>
      <c r="AF31" s="110"/>
      <c r="AG31" s="110"/>
      <c r="AH31" s="110"/>
      <c r="AI31" s="110"/>
      <c r="AJ31" s="110"/>
      <c r="AK31" s="110"/>
      <c r="AL31" s="110"/>
      <c r="AM31" s="110"/>
      <c r="AN31" s="110"/>
      <c r="AO31" s="110"/>
      <c r="AP31" s="110"/>
      <c r="AQ31" s="110"/>
    </row>
    <row r="32" spans="2:47" s="11" customFormat="1">
      <c r="B32" s="11" t="s">
        <v>51</v>
      </c>
      <c r="C32" s="14">
        <v>39391</v>
      </c>
      <c r="D32" s="15">
        <v>0.41111111111111115</v>
      </c>
      <c r="E32" s="11">
        <v>7.44</v>
      </c>
      <c r="F32" s="11">
        <v>2.2469999999999999</v>
      </c>
      <c r="G32" s="11">
        <v>49.2</v>
      </c>
      <c r="H32" s="11">
        <v>5.83</v>
      </c>
      <c r="I32" s="11">
        <v>7.17</v>
      </c>
      <c r="J32" s="11">
        <v>-203</v>
      </c>
      <c r="K32" s="11">
        <v>1.6</v>
      </c>
      <c r="L32" s="157"/>
      <c r="M32" s="11">
        <v>4.7430830000000004</v>
      </c>
      <c r="N32" s="11">
        <v>260</v>
      </c>
      <c r="O32" s="13">
        <v>20</v>
      </c>
      <c r="P32" s="13"/>
      <c r="Q32" s="13">
        <v>13.6</v>
      </c>
      <c r="R32" s="13"/>
      <c r="S32" s="112"/>
      <c r="T32" s="11">
        <v>430</v>
      </c>
      <c r="U32" s="20">
        <v>0.12</v>
      </c>
      <c r="V32" s="11">
        <v>0.15</v>
      </c>
      <c r="W32" s="11">
        <v>0.55000000000000004</v>
      </c>
      <c r="X32" s="11">
        <v>209</v>
      </c>
      <c r="Y32" s="11" t="s">
        <v>62</v>
      </c>
      <c r="Z32" s="11">
        <v>0.08</v>
      </c>
      <c r="AA32" s="11">
        <v>0.26300000000000001</v>
      </c>
      <c r="AB32" s="11">
        <v>0.11</v>
      </c>
      <c r="AC32" s="11">
        <v>0.12</v>
      </c>
      <c r="AD32" s="11" t="s">
        <v>62</v>
      </c>
      <c r="AE32" s="11">
        <v>143</v>
      </c>
      <c r="AF32" s="11">
        <v>3.87</v>
      </c>
      <c r="AG32" s="11">
        <v>4.9799999999999997E-2</v>
      </c>
      <c r="AH32" s="11">
        <v>25.1</v>
      </c>
      <c r="AI32" s="11">
        <v>0.22600000000000001</v>
      </c>
      <c r="AJ32" s="11">
        <v>6.19</v>
      </c>
      <c r="AK32" s="11">
        <v>235</v>
      </c>
      <c r="AL32" s="11">
        <v>40.9</v>
      </c>
      <c r="AM32" s="11">
        <v>4.2299999999999997E-2</v>
      </c>
      <c r="AN32" s="11">
        <v>4.5599999999999996</v>
      </c>
      <c r="AO32" s="11">
        <v>0.123</v>
      </c>
      <c r="AP32" s="11">
        <v>0.23300000000000001</v>
      </c>
      <c r="AQ32" s="11">
        <v>50.3</v>
      </c>
    </row>
    <row r="33" spans="2:43" s="11" customFormat="1">
      <c r="B33" s="11" t="s">
        <v>51</v>
      </c>
      <c r="C33" s="14">
        <v>39489</v>
      </c>
      <c r="D33" s="15">
        <v>0.5229166666666667</v>
      </c>
      <c r="E33" s="11">
        <v>2.09</v>
      </c>
      <c r="F33" s="11">
        <v>1.806</v>
      </c>
      <c r="G33" s="11">
        <v>73.599999999999994</v>
      </c>
      <c r="H33" s="11">
        <v>10.050000000000001</v>
      </c>
      <c r="I33" s="11">
        <v>8.3800000000000008</v>
      </c>
      <c r="J33" s="11">
        <v>1.96</v>
      </c>
      <c r="K33" s="11">
        <v>1.7</v>
      </c>
      <c r="L33" s="157"/>
      <c r="M33" s="11">
        <v>4.0032030000000001</v>
      </c>
      <c r="N33" s="11">
        <v>250</v>
      </c>
      <c r="O33" s="13">
        <v>3</v>
      </c>
      <c r="P33" s="13"/>
      <c r="Q33" s="13">
        <v>3.8</v>
      </c>
      <c r="R33" s="13"/>
      <c r="S33" s="112"/>
      <c r="T33" s="11">
        <v>410</v>
      </c>
      <c r="U33" s="20">
        <v>8.8999999999999996E-2</v>
      </c>
      <c r="V33" s="11">
        <v>3.37</v>
      </c>
      <c r="W33" s="11">
        <v>0.28999999999999998</v>
      </c>
      <c r="X33" s="11">
        <v>134</v>
      </c>
      <c r="Y33" s="11" t="s">
        <v>62</v>
      </c>
      <c r="Z33" s="11">
        <v>0.76</v>
      </c>
      <c r="AA33" s="11">
        <v>0.16</v>
      </c>
      <c r="AB33" s="11">
        <v>0.11</v>
      </c>
      <c r="AC33" s="11">
        <v>0.14000000000000001</v>
      </c>
      <c r="AD33" s="11" t="s">
        <v>62</v>
      </c>
      <c r="AE33" s="11">
        <v>146</v>
      </c>
      <c r="AF33" s="11">
        <v>3.5</v>
      </c>
      <c r="AG33" s="11" t="s">
        <v>62</v>
      </c>
      <c r="AH33" s="11">
        <v>25.2</v>
      </c>
      <c r="AI33" s="11">
        <v>9.4000000000000004E-3</v>
      </c>
      <c r="AJ33" s="11">
        <v>2.82</v>
      </c>
      <c r="AK33" s="11">
        <v>195</v>
      </c>
      <c r="AL33" s="11">
        <v>26.6</v>
      </c>
      <c r="AM33" s="11">
        <v>5.1900000000000002E-2</v>
      </c>
      <c r="AN33" s="11">
        <v>3.76</v>
      </c>
      <c r="AO33" s="11">
        <v>5.6500000000000002E-2</v>
      </c>
      <c r="AP33" s="11">
        <v>1.12E-2</v>
      </c>
      <c r="AQ33" s="11">
        <v>29.3</v>
      </c>
    </row>
    <row r="34" spans="2:43" s="11" customFormat="1">
      <c r="B34" s="11" t="s">
        <v>51</v>
      </c>
      <c r="C34" s="14">
        <v>39532</v>
      </c>
      <c r="D34" s="15">
        <v>0.47916666666666669</v>
      </c>
      <c r="E34" s="11">
        <v>3.61</v>
      </c>
      <c r="F34" s="11">
        <v>1.448</v>
      </c>
      <c r="G34" s="11">
        <v>116.5</v>
      </c>
      <c r="H34" s="11">
        <v>15.26</v>
      </c>
      <c r="I34" s="11">
        <v>7.79</v>
      </c>
      <c r="J34" s="11">
        <v>-208.3</v>
      </c>
      <c r="K34" s="11">
        <v>-0.4</v>
      </c>
      <c r="L34" s="157"/>
      <c r="M34" s="11">
        <v>-0.78430999999999995</v>
      </c>
      <c r="N34" s="11">
        <v>250</v>
      </c>
      <c r="O34" s="13">
        <v>3</v>
      </c>
      <c r="P34" s="13"/>
      <c r="Q34" s="13">
        <v>3.1</v>
      </c>
      <c r="R34" s="13"/>
      <c r="S34" s="112"/>
      <c r="T34" s="11">
        <v>242</v>
      </c>
      <c r="U34" s="20">
        <v>6.5000000000000002E-2</v>
      </c>
      <c r="V34" s="11">
        <v>1.52</v>
      </c>
      <c r="W34" s="11">
        <v>0.26</v>
      </c>
      <c r="X34" s="11">
        <v>106</v>
      </c>
      <c r="Y34" s="11" t="s">
        <v>62</v>
      </c>
      <c r="Z34" s="11">
        <v>0.36</v>
      </c>
      <c r="AA34" s="11">
        <v>0.13100000000000001</v>
      </c>
      <c r="AB34" s="11">
        <v>0.12</v>
      </c>
      <c r="AC34" s="11">
        <v>0.11</v>
      </c>
      <c r="AD34" s="11" t="s">
        <v>62</v>
      </c>
      <c r="AE34" s="11">
        <v>120</v>
      </c>
      <c r="AF34" s="11">
        <v>2.6</v>
      </c>
      <c r="AG34" s="11" t="s">
        <v>62</v>
      </c>
      <c r="AH34" s="11">
        <v>19.5</v>
      </c>
      <c r="AI34" s="11">
        <v>5.0000000000000001E-3</v>
      </c>
      <c r="AJ34" s="11">
        <v>2.1800000000000002</v>
      </c>
      <c r="AK34" s="11">
        <v>146</v>
      </c>
      <c r="AL34" s="11">
        <v>19.600000000000001</v>
      </c>
      <c r="AM34" s="11">
        <v>3.49E-2</v>
      </c>
      <c r="AN34" s="11">
        <v>2.86</v>
      </c>
      <c r="AO34" s="11">
        <v>5.1499999999999997E-2</v>
      </c>
      <c r="AP34" s="11">
        <v>6.4700000000000001E-3</v>
      </c>
      <c r="AQ34" s="11">
        <v>20.100000000000001</v>
      </c>
    </row>
    <row r="35" spans="2:43" s="11" customFormat="1">
      <c r="B35" s="11" t="s">
        <v>51</v>
      </c>
      <c r="C35" s="14">
        <v>39554</v>
      </c>
      <c r="D35" s="15">
        <v>0.38541666666666669</v>
      </c>
      <c r="E35" s="11">
        <v>6.27</v>
      </c>
      <c r="F35" s="11">
        <v>0.88</v>
      </c>
      <c r="G35" s="11">
        <v>102</v>
      </c>
      <c r="H35" s="11">
        <v>12.54</v>
      </c>
      <c r="I35" s="11">
        <v>7.83</v>
      </c>
      <c r="J35" s="11">
        <v>-159.69999999999999</v>
      </c>
      <c r="K35" s="11">
        <v>-0.1</v>
      </c>
      <c r="L35" s="157"/>
      <c r="M35" s="22">
        <v>-1.16144</v>
      </c>
      <c r="N35" s="11">
        <v>280</v>
      </c>
      <c r="O35" s="13">
        <v>3.3</v>
      </c>
      <c r="P35" s="13"/>
      <c r="Q35" s="13">
        <v>3.4</v>
      </c>
      <c r="R35" s="13"/>
      <c r="S35" s="112"/>
      <c r="T35" s="11">
        <v>187</v>
      </c>
      <c r="U35" s="20">
        <v>8.5999999999999993E-2</v>
      </c>
      <c r="V35" s="11">
        <v>0.46</v>
      </c>
      <c r="W35" s="11">
        <v>0.22</v>
      </c>
      <c r="X35" s="11">
        <v>133</v>
      </c>
      <c r="Y35" s="11" t="s">
        <v>62</v>
      </c>
      <c r="Z35" s="11">
        <v>0.12</v>
      </c>
      <c r="AA35" s="11" t="s">
        <v>62</v>
      </c>
      <c r="AB35" s="11">
        <v>0.09</v>
      </c>
      <c r="AC35" s="11">
        <v>0.1</v>
      </c>
      <c r="AD35" s="11">
        <v>4.5100000000000001E-2</v>
      </c>
      <c r="AE35" s="11">
        <v>131</v>
      </c>
      <c r="AF35" s="11">
        <v>1.6</v>
      </c>
      <c r="AG35" s="11">
        <v>2.1100000000000001E-2</v>
      </c>
      <c r="AH35" s="11">
        <v>22.9</v>
      </c>
      <c r="AI35" s="11">
        <v>1.3899999999999999E-2</v>
      </c>
      <c r="AJ35" s="11">
        <v>2.13</v>
      </c>
      <c r="AK35" s="11">
        <v>113</v>
      </c>
      <c r="AL35" s="11">
        <v>7.9</v>
      </c>
      <c r="AM35" s="11">
        <v>8.1699999999999995E-2</v>
      </c>
      <c r="AN35" s="11">
        <v>1.69</v>
      </c>
      <c r="AO35" s="11">
        <v>4.1599999999999998E-2</v>
      </c>
      <c r="AP35" s="11">
        <v>1.4E-2</v>
      </c>
      <c r="AQ35" s="11">
        <v>8.61</v>
      </c>
    </row>
    <row r="36" spans="2:43" s="11" customFormat="1">
      <c r="B36" s="11" t="s">
        <v>51</v>
      </c>
      <c r="C36" s="14">
        <v>39608</v>
      </c>
      <c r="D36" s="15">
        <v>0.45833333333333331</v>
      </c>
      <c r="E36" s="11">
        <v>20.02</v>
      </c>
      <c r="F36" s="11">
        <v>1.226</v>
      </c>
      <c r="G36" s="11">
        <v>76.400000000000006</v>
      </c>
      <c r="H36" s="11">
        <v>6.84</v>
      </c>
      <c r="I36" s="11">
        <v>7.74</v>
      </c>
      <c r="J36" s="11">
        <v>-78</v>
      </c>
      <c r="K36" s="11">
        <v>16.2</v>
      </c>
      <c r="L36" s="157"/>
      <c r="M36" s="11">
        <v>10.291600000000001</v>
      </c>
      <c r="N36" s="11">
        <v>300</v>
      </c>
      <c r="O36" s="13">
        <v>4.9000000000000004</v>
      </c>
      <c r="P36" s="13"/>
      <c r="Q36" s="13">
        <v>5.3</v>
      </c>
      <c r="R36" s="13"/>
      <c r="S36" s="112"/>
      <c r="T36" s="11">
        <v>175</v>
      </c>
      <c r="U36" s="20">
        <v>0.11</v>
      </c>
      <c r="V36" s="11">
        <v>1.19</v>
      </c>
      <c r="W36" s="11">
        <v>0.46</v>
      </c>
      <c r="X36" s="11">
        <v>127</v>
      </c>
      <c r="Y36" s="11" t="s">
        <v>62</v>
      </c>
      <c r="Z36" s="11">
        <v>0.25</v>
      </c>
      <c r="AA36" s="11">
        <v>0.17100000000000001</v>
      </c>
      <c r="AB36" s="11">
        <v>0.18</v>
      </c>
      <c r="AC36" s="11">
        <v>0.2</v>
      </c>
      <c r="AD36" s="11">
        <v>5.21E-2</v>
      </c>
      <c r="AE36" s="11">
        <v>129</v>
      </c>
      <c r="AF36" s="11">
        <v>2.1</v>
      </c>
      <c r="AG36" s="11">
        <v>1.12E-2</v>
      </c>
      <c r="AH36" s="11">
        <v>22.8</v>
      </c>
      <c r="AI36" s="11">
        <v>3.4599999999999999E-2</v>
      </c>
      <c r="AJ36" s="11">
        <v>4.16</v>
      </c>
      <c r="AK36" s="11">
        <v>130</v>
      </c>
      <c r="AL36" s="11">
        <v>7.6</v>
      </c>
      <c r="AM36" s="11">
        <v>0.32100000000000001</v>
      </c>
      <c r="AN36" s="11">
        <v>2.72</v>
      </c>
      <c r="AO36" s="11">
        <v>0.34100000000000003</v>
      </c>
      <c r="AP36" s="11">
        <v>4.5100000000000001E-2</v>
      </c>
      <c r="AQ36" s="11">
        <v>10.199999999999999</v>
      </c>
    </row>
    <row r="37" spans="2:43" s="11" customFormat="1">
      <c r="B37" s="11" t="s">
        <v>51</v>
      </c>
      <c r="C37" s="14">
        <v>39659</v>
      </c>
      <c r="D37" s="15">
        <v>0.38541666666666669</v>
      </c>
      <c r="E37" s="11">
        <v>18.86</v>
      </c>
      <c r="F37" s="11">
        <v>1.506</v>
      </c>
      <c r="G37" s="157"/>
      <c r="H37" s="11">
        <v>3.43</v>
      </c>
      <c r="I37" s="11">
        <v>7.06</v>
      </c>
      <c r="J37" s="11">
        <v>183.7</v>
      </c>
      <c r="K37" s="11">
        <v>8</v>
      </c>
      <c r="L37" s="11">
        <v>14.1</v>
      </c>
      <c r="M37" s="11">
        <v>6.5493199999999998</v>
      </c>
      <c r="N37" s="11">
        <v>280</v>
      </c>
      <c r="O37" s="13"/>
      <c r="P37" s="13"/>
      <c r="Q37" s="13"/>
      <c r="R37" s="13"/>
      <c r="S37" s="112"/>
      <c r="T37" s="11">
        <v>274</v>
      </c>
      <c r="U37" s="20">
        <v>0.11</v>
      </c>
      <c r="V37" s="11">
        <v>0.33</v>
      </c>
      <c r="W37" s="11">
        <v>1.04</v>
      </c>
      <c r="X37" s="11">
        <v>56.6</v>
      </c>
      <c r="Y37" s="11">
        <v>7.0000000000000007E-2</v>
      </c>
      <c r="Z37" s="11">
        <v>0.05</v>
      </c>
      <c r="AA37" s="11">
        <v>0.624</v>
      </c>
      <c r="AB37" s="11">
        <v>0.37</v>
      </c>
      <c r="AC37" s="11">
        <v>0.49</v>
      </c>
      <c r="AD37" s="11" t="s">
        <v>62</v>
      </c>
      <c r="AE37" s="11">
        <v>94.6</v>
      </c>
      <c r="AF37" s="11">
        <v>3.3</v>
      </c>
      <c r="AG37" s="11">
        <v>3.3300000000000003E-2</v>
      </c>
      <c r="AH37" s="11">
        <v>17</v>
      </c>
      <c r="AI37" s="11">
        <v>0.78900000000000003</v>
      </c>
      <c r="AJ37" s="11">
        <v>4.26</v>
      </c>
      <c r="AK37" s="11">
        <v>185</v>
      </c>
      <c r="AL37" s="11">
        <v>7.5</v>
      </c>
      <c r="AM37" s="11">
        <v>0.628</v>
      </c>
      <c r="AN37" s="11">
        <v>3.56</v>
      </c>
      <c r="AO37" s="11">
        <v>0.752</v>
      </c>
      <c r="AP37" s="11">
        <v>0.82299999999999995</v>
      </c>
      <c r="AQ37" s="11">
        <v>12.5</v>
      </c>
    </row>
    <row r="38" spans="2:43" s="11" customFormat="1">
      <c r="B38" s="11" t="s">
        <v>51</v>
      </c>
      <c r="C38" s="14">
        <v>39672</v>
      </c>
      <c r="D38" s="15">
        <v>0.57847222222222217</v>
      </c>
      <c r="E38" s="11">
        <v>17.78</v>
      </c>
      <c r="F38" s="11">
        <v>1.59</v>
      </c>
      <c r="G38" s="11">
        <v>74</v>
      </c>
      <c r="H38" s="11">
        <v>7.04</v>
      </c>
      <c r="I38" s="11">
        <v>7.15</v>
      </c>
      <c r="J38" s="11">
        <v>329.6</v>
      </c>
      <c r="K38" s="11">
        <v>10.199999999999999</v>
      </c>
      <c r="L38" s="157"/>
      <c r="M38" s="11">
        <v>7.3987499999999997</v>
      </c>
      <c r="N38" s="11">
        <v>270</v>
      </c>
      <c r="O38" s="13">
        <v>5.9</v>
      </c>
      <c r="P38" s="13"/>
      <c r="Q38" s="13">
        <v>6.1</v>
      </c>
      <c r="R38" s="13"/>
      <c r="S38" s="112"/>
      <c r="T38" s="11">
        <v>280</v>
      </c>
      <c r="U38" s="20">
        <v>7.8E-2</v>
      </c>
      <c r="V38" s="11">
        <v>0.33</v>
      </c>
      <c r="W38" s="11">
        <v>0.94</v>
      </c>
      <c r="X38" s="11">
        <v>63.3</v>
      </c>
      <c r="Y38" s="11" t="s">
        <v>62</v>
      </c>
      <c r="Z38" s="11">
        <v>0.06</v>
      </c>
      <c r="AA38" s="11">
        <v>0.377</v>
      </c>
      <c r="AB38" s="11">
        <v>0.32</v>
      </c>
      <c r="AC38" s="11">
        <v>0.43</v>
      </c>
      <c r="AD38" s="11" t="s">
        <v>62</v>
      </c>
      <c r="AE38" s="11">
        <v>102</v>
      </c>
      <c r="AF38" s="11">
        <v>3</v>
      </c>
      <c r="AG38" s="11">
        <v>1.0200000000000001E-2</v>
      </c>
      <c r="AH38" s="11">
        <v>17.899999999999999</v>
      </c>
      <c r="AI38" s="11">
        <v>0.40799999999999997</v>
      </c>
      <c r="AJ38" s="11">
        <v>4.18</v>
      </c>
      <c r="AK38" s="11">
        <v>196</v>
      </c>
      <c r="AL38" s="11" t="s">
        <v>62</v>
      </c>
      <c r="AM38" s="11">
        <v>0.27400000000000002</v>
      </c>
      <c r="AN38" s="11">
        <v>2.94</v>
      </c>
      <c r="AO38" s="11">
        <v>0.42599999999999999</v>
      </c>
      <c r="AP38" s="11">
        <v>0.42099999999999999</v>
      </c>
      <c r="AQ38" s="11" t="s">
        <v>62</v>
      </c>
    </row>
    <row r="39" spans="2:43" s="11" customFormat="1">
      <c r="B39" s="11" t="s">
        <v>51</v>
      </c>
      <c r="C39" s="14">
        <v>39708</v>
      </c>
      <c r="D39" s="15">
        <v>0.49236111111111108</v>
      </c>
      <c r="E39" s="11">
        <v>17.63</v>
      </c>
      <c r="F39" s="11">
        <v>0.78700000000000003</v>
      </c>
      <c r="G39" s="11">
        <v>17.3</v>
      </c>
      <c r="H39" s="11">
        <v>1.59</v>
      </c>
      <c r="I39" s="11">
        <v>7.07</v>
      </c>
      <c r="J39" s="11">
        <v>-39.700000000000003</v>
      </c>
      <c r="K39" s="11">
        <v>9.9</v>
      </c>
      <c r="L39" s="157"/>
      <c r="M39" s="11">
        <v>7.62134</v>
      </c>
      <c r="N39" s="11">
        <v>100</v>
      </c>
      <c r="O39" s="13">
        <v>11.6</v>
      </c>
      <c r="P39" s="13"/>
      <c r="Q39" s="13">
        <v>12.6</v>
      </c>
      <c r="R39" s="13"/>
      <c r="S39" s="112"/>
      <c r="U39" s="20"/>
      <c r="Y39" s="11">
        <v>15</v>
      </c>
      <c r="Z39" s="11" t="s">
        <v>62</v>
      </c>
      <c r="AA39" s="11">
        <v>17.7</v>
      </c>
      <c r="AB39" s="11">
        <v>2</v>
      </c>
      <c r="AC39" s="11">
        <v>2.11</v>
      </c>
      <c r="AD39" s="11" t="s">
        <v>62</v>
      </c>
      <c r="AE39" s="11">
        <v>50.7</v>
      </c>
      <c r="AF39" s="11">
        <v>3.2</v>
      </c>
      <c r="AG39" s="11">
        <v>0.32100000000000001</v>
      </c>
      <c r="AH39" s="11">
        <v>15.1</v>
      </c>
      <c r="AI39" s="11">
        <v>2.37</v>
      </c>
      <c r="AJ39" s="11">
        <v>7.23</v>
      </c>
      <c r="AK39" s="11">
        <v>61.7</v>
      </c>
      <c r="AL39" s="11">
        <v>8.4</v>
      </c>
      <c r="AM39" s="11">
        <v>7.7600000000000002E-2</v>
      </c>
      <c r="AN39" s="11">
        <v>4.58</v>
      </c>
      <c r="AO39" s="11">
        <v>0.53300000000000003</v>
      </c>
      <c r="AP39" s="11">
        <v>2.4</v>
      </c>
      <c r="AQ39" s="11">
        <v>14.1</v>
      </c>
    </row>
    <row r="40" spans="2:43" s="11" customFormat="1">
      <c r="B40" s="11" t="s">
        <v>51</v>
      </c>
      <c r="C40" s="14">
        <v>39736</v>
      </c>
      <c r="D40" s="15">
        <v>0.57847222222222217</v>
      </c>
      <c r="E40" s="89">
        <v>16.350000000000001</v>
      </c>
      <c r="F40" s="89">
        <v>1.7749999999999999</v>
      </c>
      <c r="G40" s="89">
        <v>42.1</v>
      </c>
      <c r="H40" s="89">
        <v>4.0999999999999996</v>
      </c>
      <c r="I40" s="89">
        <v>7.07</v>
      </c>
      <c r="J40" s="89">
        <v>263</v>
      </c>
      <c r="K40" s="89">
        <v>6.4</v>
      </c>
      <c r="L40" s="160"/>
      <c r="M40" s="11">
        <v>19.125679999999999</v>
      </c>
      <c r="N40" s="11">
        <v>280</v>
      </c>
      <c r="O40" s="13">
        <v>7.1</v>
      </c>
      <c r="P40" s="13"/>
      <c r="Q40" s="13">
        <v>7.3</v>
      </c>
      <c r="R40" s="13"/>
      <c r="S40" s="112"/>
      <c r="T40" s="11">
        <v>334</v>
      </c>
      <c r="U40" s="20">
        <v>0.16</v>
      </c>
      <c r="V40" s="11">
        <v>0.8</v>
      </c>
      <c r="W40" s="11">
        <v>1.1200000000000001</v>
      </c>
      <c r="X40" s="11">
        <v>90.6</v>
      </c>
      <c r="Y40" s="11">
        <v>1.62</v>
      </c>
      <c r="Z40" s="11">
        <v>0.32</v>
      </c>
      <c r="AA40" s="11">
        <v>2.75</v>
      </c>
      <c r="AB40" s="11">
        <v>0.45</v>
      </c>
      <c r="AC40" s="11">
        <v>0.59</v>
      </c>
      <c r="AD40" s="11">
        <v>0.224</v>
      </c>
      <c r="AE40" s="11">
        <v>112</v>
      </c>
      <c r="AF40" s="11">
        <v>3.2</v>
      </c>
      <c r="AG40" s="11">
        <v>0.57599999999999996</v>
      </c>
      <c r="AH40" s="11">
        <v>24.2</v>
      </c>
      <c r="AI40" s="11">
        <v>1.82</v>
      </c>
      <c r="AJ40" s="11">
        <v>7.07</v>
      </c>
      <c r="AK40" s="11">
        <v>218</v>
      </c>
      <c r="AL40" s="11">
        <v>14</v>
      </c>
      <c r="AM40" s="11">
        <v>0.21099999999999999</v>
      </c>
      <c r="AN40" s="11">
        <v>2.48</v>
      </c>
      <c r="AO40" s="11">
        <v>0.66500000000000004</v>
      </c>
      <c r="AP40" s="11">
        <v>1.82</v>
      </c>
      <c r="AQ40" s="11">
        <v>9.6300000000000008</v>
      </c>
    </row>
    <row r="41" spans="2:43" s="11" customFormat="1">
      <c r="B41" s="11" t="s">
        <v>51</v>
      </c>
      <c r="C41" s="14">
        <v>39791</v>
      </c>
      <c r="D41" s="15">
        <v>0.45833333333333331</v>
      </c>
      <c r="E41" s="20">
        <v>4.0599999999999996</v>
      </c>
      <c r="F41" s="20">
        <v>2.0009999999999999</v>
      </c>
      <c r="G41" s="20">
        <v>30.9</v>
      </c>
      <c r="H41" s="20">
        <v>4.0199999999999996</v>
      </c>
      <c r="I41" s="20">
        <v>7.22</v>
      </c>
      <c r="J41" s="20">
        <v>260</v>
      </c>
      <c r="K41" s="20">
        <v>2.5</v>
      </c>
      <c r="L41" s="160"/>
      <c r="M41" s="11">
        <v>6.741573033712112</v>
      </c>
      <c r="N41" s="11">
        <v>270</v>
      </c>
      <c r="O41" s="13">
        <v>7.1</v>
      </c>
      <c r="P41" s="178">
        <v>7.6429999999999998</v>
      </c>
      <c r="Q41" s="13">
        <v>8.4</v>
      </c>
      <c r="R41" s="181">
        <v>8.0090000000000003</v>
      </c>
      <c r="S41" s="112"/>
      <c r="T41" s="11">
        <v>427</v>
      </c>
      <c r="U41" s="20">
        <v>0.14000000000000001</v>
      </c>
      <c r="V41" s="11">
        <v>0.99</v>
      </c>
      <c r="W41" s="11">
        <v>0.95</v>
      </c>
      <c r="X41" s="11">
        <v>59.7</v>
      </c>
      <c r="Y41" s="11">
        <v>7.7</v>
      </c>
      <c r="Z41" s="11">
        <v>0.3</v>
      </c>
      <c r="AA41" s="11">
        <v>8.5299999999999994</v>
      </c>
      <c r="AB41" s="11">
        <v>0.4</v>
      </c>
      <c r="AC41" s="11">
        <v>0.48</v>
      </c>
      <c r="AD41" s="11" t="s">
        <v>62</v>
      </c>
      <c r="AE41" s="11">
        <v>102</v>
      </c>
      <c r="AF41" s="11">
        <v>3.1</v>
      </c>
      <c r="AG41" s="11">
        <v>6.8900000000000003E-2</v>
      </c>
      <c r="AH41" s="11">
        <v>26.1</v>
      </c>
      <c r="AI41" s="11">
        <v>2.1</v>
      </c>
      <c r="AJ41" s="11">
        <v>6.67</v>
      </c>
      <c r="AK41" s="11">
        <v>224</v>
      </c>
      <c r="AL41" s="11">
        <v>13.7</v>
      </c>
      <c r="AM41" s="11">
        <v>2.0799999999999999E-2</v>
      </c>
      <c r="AN41" s="11">
        <v>1.19</v>
      </c>
      <c r="AO41" s="11">
        <v>0.24299999999999999</v>
      </c>
      <c r="AP41" s="11">
        <v>2.16</v>
      </c>
      <c r="AQ41" s="11">
        <v>12.4</v>
      </c>
    </row>
    <row r="42" spans="2:43" s="11" customFormat="1">
      <c r="B42" s="11" t="s">
        <v>51</v>
      </c>
      <c r="C42" s="14">
        <v>39839</v>
      </c>
      <c r="D42" s="109"/>
      <c r="E42" s="111"/>
      <c r="F42" s="111"/>
      <c r="G42" s="111"/>
      <c r="H42" s="111"/>
      <c r="I42" s="111"/>
      <c r="J42" s="111"/>
      <c r="K42" s="111"/>
      <c r="L42" s="160"/>
      <c r="M42" s="11">
        <v>89.385474860325346</v>
      </c>
      <c r="N42" s="11">
        <v>230</v>
      </c>
      <c r="O42" s="11">
        <v>4</v>
      </c>
      <c r="P42" s="180">
        <f>AVERAGE(4.907,4.868)</f>
        <v>4.8875000000000002</v>
      </c>
      <c r="Q42" s="11">
        <v>5.2</v>
      </c>
      <c r="R42" s="180">
        <v>4.95</v>
      </c>
      <c r="S42" s="110"/>
      <c r="T42" s="11">
        <v>652</v>
      </c>
      <c r="U42" s="20">
        <v>0.18</v>
      </c>
      <c r="V42" s="11">
        <v>3.35</v>
      </c>
      <c r="W42" s="11">
        <v>0.15</v>
      </c>
      <c r="X42" s="11">
        <v>222</v>
      </c>
      <c r="Y42" s="11">
        <v>0.06</v>
      </c>
      <c r="Z42" s="11">
        <v>0.69</v>
      </c>
      <c r="AA42" s="11">
        <v>0.57699999999999996</v>
      </c>
      <c r="AB42" s="11">
        <v>0.08</v>
      </c>
      <c r="AC42" s="11">
        <v>0.3</v>
      </c>
      <c r="AD42" s="11" t="s">
        <v>62</v>
      </c>
      <c r="AE42" s="11">
        <v>170</v>
      </c>
      <c r="AF42" s="11">
        <v>4.0999999999999996</v>
      </c>
      <c r="AG42" s="11">
        <v>2.6599999999999999E-2</v>
      </c>
      <c r="AH42" s="11">
        <v>35.4</v>
      </c>
      <c r="AI42" s="11">
        <v>0.14099999999999999</v>
      </c>
      <c r="AJ42" s="11">
        <v>4.3899999999999997</v>
      </c>
      <c r="AK42" s="11">
        <v>364</v>
      </c>
      <c r="AL42" s="11">
        <v>39.1</v>
      </c>
      <c r="AM42" s="11">
        <v>0.33100000000000002</v>
      </c>
      <c r="AN42" s="11">
        <v>5.45</v>
      </c>
      <c r="AO42" s="11">
        <v>0.53400000000000003</v>
      </c>
      <c r="AP42" s="11">
        <v>0.17399999999999999</v>
      </c>
      <c r="AQ42" s="11">
        <v>34.700000000000003</v>
      </c>
    </row>
    <row r="43" spans="2:43" s="11" customFormat="1">
      <c r="B43" s="11" t="s">
        <v>51</v>
      </c>
      <c r="C43" s="14">
        <v>39868</v>
      </c>
      <c r="D43" s="15">
        <v>0.39583333333333331</v>
      </c>
      <c r="E43" s="11">
        <v>-0.09</v>
      </c>
      <c r="F43" s="11">
        <v>3.1779999999999999</v>
      </c>
      <c r="G43" s="171">
        <v>92.8</v>
      </c>
      <c r="H43" s="171">
        <v>13.35</v>
      </c>
      <c r="I43" s="171">
        <v>13.75</v>
      </c>
      <c r="J43" s="20">
        <v>179.5</v>
      </c>
      <c r="K43" s="11">
        <v>4</v>
      </c>
      <c r="L43" s="160"/>
      <c r="M43" s="11">
        <v>-0.39308176100537323</v>
      </c>
      <c r="N43" s="11">
        <v>240</v>
      </c>
      <c r="O43" s="13">
        <v>3.6</v>
      </c>
      <c r="P43" s="13">
        <v>4.5270000000000001</v>
      </c>
      <c r="Q43" s="13">
        <v>3.7</v>
      </c>
      <c r="R43" s="13">
        <v>4.5830000000000002</v>
      </c>
      <c r="S43" s="112"/>
      <c r="T43" s="11">
        <v>856</v>
      </c>
      <c r="U43" s="20">
        <v>0.18</v>
      </c>
      <c r="V43" s="11">
        <v>2.21</v>
      </c>
      <c r="W43" s="11">
        <v>0.18</v>
      </c>
      <c r="X43" s="11">
        <v>186</v>
      </c>
      <c r="Y43" s="11" t="s">
        <v>62</v>
      </c>
      <c r="Z43" s="11">
        <v>0.48</v>
      </c>
      <c r="AA43" s="11">
        <v>0.23300000000000001</v>
      </c>
      <c r="AB43" s="11">
        <v>0.06</v>
      </c>
      <c r="AC43" s="11">
        <v>6.6000000000000003E-2</v>
      </c>
      <c r="AD43" s="11" t="s">
        <v>62</v>
      </c>
      <c r="AE43" s="11">
        <v>182</v>
      </c>
      <c r="AF43" s="11">
        <v>4.0999999999999996</v>
      </c>
      <c r="AG43" s="11">
        <v>3.85E-2</v>
      </c>
      <c r="AH43" s="11">
        <v>35.4</v>
      </c>
      <c r="AI43" s="11">
        <v>6.4899999999999999E-2</v>
      </c>
      <c r="AJ43" s="11">
        <v>3.78</v>
      </c>
      <c r="AK43" s="11">
        <v>450</v>
      </c>
      <c r="AL43" s="11">
        <v>24.6</v>
      </c>
      <c r="AM43" s="11" t="s">
        <v>62</v>
      </c>
      <c r="AN43" s="11">
        <v>3.7</v>
      </c>
      <c r="AO43" s="11">
        <v>3.5900000000000001E-2</v>
      </c>
      <c r="AP43" s="11">
        <v>6.6100000000000006E-2</v>
      </c>
      <c r="AQ43" s="11">
        <v>26.7</v>
      </c>
    </row>
    <row r="44" spans="2:43" s="11" customFormat="1">
      <c r="B44" s="11" t="s">
        <v>51</v>
      </c>
      <c r="C44" s="14">
        <v>39889</v>
      </c>
      <c r="D44" s="15">
        <v>0.57499999999999996</v>
      </c>
      <c r="E44" s="11">
        <v>9.74</v>
      </c>
      <c r="F44" s="11">
        <v>2.4940000000000002</v>
      </c>
      <c r="G44" s="11">
        <v>136</v>
      </c>
      <c r="H44" s="11">
        <v>15.3</v>
      </c>
      <c r="I44" s="172">
        <v>7.96</v>
      </c>
      <c r="J44" s="173">
        <v>293.39999999999998</v>
      </c>
      <c r="K44" s="11">
        <v>3.5</v>
      </c>
      <c r="L44" s="160"/>
      <c r="M44" s="11">
        <v>3.5956899999999998</v>
      </c>
      <c r="N44" s="11">
        <v>280</v>
      </c>
      <c r="O44" s="13">
        <v>5.6</v>
      </c>
      <c r="P44" s="13">
        <v>5.97</v>
      </c>
      <c r="Q44" s="13">
        <v>4.3</v>
      </c>
      <c r="R44" s="13">
        <v>5.1429999999999998</v>
      </c>
      <c r="S44" s="112"/>
      <c r="T44" s="11">
        <v>508</v>
      </c>
      <c r="U44" s="20">
        <v>0.15</v>
      </c>
      <c r="V44" s="11">
        <v>0.18</v>
      </c>
      <c r="W44" s="11">
        <v>0.22</v>
      </c>
      <c r="X44" s="11">
        <v>185</v>
      </c>
      <c r="Z44" s="11">
        <v>0.03</v>
      </c>
      <c r="AD44" s="11" t="s">
        <v>62</v>
      </c>
      <c r="AE44" s="11">
        <v>144</v>
      </c>
      <c r="AF44" s="11">
        <v>2.1</v>
      </c>
      <c r="AG44" s="11">
        <v>2.6800000000000001E-2</v>
      </c>
      <c r="AH44" s="11">
        <v>29.3</v>
      </c>
      <c r="AI44" s="11">
        <v>6.5199999999999994E-2</v>
      </c>
      <c r="AJ44" s="11">
        <v>3.65</v>
      </c>
      <c r="AK44" s="11">
        <v>277</v>
      </c>
      <c r="AL44" s="11">
        <v>20.399999999999999</v>
      </c>
      <c r="AM44" s="11">
        <v>8.9899999999999994E-2</v>
      </c>
      <c r="AN44" s="11">
        <v>3.27</v>
      </c>
      <c r="AO44" s="11">
        <v>0.13500000000000001</v>
      </c>
      <c r="AP44" s="11">
        <v>7.1199999999999999E-2</v>
      </c>
      <c r="AQ44" s="11">
        <v>18.899999999999999</v>
      </c>
    </row>
    <row r="45" spans="2:43" s="11" customFormat="1">
      <c r="B45" s="11" t="s">
        <v>51</v>
      </c>
      <c r="C45" s="14">
        <v>39930</v>
      </c>
      <c r="D45" s="15">
        <v>0.45277777777777778</v>
      </c>
      <c r="E45" s="11">
        <v>16.53</v>
      </c>
      <c r="F45" s="11">
        <v>1.53</v>
      </c>
      <c r="G45" s="11">
        <v>115.5</v>
      </c>
      <c r="H45" s="11">
        <v>11.2</v>
      </c>
      <c r="I45" s="171">
        <v>7.99</v>
      </c>
      <c r="J45" s="20">
        <v>307.5</v>
      </c>
      <c r="K45" s="11">
        <v>-0.6</v>
      </c>
      <c r="L45" s="160"/>
      <c r="M45" s="11">
        <v>1.4800199999999999</v>
      </c>
      <c r="N45" s="11">
        <v>280</v>
      </c>
      <c r="O45" s="13">
        <v>4.4000000000000004</v>
      </c>
      <c r="P45" s="178">
        <v>4.6050000000000004</v>
      </c>
      <c r="Q45" s="13">
        <v>4.3</v>
      </c>
      <c r="R45" s="178">
        <v>4.2910000000000004</v>
      </c>
      <c r="S45" s="112"/>
      <c r="T45" s="11">
        <v>239</v>
      </c>
      <c r="U45" s="20">
        <v>0.1</v>
      </c>
      <c r="V45" s="11">
        <v>1.49</v>
      </c>
      <c r="W45" s="11">
        <v>0.42</v>
      </c>
      <c r="X45" s="11">
        <v>129</v>
      </c>
      <c r="Y45" s="11">
        <v>5.5E-2</v>
      </c>
      <c r="Z45" s="11">
        <v>0.22</v>
      </c>
      <c r="AA45" s="11">
        <v>0.52900000000000003</v>
      </c>
      <c r="AB45" s="11">
        <v>0.16</v>
      </c>
      <c r="AC45" s="11">
        <v>0.13</v>
      </c>
      <c r="AD45" s="11" t="s">
        <v>62</v>
      </c>
      <c r="AE45" s="11">
        <v>127</v>
      </c>
      <c r="AF45" s="11">
        <v>3</v>
      </c>
      <c r="AG45" s="11">
        <v>2.9000000000000001E-2</v>
      </c>
      <c r="AH45" s="11">
        <v>23.2</v>
      </c>
      <c r="AI45" s="11">
        <v>6.93E-2</v>
      </c>
      <c r="AJ45" s="11">
        <v>2.91</v>
      </c>
      <c r="AK45" s="11">
        <v>148</v>
      </c>
      <c r="AL45" s="11">
        <v>21.4</v>
      </c>
      <c r="AM45" s="11">
        <v>2.8400000000000002E-2</v>
      </c>
      <c r="AN45" s="11" t="s">
        <v>62</v>
      </c>
      <c r="AO45" s="11">
        <v>5.5E-2</v>
      </c>
      <c r="AP45" s="11">
        <v>6.9900000000000004E-2</v>
      </c>
      <c r="AQ45" s="11">
        <v>18.5</v>
      </c>
    </row>
    <row r="46" spans="2:43" s="11" customFormat="1">
      <c r="B46" s="11" t="s">
        <v>51</v>
      </c>
      <c r="C46" s="14">
        <v>39954</v>
      </c>
      <c r="D46" s="15">
        <v>0.57291666666666663</v>
      </c>
      <c r="E46" s="11">
        <v>16.690000000000001</v>
      </c>
      <c r="F46" s="171">
        <v>1.127</v>
      </c>
      <c r="G46" s="11">
        <v>66.400000000000006</v>
      </c>
      <c r="H46" s="11">
        <v>6.15</v>
      </c>
      <c r="I46" s="172">
        <v>6.91</v>
      </c>
      <c r="J46" s="20">
        <v>87.3</v>
      </c>
      <c r="K46" s="11">
        <v>2.6</v>
      </c>
      <c r="L46" s="160"/>
      <c r="M46" s="11">
        <v>2.8598699999999999</v>
      </c>
      <c r="N46" s="11">
        <v>290</v>
      </c>
      <c r="O46" s="13">
        <v>3.8</v>
      </c>
      <c r="P46" s="13">
        <v>3.9159999999999999</v>
      </c>
      <c r="Q46" s="13">
        <v>4.0999999999999996</v>
      </c>
      <c r="R46" s="13">
        <v>4.242</v>
      </c>
      <c r="S46" s="112"/>
      <c r="T46" s="11">
        <v>257</v>
      </c>
      <c r="U46" s="20">
        <v>0.12</v>
      </c>
      <c r="V46" s="11">
        <v>1.28</v>
      </c>
      <c r="W46" s="11">
        <v>0.53</v>
      </c>
      <c r="X46" s="11">
        <v>135</v>
      </c>
      <c r="Y46" s="11" t="s">
        <v>62</v>
      </c>
      <c r="Z46" s="11">
        <v>0.24</v>
      </c>
      <c r="AA46" s="11">
        <v>0.70299999999999996</v>
      </c>
      <c r="AB46" s="11">
        <v>0.17</v>
      </c>
      <c r="AC46" s="11">
        <v>0.18</v>
      </c>
      <c r="AD46" s="11" t="s">
        <v>62</v>
      </c>
      <c r="AE46" s="11">
        <v>151</v>
      </c>
      <c r="AF46" s="11">
        <v>2.6</v>
      </c>
      <c r="AG46" s="11">
        <v>2.2800000000000001E-2</v>
      </c>
      <c r="AH46" s="11">
        <v>27</v>
      </c>
      <c r="AI46" s="11">
        <v>0.12</v>
      </c>
      <c r="AJ46" s="11">
        <v>3.8</v>
      </c>
      <c r="AK46" s="11">
        <v>180</v>
      </c>
      <c r="AL46" s="11" t="s">
        <v>62</v>
      </c>
      <c r="AM46" s="11">
        <v>3.4200000000000001E-2</v>
      </c>
      <c r="AN46" s="11">
        <v>2.65</v>
      </c>
      <c r="AO46" s="11">
        <v>9.0800000000000006E-2</v>
      </c>
      <c r="AP46" s="11">
        <v>0.13400000000000001</v>
      </c>
      <c r="AQ46" s="11" t="s">
        <v>62</v>
      </c>
    </row>
    <row r="47" spans="2:43" s="11" customFormat="1">
      <c r="B47" s="11" t="s">
        <v>51</v>
      </c>
      <c r="C47" s="14">
        <v>39973</v>
      </c>
      <c r="D47" s="15">
        <v>0.42499999999999999</v>
      </c>
      <c r="E47" s="11">
        <v>19.64</v>
      </c>
      <c r="F47" s="171">
        <v>1.909</v>
      </c>
      <c r="G47" s="11">
        <v>55</v>
      </c>
      <c r="H47" s="11">
        <v>5.01</v>
      </c>
      <c r="I47" s="11">
        <v>7.78</v>
      </c>
      <c r="J47" s="20">
        <v>21.2</v>
      </c>
      <c r="K47" s="11">
        <v>1.7</v>
      </c>
      <c r="L47" s="160"/>
      <c r="M47" s="11">
        <v>1.95848</v>
      </c>
      <c r="N47" s="11">
        <v>310</v>
      </c>
      <c r="O47" s="11">
        <v>5.0999999999999996</v>
      </c>
      <c r="P47" s="11">
        <v>5.5209999999999999</v>
      </c>
      <c r="Q47" s="11">
        <v>5.3</v>
      </c>
      <c r="R47" s="11">
        <v>5.1980000000000004</v>
      </c>
      <c r="S47" s="110"/>
      <c r="T47" s="11">
        <v>348</v>
      </c>
      <c r="U47" s="20">
        <v>0.13</v>
      </c>
      <c r="V47" s="11">
        <v>0.28000000000000003</v>
      </c>
      <c r="W47" s="11">
        <v>0.42</v>
      </c>
      <c r="X47" s="11">
        <v>52.8</v>
      </c>
      <c r="Y47" s="11" t="s">
        <v>62</v>
      </c>
      <c r="Z47" s="11">
        <v>0.19</v>
      </c>
      <c r="AA47" s="11">
        <v>0.77</v>
      </c>
      <c r="AB47" s="11">
        <v>0.21</v>
      </c>
      <c r="AC47" s="11">
        <v>0.26</v>
      </c>
      <c r="AD47" s="11">
        <v>5.1999999999999998E-2</v>
      </c>
      <c r="AE47" s="11">
        <v>134</v>
      </c>
      <c r="AF47" s="11" t="s">
        <v>62</v>
      </c>
      <c r="AG47" s="11">
        <v>2.3099999999999999E-2</v>
      </c>
      <c r="AH47" s="11">
        <v>25.5</v>
      </c>
      <c r="AI47" s="11">
        <v>0.33100000000000002</v>
      </c>
      <c r="AJ47" s="11">
        <v>4.41</v>
      </c>
      <c r="AK47" s="11">
        <v>228</v>
      </c>
      <c r="AL47" s="11">
        <v>23.7</v>
      </c>
      <c r="AM47" s="11">
        <v>9.7199999999999995E-2</v>
      </c>
      <c r="AN47" s="11" t="s">
        <v>62</v>
      </c>
      <c r="AO47" s="11">
        <v>0.184</v>
      </c>
      <c r="AP47" s="11">
        <v>0.32400000000000001</v>
      </c>
      <c r="AQ47" s="11">
        <v>25</v>
      </c>
    </row>
    <row r="48" spans="2:43" s="11" customFormat="1">
      <c r="B48" s="11" t="s">
        <v>51</v>
      </c>
      <c r="C48" s="14">
        <v>40010</v>
      </c>
      <c r="D48" s="15">
        <v>0.32708333333333334</v>
      </c>
      <c r="E48" s="11">
        <v>20.74</v>
      </c>
      <c r="F48" s="11">
        <v>1.879</v>
      </c>
      <c r="G48" s="157"/>
      <c r="H48" s="11">
        <v>3.37</v>
      </c>
      <c r="I48" s="11">
        <v>7.84</v>
      </c>
      <c r="J48" s="20">
        <v>-116</v>
      </c>
      <c r="K48" s="11">
        <v>5.8</v>
      </c>
      <c r="L48" s="20">
        <v>4.7</v>
      </c>
      <c r="M48" s="11">
        <v>7.3319799999999997</v>
      </c>
      <c r="N48" s="11">
        <v>300</v>
      </c>
      <c r="O48" s="13">
        <v>4.3</v>
      </c>
      <c r="P48" s="182">
        <v>7.0220000000000002</v>
      </c>
      <c r="Q48" s="13">
        <v>4.2</v>
      </c>
      <c r="R48" s="182">
        <v>6.3550000000000004</v>
      </c>
      <c r="S48" s="112"/>
      <c r="T48" s="11">
        <v>373</v>
      </c>
      <c r="U48" s="20">
        <v>0.2</v>
      </c>
      <c r="V48" s="11">
        <v>0.4</v>
      </c>
      <c r="W48" s="11">
        <v>0.64</v>
      </c>
      <c r="X48" s="11">
        <v>59.9</v>
      </c>
      <c r="Y48" s="11">
        <v>0.09</v>
      </c>
      <c r="Z48" s="11" t="s">
        <v>62</v>
      </c>
      <c r="AA48" s="11">
        <v>0.70399999999999996</v>
      </c>
      <c r="AB48" s="11">
        <v>0.38</v>
      </c>
      <c r="AC48" s="11">
        <v>0.49</v>
      </c>
      <c r="AD48" s="11" t="s">
        <v>62</v>
      </c>
      <c r="AE48" s="11">
        <v>116</v>
      </c>
      <c r="AF48" s="11" t="s">
        <v>62</v>
      </c>
      <c r="AG48" s="11">
        <v>3.9800000000000002E-2</v>
      </c>
      <c r="AH48" s="11">
        <v>23.8</v>
      </c>
      <c r="AI48" s="11">
        <v>0.77900000000000003</v>
      </c>
      <c r="AJ48" s="11">
        <v>4.57</v>
      </c>
      <c r="AK48" s="11">
        <v>214</v>
      </c>
      <c r="AL48" s="11">
        <v>25.2</v>
      </c>
      <c r="AM48" s="11">
        <v>0.11</v>
      </c>
      <c r="AN48" s="11" t="s">
        <v>62</v>
      </c>
      <c r="AO48" s="11">
        <v>0.42</v>
      </c>
      <c r="AP48" s="11">
        <v>23.7</v>
      </c>
      <c r="AQ48" s="11">
        <v>24.9</v>
      </c>
    </row>
    <row r="49" spans="1:47" s="11" customFormat="1">
      <c r="B49" s="11" t="s">
        <v>51</v>
      </c>
      <c r="C49" s="14">
        <v>40070</v>
      </c>
      <c r="D49" s="15">
        <v>0.47847222222222219</v>
      </c>
      <c r="E49" s="11">
        <v>15.49</v>
      </c>
      <c r="F49" s="11">
        <v>1.9610000000000001</v>
      </c>
      <c r="G49" s="11">
        <v>55.7</v>
      </c>
      <c r="H49" s="11">
        <v>5.53</v>
      </c>
      <c r="I49" s="11">
        <v>7.78</v>
      </c>
      <c r="J49" s="20">
        <v>191</v>
      </c>
      <c r="K49" s="11">
        <v>4.0999999999999996</v>
      </c>
      <c r="L49" s="160"/>
      <c r="M49" s="11">
        <v>6.3821300000000001</v>
      </c>
      <c r="N49" s="11">
        <v>290</v>
      </c>
      <c r="O49" s="13">
        <v>5.4</v>
      </c>
      <c r="P49" s="13">
        <v>5.9740000000000002</v>
      </c>
      <c r="Q49" s="13">
        <v>5.4</v>
      </c>
      <c r="R49" s="13">
        <v>5.548</v>
      </c>
      <c r="S49" s="112"/>
      <c r="T49" s="11">
        <v>336</v>
      </c>
      <c r="U49" s="20" t="s">
        <v>62</v>
      </c>
      <c r="V49" s="11">
        <v>0.46</v>
      </c>
      <c r="W49" s="11">
        <v>0.47</v>
      </c>
      <c r="X49" s="11">
        <v>115</v>
      </c>
      <c r="Y49" s="11">
        <v>0.05</v>
      </c>
      <c r="Z49" s="11">
        <v>7.0000000000000007E-2</v>
      </c>
      <c r="AA49" s="11">
        <v>0.85899999999999999</v>
      </c>
      <c r="AB49" s="11">
        <v>0.25</v>
      </c>
      <c r="AC49" s="11">
        <v>0.35</v>
      </c>
      <c r="AD49" s="11" t="s">
        <v>62</v>
      </c>
      <c r="AE49" s="11">
        <v>129</v>
      </c>
      <c r="AF49" s="11">
        <v>2.8</v>
      </c>
      <c r="AG49" s="11">
        <v>1.7299999999999999E-2</v>
      </c>
      <c r="AH49" s="11">
        <v>23.8</v>
      </c>
      <c r="AI49" s="11">
        <v>0.55800000000000005</v>
      </c>
      <c r="AJ49" s="11">
        <v>4.41</v>
      </c>
      <c r="AK49" s="11">
        <v>236</v>
      </c>
      <c r="AL49" s="11">
        <v>6.4</v>
      </c>
      <c r="AM49" s="11">
        <v>6.4899999999999999E-2</v>
      </c>
      <c r="AN49" s="11">
        <v>3.04</v>
      </c>
      <c r="AO49" s="11">
        <v>0.42699999999999999</v>
      </c>
      <c r="AP49" s="11">
        <v>0.58099999999999996</v>
      </c>
      <c r="AQ49" s="11" t="s">
        <v>62</v>
      </c>
    </row>
    <row r="50" spans="1:47" s="11" customFormat="1">
      <c r="B50" s="11" t="s">
        <v>51</v>
      </c>
      <c r="C50" s="14">
        <v>40092</v>
      </c>
      <c r="D50" s="15">
        <v>0.42777777777777781</v>
      </c>
      <c r="E50" s="11">
        <v>11.41</v>
      </c>
      <c r="F50" s="11">
        <v>4.1000000000000002E-2</v>
      </c>
      <c r="G50" s="11">
        <v>72</v>
      </c>
      <c r="H50" s="11">
        <v>7.85</v>
      </c>
      <c r="I50" s="11">
        <v>9.19</v>
      </c>
      <c r="J50" s="20">
        <v>40.799999999999997</v>
      </c>
      <c r="K50" s="11">
        <v>-0.4</v>
      </c>
      <c r="L50" s="160"/>
      <c r="M50" s="11">
        <v>2.01126</v>
      </c>
      <c r="N50" s="11">
        <v>290</v>
      </c>
      <c r="O50" s="13">
        <v>5.2</v>
      </c>
      <c r="P50" s="13">
        <v>5.0599999999999996</v>
      </c>
      <c r="Q50" s="13">
        <v>5.4</v>
      </c>
      <c r="R50" s="13">
        <v>4.9989999999999997</v>
      </c>
      <c r="S50" s="112"/>
      <c r="T50" s="11">
        <v>249</v>
      </c>
      <c r="U50" s="20" t="s">
        <v>62</v>
      </c>
      <c r="V50" s="11">
        <v>0.85</v>
      </c>
      <c r="W50" s="11" t="s">
        <v>62</v>
      </c>
      <c r="X50" s="11">
        <v>123</v>
      </c>
      <c r="Y50" s="11" t="s">
        <v>62</v>
      </c>
      <c r="Z50" s="11">
        <v>0.18</v>
      </c>
      <c r="AA50" s="11">
        <v>0.73199999999999998</v>
      </c>
      <c r="AB50" s="11">
        <v>0.19</v>
      </c>
      <c r="AC50" s="11">
        <v>0.25</v>
      </c>
      <c r="AD50" s="11" t="s">
        <v>62</v>
      </c>
      <c r="AE50" s="11">
        <v>130</v>
      </c>
      <c r="AF50" s="11">
        <v>2.4</v>
      </c>
      <c r="AG50" s="11">
        <v>2.52E-2</v>
      </c>
      <c r="AH50" s="11">
        <v>24.3</v>
      </c>
      <c r="AI50" s="11">
        <v>0.187</v>
      </c>
      <c r="AJ50" s="11">
        <v>3.76</v>
      </c>
      <c r="AK50" s="11">
        <v>176</v>
      </c>
      <c r="AL50" s="11">
        <v>7.8</v>
      </c>
      <c r="AM50" s="11" t="s">
        <v>62</v>
      </c>
      <c r="AN50" s="11">
        <v>2.9</v>
      </c>
      <c r="AO50" s="11">
        <v>0.17299999999999999</v>
      </c>
      <c r="AP50" s="11">
        <v>0.19800000000000001</v>
      </c>
      <c r="AQ50" s="11">
        <v>7.93</v>
      </c>
    </row>
    <row r="51" spans="1:47" s="11" customFormat="1">
      <c r="B51" s="11" t="s">
        <v>51</v>
      </c>
      <c r="C51" s="14">
        <v>40154</v>
      </c>
      <c r="D51" s="158"/>
      <c r="E51" s="11">
        <v>3.04</v>
      </c>
      <c r="F51" s="11">
        <v>1.804</v>
      </c>
      <c r="G51" s="172">
        <v>75.900000000000006</v>
      </c>
      <c r="H51" s="172">
        <v>10.14</v>
      </c>
      <c r="I51" s="11">
        <v>7.72</v>
      </c>
      <c r="J51" s="20">
        <v>70.099999999999994</v>
      </c>
      <c r="K51" s="11">
        <v>-1.2</v>
      </c>
      <c r="L51" s="20">
        <v>2.8</v>
      </c>
      <c r="M51" s="22">
        <v>-6.4672599999999996</v>
      </c>
      <c r="N51" s="11">
        <v>330</v>
      </c>
      <c r="O51" s="13"/>
      <c r="P51" s="13">
        <v>12.59</v>
      </c>
      <c r="Q51" s="13"/>
      <c r="R51" s="13">
        <v>11.92</v>
      </c>
      <c r="S51" s="13">
        <v>0.28999999999999998</v>
      </c>
      <c r="T51" s="11">
        <v>206</v>
      </c>
      <c r="U51" s="20">
        <v>0.21</v>
      </c>
      <c r="V51" s="11">
        <v>0.22</v>
      </c>
      <c r="W51" s="11" t="s">
        <v>62</v>
      </c>
      <c r="X51" s="11">
        <v>182</v>
      </c>
      <c r="Y51" s="11" t="s">
        <v>86</v>
      </c>
      <c r="Z51" s="11">
        <v>7.0000000000000007E-2</v>
      </c>
      <c r="AB51" s="11">
        <v>0.33</v>
      </c>
      <c r="AC51" s="11">
        <v>0.1</v>
      </c>
      <c r="AD51" s="11">
        <v>8.2699999999999996E-2</v>
      </c>
      <c r="AE51" s="11">
        <v>166</v>
      </c>
      <c r="AF51" s="11">
        <v>1.6</v>
      </c>
      <c r="AG51" s="11">
        <v>1.6E-2</v>
      </c>
      <c r="AH51" s="11">
        <v>34.6</v>
      </c>
      <c r="AI51" s="11">
        <v>1.8599999999999998E-2</v>
      </c>
      <c r="AJ51" s="11">
        <v>3.25</v>
      </c>
      <c r="AK51" s="11">
        <v>128</v>
      </c>
      <c r="AL51" s="11">
        <v>30.8</v>
      </c>
      <c r="AM51" s="11" t="s">
        <v>62</v>
      </c>
      <c r="AN51" s="11" t="s">
        <v>62</v>
      </c>
      <c r="AO51" s="11" t="s">
        <v>62</v>
      </c>
      <c r="AP51" s="11">
        <v>0.02</v>
      </c>
      <c r="AQ51" s="11">
        <v>30.2</v>
      </c>
    </row>
    <row r="52" spans="1:47" s="11" customFormat="1">
      <c r="B52" s="11" t="s">
        <v>51</v>
      </c>
      <c r="C52" s="14">
        <v>40210</v>
      </c>
      <c r="D52" s="15">
        <v>0.50138888888888888</v>
      </c>
      <c r="E52" s="11">
        <v>0.09</v>
      </c>
      <c r="F52" s="11">
        <v>2.7210000000000001</v>
      </c>
      <c r="G52" s="11">
        <v>97.5</v>
      </c>
      <c r="H52" s="11">
        <v>14.08</v>
      </c>
      <c r="I52" s="11">
        <v>7.6</v>
      </c>
      <c r="J52" s="20">
        <v>59</v>
      </c>
      <c r="K52" s="11">
        <v>-0.9</v>
      </c>
      <c r="L52" s="20">
        <v>-0.3</v>
      </c>
      <c r="M52" s="22">
        <v>-3.6960999999999999</v>
      </c>
      <c r="N52" s="11">
        <v>340</v>
      </c>
      <c r="O52" s="13">
        <v>2.8</v>
      </c>
      <c r="P52" s="13"/>
      <c r="Q52" s="13">
        <v>2.7</v>
      </c>
      <c r="R52" s="13"/>
      <c r="S52" s="13"/>
      <c r="T52" s="11">
        <v>472</v>
      </c>
      <c r="U52" s="20">
        <v>0.22</v>
      </c>
      <c r="V52" s="11">
        <v>2.33</v>
      </c>
      <c r="W52" s="11" t="s">
        <v>62</v>
      </c>
      <c r="X52" s="11">
        <v>168</v>
      </c>
      <c r="Y52" s="11" t="s">
        <v>62</v>
      </c>
      <c r="Z52" s="11">
        <v>0.59</v>
      </c>
      <c r="AA52" s="11">
        <v>0.60099999999999998</v>
      </c>
      <c r="AB52" s="11" t="s">
        <v>86</v>
      </c>
      <c r="AC52" s="11" t="s">
        <v>86</v>
      </c>
      <c r="AD52" s="11">
        <v>7.1900000000000006E-2</v>
      </c>
      <c r="AE52" s="11">
        <v>175</v>
      </c>
      <c r="AF52" s="11">
        <v>2.1</v>
      </c>
      <c r="AG52" s="11">
        <v>1.4200000000000001E-2</v>
      </c>
      <c r="AH52" s="11">
        <v>33.299999999999997</v>
      </c>
      <c r="AI52" s="11">
        <v>2.3300000000000001E-2</v>
      </c>
      <c r="AJ52" s="11">
        <v>2.91</v>
      </c>
      <c r="AK52" s="11">
        <v>256</v>
      </c>
      <c r="AL52" s="11">
        <v>49.9</v>
      </c>
      <c r="AM52" s="11">
        <v>0.10299999999999999</v>
      </c>
      <c r="AN52" s="11">
        <v>3.27</v>
      </c>
      <c r="AO52" s="11">
        <v>4.2799999999999998E-2</v>
      </c>
      <c r="AP52" s="11">
        <v>2.4799999999999999E-2</v>
      </c>
      <c r="AQ52" s="11">
        <v>41.9</v>
      </c>
    </row>
    <row r="53" spans="1:47" s="11" customFormat="1">
      <c r="B53" s="11" t="s">
        <v>51</v>
      </c>
      <c r="C53" s="14">
        <v>40254</v>
      </c>
      <c r="D53" s="15">
        <v>0.5625</v>
      </c>
      <c r="E53" s="11">
        <v>9.65</v>
      </c>
      <c r="F53" s="11">
        <v>1.839</v>
      </c>
      <c r="G53" s="11">
        <v>112.1</v>
      </c>
      <c r="H53" s="11">
        <v>12.67</v>
      </c>
      <c r="I53" s="11">
        <v>8</v>
      </c>
      <c r="J53" s="20">
        <v>80.099999999999994</v>
      </c>
      <c r="K53" s="11">
        <v>3.2</v>
      </c>
      <c r="L53" s="160"/>
      <c r="M53" s="13">
        <v>8.1333900000000003</v>
      </c>
      <c r="N53" s="11">
        <v>330</v>
      </c>
      <c r="O53" s="13">
        <v>3.8</v>
      </c>
      <c r="P53" s="13">
        <v>3.298</v>
      </c>
      <c r="Q53" s="13">
        <v>3.6</v>
      </c>
      <c r="R53" s="13">
        <v>3.1080000000000001</v>
      </c>
      <c r="S53" s="170"/>
      <c r="T53" s="11">
        <v>310</v>
      </c>
      <c r="U53" s="20" t="s">
        <v>86</v>
      </c>
      <c r="V53" s="11">
        <v>1.03</v>
      </c>
      <c r="W53" s="11" t="s">
        <v>86</v>
      </c>
      <c r="X53" s="11">
        <v>124</v>
      </c>
      <c r="Y53" s="11" t="s">
        <v>86</v>
      </c>
      <c r="Z53" s="11">
        <v>0.26</v>
      </c>
      <c r="AA53" s="11">
        <v>0.73</v>
      </c>
      <c r="AB53" s="11">
        <v>7.0000000000000007E-2</v>
      </c>
      <c r="AC53" s="11">
        <v>0.08</v>
      </c>
      <c r="AD53" s="11">
        <v>6.0499999999999998E-2</v>
      </c>
      <c r="AE53" s="11">
        <v>137</v>
      </c>
      <c r="AF53" s="11">
        <v>2.4</v>
      </c>
      <c r="AG53" s="11">
        <v>9.5999999999999992E-3</v>
      </c>
      <c r="AH53" s="11">
        <v>24.5</v>
      </c>
      <c r="AI53" s="11">
        <v>1.2999999999999999E-2</v>
      </c>
      <c r="AJ53" s="11">
        <v>2.74</v>
      </c>
      <c r="AK53" s="11">
        <v>199</v>
      </c>
      <c r="AL53" s="11">
        <v>43</v>
      </c>
      <c r="AM53" s="11">
        <v>0.19700000000000001</v>
      </c>
      <c r="AN53" s="11">
        <v>2.81</v>
      </c>
      <c r="AO53" s="11">
        <v>0.14699999999999999</v>
      </c>
      <c r="AP53" s="11">
        <v>1.7000000000000001E-2</v>
      </c>
      <c r="AQ53" s="11">
        <v>43.5</v>
      </c>
    </row>
    <row r="54" spans="1:47" s="11" customFormat="1">
      <c r="B54" s="11" t="s">
        <v>51</v>
      </c>
      <c r="C54" s="14">
        <v>40269</v>
      </c>
      <c r="D54" s="15">
        <v>0.38680555555555557</v>
      </c>
      <c r="E54" s="11">
        <v>9.1199999999999992</v>
      </c>
      <c r="F54" s="11">
        <v>1.573</v>
      </c>
      <c r="G54" s="11">
        <v>93.8</v>
      </c>
      <c r="H54" s="11">
        <v>10.76</v>
      </c>
      <c r="I54" s="11">
        <v>7.33</v>
      </c>
      <c r="J54" s="173">
        <v>2.6</v>
      </c>
      <c r="K54" s="11">
        <v>4.7</v>
      </c>
      <c r="L54" s="160"/>
      <c r="M54" s="162">
        <v>12.918853451754734</v>
      </c>
      <c r="N54" s="11">
        <v>340</v>
      </c>
      <c r="O54" s="13"/>
      <c r="P54" s="13">
        <v>3.2989999999999999</v>
      </c>
      <c r="Q54" s="13"/>
      <c r="R54" s="13">
        <v>3.2029999999999998</v>
      </c>
      <c r="S54" s="170"/>
      <c r="T54" s="11">
        <v>238</v>
      </c>
      <c r="U54" s="20" t="s">
        <v>86</v>
      </c>
      <c r="V54" s="11">
        <v>0.92</v>
      </c>
      <c r="W54" s="11" t="s">
        <v>86</v>
      </c>
      <c r="X54" s="11">
        <v>130</v>
      </c>
      <c r="Y54" s="11" t="s">
        <v>86</v>
      </c>
      <c r="Z54" s="11">
        <v>0.24</v>
      </c>
      <c r="AA54" s="11">
        <v>0.63700000000000001</v>
      </c>
      <c r="AB54" s="11">
        <v>0.1</v>
      </c>
      <c r="AC54" s="11">
        <v>0.15</v>
      </c>
      <c r="AD54" s="11">
        <v>7.6100000000000001E-2</v>
      </c>
      <c r="AE54" s="11">
        <v>141</v>
      </c>
      <c r="AF54" s="11">
        <v>1.7</v>
      </c>
      <c r="AG54" s="11">
        <v>2.2599999999999999E-2</v>
      </c>
      <c r="AH54" s="11">
        <v>24.7</v>
      </c>
      <c r="AI54" s="11">
        <v>1.61E-2</v>
      </c>
      <c r="AJ54" s="11">
        <v>2.5</v>
      </c>
      <c r="AK54" s="11">
        <v>151</v>
      </c>
      <c r="AL54" s="11">
        <v>37.9</v>
      </c>
      <c r="AM54" s="11">
        <v>0.22</v>
      </c>
      <c r="AN54" s="11">
        <v>144</v>
      </c>
      <c r="AO54" s="11">
        <v>0.17299999999999999</v>
      </c>
      <c r="AP54" s="11">
        <v>2.1299999999999999E-2</v>
      </c>
      <c r="AQ54" s="11">
        <v>38.4</v>
      </c>
    </row>
    <row r="55" spans="1:47" s="11" customFormat="1">
      <c r="B55" s="11" t="s">
        <v>51</v>
      </c>
      <c r="C55" s="14">
        <v>40323</v>
      </c>
      <c r="D55" s="15">
        <v>0.39861111111111108</v>
      </c>
      <c r="E55" s="20">
        <v>17.38</v>
      </c>
      <c r="F55" s="20">
        <v>1.1020000000000001</v>
      </c>
      <c r="G55" s="20">
        <v>86.1</v>
      </c>
      <c r="H55" s="20">
        <v>8.23</v>
      </c>
      <c r="I55" s="20">
        <v>7.97</v>
      </c>
      <c r="J55" s="20">
        <v>144</v>
      </c>
      <c r="K55" s="20">
        <v>13.9</v>
      </c>
      <c r="L55" s="20">
        <v>3.7</v>
      </c>
      <c r="M55" s="162">
        <v>9.3276331131034276</v>
      </c>
      <c r="N55" s="11">
        <v>340</v>
      </c>
      <c r="O55" s="13"/>
      <c r="P55" s="13">
        <v>4.2729999999999997</v>
      </c>
      <c r="Q55" s="13"/>
      <c r="R55" s="13">
        <v>4.0759999999999996</v>
      </c>
      <c r="S55" s="170"/>
      <c r="T55" s="11">
        <v>254</v>
      </c>
      <c r="U55" s="20" t="s">
        <v>86</v>
      </c>
      <c r="V55" s="11">
        <v>1.22</v>
      </c>
      <c r="W55" s="11">
        <v>0.41</v>
      </c>
      <c r="X55" s="11">
        <v>147</v>
      </c>
      <c r="Y55" s="11" t="s">
        <v>86</v>
      </c>
      <c r="Z55" s="11">
        <v>0.28999999999999998</v>
      </c>
      <c r="AA55" s="11">
        <v>0.63100000000000001</v>
      </c>
      <c r="AB55" s="11">
        <v>0.12</v>
      </c>
      <c r="AC55" s="11">
        <v>0.17</v>
      </c>
    </row>
    <row r="56" spans="1:47" s="11" customFormat="1">
      <c r="B56" s="11" t="s">
        <v>51</v>
      </c>
      <c r="C56" s="14">
        <v>40365</v>
      </c>
      <c r="D56" s="15">
        <v>0.4236111111111111</v>
      </c>
      <c r="E56" s="20">
        <v>21.11</v>
      </c>
      <c r="F56" s="20">
        <v>1.9059999999999999</v>
      </c>
      <c r="G56" s="20">
        <v>75.400000000000006</v>
      </c>
      <c r="H56" s="20">
        <v>6.66</v>
      </c>
      <c r="I56" s="20">
        <v>7.83</v>
      </c>
      <c r="J56" s="20">
        <v>251.5</v>
      </c>
      <c r="K56" s="20">
        <v>2.1</v>
      </c>
      <c r="L56" s="160"/>
      <c r="M56" s="162">
        <v>-0.8012820512801837</v>
      </c>
      <c r="N56" s="11">
        <v>350</v>
      </c>
      <c r="O56" s="13"/>
      <c r="P56" s="13">
        <v>82.99</v>
      </c>
      <c r="Q56" s="13"/>
      <c r="R56" s="13">
        <v>82.8</v>
      </c>
      <c r="S56" s="13"/>
      <c r="U56" s="20"/>
      <c r="Y56" s="11" t="s">
        <v>62</v>
      </c>
      <c r="Z56" s="11">
        <v>0.23</v>
      </c>
      <c r="AA56" s="11">
        <v>0.72799999999999998</v>
      </c>
      <c r="AB56" s="11">
        <v>0.21</v>
      </c>
      <c r="AC56" s="11">
        <v>0.28999999999999998</v>
      </c>
      <c r="AD56" s="11">
        <v>3.7900000000000003E-2</v>
      </c>
      <c r="AE56" s="11">
        <v>139</v>
      </c>
      <c r="AF56" s="11">
        <v>4.3</v>
      </c>
      <c r="AG56" s="11">
        <v>1.7399999999999999E-2</v>
      </c>
      <c r="AH56" s="11">
        <v>26</v>
      </c>
      <c r="AI56" s="11">
        <v>0.17699999999999999</v>
      </c>
      <c r="AJ56" s="11">
        <v>4.5199999999999996</v>
      </c>
      <c r="AK56" s="11">
        <v>181</v>
      </c>
      <c r="AL56" s="11" t="s">
        <v>62</v>
      </c>
      <c r="AM56" s="11">
        <v>0.23799999999999999</v>
      </c>
      <c r="AN56" s="11">
        <v>4.28</v>
      </c>
      <c r="AO56" s="11">
        <v>0.371</v>
      </c>
      <c r="AP56" s="11">
        <v>0.22500000000000001</v>
      </c>
      <c r="AQ56" s="11" t="s">
        <v>62</v>
      </c>
    </row>
    <row r="57" spans="1:47" s="11" customFormat="1">
      <c r="B57" s="11" t="s">
        <v>51</v>
      </c>
      <c r="C57" s="14">
        <v>40394</v>
      </c>
      <c r="D57" s="15">
        <v>0.48680555555555555</v>
      </c>
      <c r="E57" s="20">
        <v>24.4</v>
      </c>
      <c r="F57" s="20">
        <v>2.448</v>
      </c>
      <c r="G57" s="20">
        <v>26.8</v>
      </c>
      <c r="H57" s="20">
        <v>2.23</v>
      </c>
      <c r="I57" s="20">
        <v>7.74</v>
      </c>
      <c r="J57" s="20">
        <v>307.5</v>
      </c>
      <c r="K57" s="20">
        <v>2.2999999999999998</v>
      </c>
      <c r="L57" s="160"/>
      <c r="M57" s="162">
        <v>-8.2223962411989451</v>
      </c>
      <c r="N57" s="11">
        <v>330</v>
      </c>
      <c r="O57" s="13"/>
      <c r="P57" s="13">
        <v>5.8979999999999997</v>
      </c>
      <c r="Q57" s="13"/>
      <c r="R57" s="13">
        <v>5.7089999999999996</v>
      </c>
      <c r="S57" s="13"/>
      <c r="U57" s="20"/>
      <c r="AD57" s="11">
        <v>0.11799999999999999</v>
      </c>
      <c r="AE57" s="11">
        <v>130</v>
      </c>
      <c r="AF57" s="11">
        <v>4</v>
      </c>
      <c r="AG57" s="11">
        <v>0.16</v>
      </c>
      <c r="AH57" s="11">
        <v>23.4</v>
      </c>
      <c r="AI57" s="11">
        <v>0.35399999999999998</v>
      </c>
      <c r="AJ57" s="11">
        <v>5.05</v>
      </c>
      <c r="AK57" s="11">
        <v>282</v>
      </c>
      <c r="AL57" s="145" t="s">
        <v>62</v>
      </c>
      <c r="AM57" s="11">
        <v>0.104</v>
      </c>
      <c r="AN57" s="11">
        <v>3.84</v>
      </c>
      <c r="AO57" s="11">
        <v>0.26700000000000002</v>
      </c>
      <c r="AP57" s="11">
        <v>0.32700000000000001</v>
      </c>
      <c r="AQ57" s="145" t="s">
        <v>62</v>
      </c>
    </row>
    <row r="58" spans="1:47" s="11" customFormat="1">
      <c r="C58" s="14"/>
      <c r="D58" s="15"/>
      <c r="E58" s="20"/>
      <c r="F58" s="20"/>
      <c r="G58" s="20"/>
      <c r="H58" s="20"/>
      <c r="I58" s="20"/>
      <c r="J58" s="20"/>
      <c r="K58" s="20"/>
      <c r="L58" s="20"/>
      <c r="M58" s="13"/>
      <c r="O58" s="13"/>
      <c r="P58" s="13"/>
      <c r="Q58" s="13"/>
      <c r="R58" s="13"/>
      <c r="S58" s="13"/>
      <c r="U58" s="20"/>
    </row>
    <row r="59" spans="1:47">
      <c r="B59" s="11"/>
      <c r="C59" s="14"/>
      <c r="D59" s="18"/>
      <c r="E59" s="11"/>
      <c r="F59" s="11"/>
      <c r="G59" s="11"/>
      <c r="H59" s="11"/>
      <c r="I59" s="11"/>
      <c r="J59" s="11"/>
      <c r="K59" s="11"/>
      <c r="L59" s="11"/>
      <c r="M59" s="13"/>
      <c r="N59" s="11"/>
      <c r="O59" s="11"/>
      <c r="P59" s="11"/>
      <c r="Q59" s="11"/>
      <c r="R59" s="11"/>
      <c r="S59" s="11"/>
      <c r="T59" s="11"/>
      <c r="U59" s="20"/>
      <c r="V59" s="11"/>
      <c r="W59" s="11"/>
      <c r="X59" s="11"/>
      <c r="Y59" s="11"/>
      <c r="Z59" s="11"/>
      <c r="AA59" s="11"/>
      <c r="AB59" s="11"/>
      <c r="AC59" s="11"/>
      <c r="AD59" s="11"/>
      <c r="AE59" s="11"/>
      <c r="AF59" s="11"/>
      <c r="AG59" s="11"/>
      <c r="AH59" s="11"/>
      <c r="AI59" s="11"/>
      <c r="AJ59" s="11"/>
      <c r="AK59" s="11"/>
      <c r="AL59" s="11"/>
      <c r="AM59" s="11"/>
      <c r="AN59" s="11"/>
      <c r="AO59" s="11"/>
      <c r="AP59" s="11"/>
      <c r="AQ59" s="11"/>
      <c r="AR59" s="11"/>
      <c r="AS59" s="11"/>
      <c r="AT59" s="11"/>
      <c r="AU59" s="11"/>
    </row>
    <row r="60" spans="1:47">
      <c r="M60" s="11"/>
      <c r="N60" s="11"/>
      <c r="Y60" s="11"/>
      <c r="Z60" s="11"/>
      <c r="AA60" s="11"/>
      <c r="AB60" s="11"/>
      <c r="AC60" s="11"/>
      <c r="AD60" s="11"/>
      <c r="AE60" s="11"/>
      <c r="AF60" s="11"/>
      <c r="AG60" s="11"/>
      <c r="AH60" s="11"/>
      <c r="AI60" s="11"/>
    </row>
    <row r="61" spans="1:47">
      <c r="D61" s="16" t="s">
        <v>56</v>
      </c>
      <c r="F61" s="21">
        <f t="shared" ref="F61:M61" si="0">AVERAGE(F7:F60)</f>
        <v>1.6837083333333334</v>
      </c>
      <c r="G61" s="21">
        <f t="shared" si="0"/>
        <v>75.706521739130451</v>
      </c>
      <c r="H61" s="21">
        <f t="shared" si="0"/>
        <v>8.2889583333333334</v>
      </c>
      <c r="I61" s="21">
        <f>AVERAGE(I7:I60)</f>
        <v>7.8739583333333343</v>
      </c>
      <c r="J61" s="21">
        <f t="shared" si="0"/>
        <v>160.74708333333334</v>
      </c>
      <c r="K61" s="21">
        <f t="shared" si="0"/>
        <v>4.4312499999999995</v>
      </c>
      <c r="L61" s="21"/>
      <c r="M61" s="21">
        <f t="shared" si="0"/>
        <v>6.4715109435958951</v>
      </c>
      <c r="N61" s="21">
        <f>AVERAGE(N7:N60)</f>
        <v>292</v>
      </c>
      <c r="T61" s="21">
        <f>AVERAGE(T7:T60)</f>
        <v>319.40425531914894</v>
      </c>
      <c r="V61" s="21">
        <f>AVERAGE(V7:V60)</f>
        <v>0.93898478260869567</v>
      </c>
      <c r="W61" s="21">
        <f>AVERAGE(W7:W60)</f>
        <v>0.6216666666666667</v>
      </c>
      <c r="Z61" s="21">
        <f>AVERAGE(Z7:Z60)</f>
        <v>0.34400000000000003</v>
      </c>
      <c r="AA61" s="21">
        <f>AVERAGE(AA7:AA60)</f>
        <v>1.1970232558139535</v>
      </c>
      <c r="AB61" s="21">
        <f>AVERAGE(AB7:AB60)</f>
        <v>0.25595744680851062</v>
      </c>
      <c r="AC61" s="21">
        <f>AVERAGE(AC7:AC60)</f>
        <v>0.29947826086956519</v>
      </c>
      <c r="AK61" s="21">
        <f>AVERAGE(AK7:AK60)</f>
        <v>190.36530612244897</v>
      </c>
    </row>
    <row r="62" spans="1:47">
      <c r="D62" s="16" t="s">
        <v>57</v>
      </c>
      <c r="F62" s="21">
        <f t="shared" ref="F62:M62" si="1">STDEV(F7:F60)</f>
        <v>0.53848249969917361</v>
      </c>
      <c r="G62" s="21">
        <f t="shared" si="1"/>
        <v>28.342080235531256</v>
      </c>
      <c r="H62" s="21">
        <f t="shared" si="1"/>
        <v>4.0676467343752662</v>
      </c>
      <c r="I62" s="21">
        <f t="shared" si="1"/>
        <v>0.96259343748361059</v>
      </c>
      <c r="J62" s="21">
        <f t="shared" si="1"/>
        <v>150.75184492655089</v>
      </c>
      <c r="K62" s="21">
        <f t="shared" si="1"/>
        <v>4.9149860392433915</v>
      </c>
      <c r="L62" s="21"/>
      <c r="M62" s="21">
        <f t="shared" si="1"/>
        <v>13.619246198541514</v>
      </c>
      <c r="N62" s="21">
        <f>STDEV(N7:N60)</f>
        <v>40.203563655629395</v>
      </c>
      <c r="T62" s="21">
        <f>STDEV(T7:T60)</f>
        <v>136.37235783507822</v>
      </c>
      <c r="V62" s="21">
        <f>STDEV(V7:V60)</f>
        <v>0.81242653656736308</v>
      </c>
      <c r="W62" s="21">
        <f>STDEV(W7:W60)</f>
        <v>0.3237351873749833</v>
      </c>
      <c r="Z62" s="21">
        <f>STDEV(Z7:Z60)</f>
        <v>0.62857125147577197</v>
      </c>
      <c r="AA62" s="21">
        <f>STDEV(AA7:AA60)</f>
        <v>2.8972408342813409</v>
      </c>
      <c r="AB62" s="21">
        <f>STDEV(AB7:AB60)</f>
        <v>0.2860804050435144</v>
      </c>
      <c r="AC62" s="21">
        <f>STDEV(AC7:AC60)</f>
        <v>0.30768105702210768</v>
      </c>
      <c r="AK62" s="21">
        <f>STDEV(AK7:AK60)</f>
        <v>71.600507886409858</v>
      </c>
    </row>
    <row r="63" spans="1:47">
      <c r="A63" s="16" t="s">
        <v>60</v>
      </c>
      <c r="M63" s="21"/>
      <c r="N63" s="21"/>
      <c r="Z63" s="21"/>
      <c r="AA63" s="21"/>
      <c r="AB63" s="21"/>
      <c r="AC63" s="21"/>
    </row>
    <row r="64" spans="1:47">
      <c r="M64" s="21"/>
      <c r="N64" s="21"/>
      <c r="Z64" s="21"/>
      <c r="AA64" s="21"/>
      <c r="AB64" s="21"/>
      <c r="AC64" s="21"/>
    </row>
    <row r="65" spans="2:43">
      <c r="M65" s="21"/>
      <c r="N65" s="21"/>
      <c r="T65" s="21"/>
      <c r="Z65" s="21"/>
      <c r="AA65" s="21"/>
      <c r="AB65" s="21"/>
      <c r="AC65" s="21"/>
    </row>
    <row r="66" spans="2:43" s="11" customFormat="1">
      <c r="B66" s="11" t="s">
        <v>51</v>
      </c>
      <c r="C66" s="14">
        <v>38545.875</v>
      </c>
      <c r="D66" s="109">
        <v>0.875</v>
      </c>
      <c r="E66" s="110"/>
      <c r="F66" s="110"/>
      <c r="G66" s="110"/>
      <c r="H66" s="110"/>
      <c r="I66" s="110"/>
      <c r="J66" s="110"/>
      <c r="K66" s="110"/>
      <c r="L66" s="110"/>
      <c r="M66" s="11">
        <v>7.5</v>
      </c>
      <c r="N66" s="11">
        <v>290</v>
      </c>
      <c r="O66" s="11">
        <v>11</v>
      </c>
      <c r="Q66" s="11">
        <v>15</v>
      </c>
      <c r="S66" s="110"/>
      <c r="T66" s="20">
        <v>443</v>
      </c>
      <c r="U66" s="20">
        <v>0.18</v>
      </c>
      <c r="V66" s="20">
        <v>1.25</v>
      </c>
      <c r="W66" s="20">
        <v>0.83</v>
      </c>
      <c r="X66" s="20">
        <v>101</v>
      </c>
      <c r="Y66" s="11" t="s">
        <v>62</v>
      </c>
      <c r="Z66" s="11">
        <v>0.31</v>
      </c>
      <c r="AA66" s="11">
        <v>0.83</v>
      </c>
      <c r="AB66" s="11">
        <v>0.22</v>
      </c>
      <c r="AC66" s="11">
        <v>0.26</v>
      </c>
      <c r="AD66" s="11" t="s">
        <v>62</v>
      </c>
      <c r="AE66" s="11">
        <v>140</v>
      </c>
      <c r="AF66" s="11" t="s">
        <v>62</v>
      </c>
      <c r="AG66" s="11" t="s">
        <v>62</v>
      </c>
      <c r="AH66" s="11">
        <v>27.2</v>
      </c>
      <c r="AI66" s="11">
        <v>3.6600000000000001E-2</v>
      </c>
      <c r="AJ66" s="11">
        <v>6.15</v>
      </c>
      <c r="AK66" s="11">
        <v>238</v>
      </c>
      <c r="AL66" s="11" t="s">
        <v>62</v>
      </c>
      <c r="AM66" s="11">
        <v>0.11</v>
      </c>
      <c r="AN66" s="11" t="s">
        <v>62</v>
      </c>
      <c r="AO66" s="11">
        <v>0.19600000000000001</v>
      </c>
      <c r="AP66" s="11">
        <v>4.4900000000000002E-2</v>
      </c>
      <c r="AQ66" s="11" t="s">
        <v>62</v>
      </c>
    </row>
    <row r="67" spans="2:43" s="11" customFormat="1">
      <c r="B67" s="11" t="s">
        <v>51</v>
      </c>
      <c r="C67" s="14">
        <v>38546.000347222223</v>
      </c>
      <c r="D67" s="109">
        <v>0</v>
      </c>
      <c r="E67" s="110"/>
      <c r="F67" s="110"/>
      <c r="G67" s="110"/>
      <c r="H67" s="110"/>
      <c r="I67" s="110"/>
      <c r="J67" s="110"/>
      <c r="K67" s="110"/>
      <c r="L67" s="110"/>
      <c r="M67" s="11">
        <v>7.5</v>
      </c>
      <c r="N67" s="11">
        <v>290</v>
      </c>
      <c r="O67" s="11">
        <v>6</v>
      </c>
      <c r="Q67" s="20">
        <v>10</v>
      </c>
      <c r="R67" s="20"/>
      <c r="S67" s="111"/>
      <c r="T67" s="20">
        <v>437</v>
      </c>
      <c r="U67" s="20">
        <v>0.14000000000000001</v>
      </c>
      <c r="V67" s="20">
        <v>1.25</v>
      </c>
      <c r="W67" s="20">
        <v>0.84</v>
      </c>
      <c r="X67" s="20">
        <v>99.5</v>
      </c>
      <c r="Y67" s="11" t="s">
        <v>62</v>
      </c>
      <c r="Z67" s="11">
        <v>0.3</v>
      </c>
      <c r="AA67" s="11">
        <v>0.54</v>
      </c>
      <c r="AB67" s="11">
        <v>0.21</v>
      </c>
      <c r="AC67" s="11">
        <v>0.23</v>
      </c>
      <c r="AD67" s="11" t="s">
        <v>62</v>
      </c>
      <c r="AE67" s="11">
        <v>142</v>
      </c>
      <c r="AF67" s="11" t="s">
        <v>62</v>
      </c>
      <c r="AG67" s="11" t="s">
        <v>62</v>
      </c>
      <c r="AH67" s="11">
        <v>27.2</v>
      </c>
      <c r="AI67" s="11">
        <v>3.9399999999999998E-2</v>
      </c>
      <c r="AJ67" s="11">
        <v>6.19</v>
      </c>
      <c r="AK67" s="11">
        <v>236</v>
      </c>
      <c r="AL67" s="11" t="s">
        <v>62</v>
      </c>
      <c r="AM67" s="11" t="s">
        <v>62</v>
      </c>
      <c r="AN67" s="11" t="s">
        <v>62</v>
      </c>
      <c r="AO67" s="11">
        <v>0.156</v>
      </c>
      <c r="AP67" s="11">
        <v>4.5900000000000003E-2</v>
      </c>
      <c r="AQ67" s="11" t="s">
        <v>62</v>
      </c>
    </row>
    <row r="68" spans="2:43" s="11" customFormat="1">
      <c r="B68" s="11" t="s">
        <v>51</v>
      </c>
      <c r="C68" s="14">
        <v>38546.083333333336</v>
      </c>
      <c r="D68" s="109">
        <v>8.3333333333333329E-2</v>
      </c>
      <c r="E68" s="110"/>
      <c r="F68" s="110"/>
      <c r="G68" s="110"/>
      <c r="H68" s="110"/>
      <c r="I68" s="110"/>
      <c r="J68" s="110"/>
      <c r="K68" s="110"/>
      <c r="L68" s="110"/>
      <c r="M68" s="11">
        <v>11.2</v>
      </c>
      <c r="N68" s="11">
        <v>280</v>
      </c>
      <c r="O68" s="11">
        <v>8.9</v>
      </c>
      <c r="Q68" s="20">
        <v>13</v>
      </c>
      <c r="R68" s="20"/>
      <c r="S68" s="111"/>
      <c r="T68" s="20">
        <v>441</v>
      </c>
      <c r="U68" s="20">
        <v>0.14000000000000001</v>
      </c>
      <c r="V68" s="20">
        <v>1.68</v>
      </c>
      <c r="W68" s="20">
        <v>0.88</v>
      </c>
      <c r="X68" s="20">
        <v>99.9</v>
      </c>
      <c r="Y68" s="11" t="s">
        <v>62</v>
      </c>
      <c r="Z68" s="11">
        <v>0.41</v>
      </c>
      <c r="AA68" s="11">
        <v>0.48</v>
      </c>
      <c r="AB68" s="11">
        <v>0.21</v>
      </c>
      <c r="AC68" s="11">
        <v>0.25</v>
      </c>
      <c r="AD68" s="11" t="s">
        <v>62</v>
      </c>
      <c r="AE68" s="11">
        <v>140</v>
      </c>
      <c r="AF68" s="11" t="s">
        <v>62</v>
      </c>
      <c r="AG68" s="11" t="s">
        <v>62</v>
      </c>
      <c r="AH68" s="11">
        <v>27.2</v>
      </c>
      <c r="AI68" s="11">
        <v>3.4000000000000002E-2</v>
      </c>
      <c r="AJ68" s="11">
        <v>6.24</v>
      </c>
      <c r="AK68" s="11">
        <v>239</v>
      </c>
      <c r="AL68" s="11" t="s">
        <v>62</v>
      </c>
      <c r="AM68" s="11">
        <v>0.30499999999999999</v>
      </c>
      <c r="AN68" s="11" t="s">
        <v>62</v>
      </c>
      <c r="AO68" s="11">
        <v>0.497</v>
      </c>
      <c r="AP68" s="11">
        <v>5.9900000000000002E-2</v>
      </c>
      <c r="AQ68" s="11" t="s">
        <v>62</v>
      </c>
    </row>
    <row r="69" spans="2:43" s="11" customFormat="1">
      <c r="B69" s="11" t="s">
        <v>51</v>
      </c>
      <c r="C69" s="14">
        <v>38546.125</v>
      </c>
      <c r="D69" s="109">
        <v>0.125</v>
      </c>
      <c r="E69" s="110"/>
      <c r="F69" s="110"/>
      <c r="G69" s="110"/>
      <c r="H69" s="110"/>
      <c r="I69" s="110"/>
      <c r="J69" s="110"/>
      <c r="K69" s="110"/>
      <c r="L69" s="110"/>
      <c r="M69" s="11">
        <v>248</v>
      </c>
      <c r="N69" s="11">
        <v>190</v>
      </c>
      <c r="O69" s="11">
        <v>12</v>
      </c>
      <c r="Q69" s="20">
        <v>15</v>
      </c>
      <c r="R69" s="20"/>
      <c r="S69" s="111"/>
      <c r="T69" s="20">
        <v>301</v>
      </c>
      <c r="U69" s="20">
        <v>0.13</v>
      </c>
      <c r="V69" s="20">
        <v>6.03</v>
      </c>
      <c r="W69" s="20">
        <v>0.81</v>
      </c>
      <c r="X69" s="20">
        <v>69.7</v>
      </c>
      <c r="Y69" s="20">
        <v>7.0000000000000007E-2</v>
      </c>
      <c r="Z69" s="11">
        <v>1.33</v>
      </c>
      <c r="AA69" s="11">
        <v>2.04</v>
      </c>
      <c r="AB69" s="11">
        <v>0.21</v>
      </c>
      <c r="AC69" s="11">
        <v>0.81</v>
      </c>
      <c r="AD69" s="11" t="s">
        <v>62</v>
      </c>
      <c r="AE69" s="11">
        <v>95.2</v>
      </c>
      <c r="AF69" s="11" t="s">
        <v>62</v>
      </c>
      <c r="AG69" s="11">
        <v>4.82E-2</v>
      </c>
      <c r="AH69" s="11">
        <v>19.100000000000001</v>
      </c>
      <c r="AI69" s="11">
        <v>1.9400000000000001E-2</v>
      </c>
      <c r="AJ69" s="11">
        <v>6.45</v>
      </c>
      <c r="AK69" s="11">
        <v>177</v>
      </c>
      <c r="AL69" s="11" t="s">
        <v>62</v>
      </c>
      <c r="AM69" s="11">
        <v>5.86</v>
      </c>
      <c r="AN69" s="11">
        <v>10.4</v>
      </c>
      <c r="AO69" s="11">
        <v>8.4</v>
      </c>
      <c r="AP69" s="11">
        <v>0.441</v>
      </c>
      <c r="AQ69" s="11">
        <v>43.5</v>
      </c>
    </row>
    <row r="70" spans="2:43" s="11" customFormat="1">
      <c r="B70" s="11" t="s">
        <v>51</v>
      </c>
      <c r="C70" s="14">
        <v>38546.166666666664</v>
      </c>
      <c r="D70" s="109">
        <v>0.16666666666666666</v>
      </c>
      <c r="E70" s="110"/>
      <c r="F70" s="110"/>
      <c r="G70" s="110"/>
      <c r="H70" s="110"/>
      <c r="I70" s="110"/>
      <c r="J70" s="110"/>
      <c r="K70" s="110"/>
      <c r="L70" s="110"/>
      <c r="M70" s="11">
        <v>178</v>
      </c>
      <c r="N70" s="11">
        <v>140</v>
      </c>
      <c r="O70" s="11">
        <v>12</v>
      </c>
      <c r="Q70" s="20">
        <v>13</v>
      </c>
      <c r="R70" s="20"/>
      <c r="S70" s="111"/>
      <c r="T70" s="20">
        <v>166</v>
      </c>
      <c r="U70" s="20">
        <v>0.09</v>
      </c>
      <c r="V70" s="20">
        <v>3.21</v>
      </c>
      <c r="W70" s="20">
        <v>0.72</v>
      </c>
      <c r="X70" s="20">
        <v>62.9</v>
      </c>
      <c r="Y70" s="20">
        <v>0.12</v>
      </c>
      <c r="Z70" s="11">
        <v>1.31</v>
      </c>
      <c r="AA70" s="11">
        <v>1.97</v>
      </c>
      <c r="AB70" s="11">
        <v>0.2</v>
      </c>
      <c r="AC70" s="11">
        <v>0.97</v>
      </c>
      <c r="AD70" s="11" t="s">
        <v>62</v>
      </c>
      <c r="AE70" s="11">
        <v>61.6</v>
      </c>
      <c r="AF70" s="11" t="s">
        <v>62</v>
      </c>
      <c r="AG70" s="11">
        <v>8.2900000000000001E-2</v>
      </c>
      <c r="AH70" s="11">
        <v>12.9</v>
      </c>
      <c r="AI70" s="11">
        <v>2.0500000000000001E-2</v>
      </c>
      <c r="AJ70" s="11">
        <v>5.22</v>
      </c>
      <c r="AK70" s="11">
        <v>105</v>
      </c>
      <c r="AL70" s="11" t="s">
        <v>62</v>
      </c>
      <c r="AM70" s="11">
        <v>5.17</v>
      </c>
      <c r="AN70" s="11">
        <v>12.8</v>
      </c>
      <c r="AO70" s="11">
        <v>7.11</v>
      </c>
      <c r="AP70" s="11">
        <v>0.29799999999999999</v>
      </c>
      <c r="AQ70" s="11">
        <v>48.3</v>
      </c>
    </row>
    <row r="71" spans="2:43" s="11" customFormat="1">
      <c r="B71" s="11" t="s">
        <v>51</v>
      </c>
      <c r="C71" s="14">
        <v>38546.25</v>
      </c>
      <c r="D71" s="109">
        <v>0.25</v>
      </c>
      <c r="E71" s="110"/>
      <c r="F71" s="110"/>
      <c r="G71" s="110"/>
      <c r="H71" s="110"/>
      <c r="I71" s="110"/>
      <c r="J71" s="110"/>
      <c r="K71" s="110"/>
      <c r="L71" s="110"/>
      <c r="M71" s="11">
        <v>160</v>
      </c>
      <c r="N71" s="11">
        <v>110</v>
      </c>
      <c r="O71" s="11">
        <v>11</v>
      </c>
      <c r="Q71" s="20">
        <v>14</v>
      </c>
      <c r="R71" s="20"/>
      <c r="S71" s="111"/>
      <c r="T71" s="20">
        <v>89.7</v>
      </c>
      <c r="U71" s="20">
        <v>0.06</v>
      </c>
      <c r="V71" s="20">
        <v>4.3600000000000003</v>
      </c>
      <c r="W71" s="20">
        <v>0.66</v>
      </c>
      <c r="X71" s="20">
        <v>40.700000000000003</v>
      </c>
      <c r="Y71" s="11" t="s">
        <v>62</v>
      </c>
      <c r="Z71" s="11">
        <v>0.94</v>
      </c>
      <c r="AA71" s="11">
        <v>1.88</v>
      </c>
      <c r="AB71" s="11">
        <v>0.2</v>
      </c>
      <c r="AC71" s="11">
        <v>0.6</v>
      </c>
      <c r="AD71" s="11" t="s">
        <v>62</v>
      </c>
      <c r="AE71" s="11">
        <v>38.200000000000003</v>
      </c>
      <c r="AF71" s="11" t="s">
        <v>62</v>
      </c>
      <c r="AG71" s="11">
        <v>0.14299999999999999</v>
      </c>
      <c r="AH71" s="11">
        <v>7.49</v>
      </c>
      <c r="AI71" s="11">
        <v>7.1500000000000001E-3</v>
      </c>
      <c r="AJ71" s="11">
        <v>3.99</v>
      </c>
      <c r="AK71" s="11">
        <v>64.7</v>
      </c>
      <c r="AL71" s="11" t="s">
        <v>62</v>
      </c>
      <c r="AM71" s="11">
        <v>5.36</v>
      </c>
      <c r="AN71" s="11">
        <v>9.2799999999999994</v>
      </c>
      <c r="AO71" s="11">
        <v>6.85</v>
      </c>
      <c r="AP71" s="11">
        <v>0.19500000000000001</v>
      </c>
      <c r="AQ71" s="11" t="s">
        <v>62</v>
      </c>
    </row>
    <row r="72" spans="2:43" s="11" customFormat="1">
      <c r="B72" s="11" t="s">
        <v>51</v>
      </c>
      <c r="C72" s="14">
        <v>38546.333333333336</v>
      </c>
      <c r="D72" s="109">
        <v>0.33333333333333331</v>
      </c>
      <c r="E72" s="110"/>
      <c r="F72" s="110"/>
      <c r="G72" s="110"/>
      <c r="H72" s="110"/>
      <c r="I72" s="110"/>
      <c r="J72" s="110"/>
      <c r="K72" s="110"/>
      <c r="L72" s="110"/>
      <c r="M72" s="11">
        <v>47.9</v>
      </c>
      <c r="N72" s="11">
        <v>120</v>
      </c>
      <c r="O72" s="11">
        <v>10</v>
      </c>
      <c r="Q72" s="20">
        <v>12</v>
      </c>
      <c r="R72" s="20"/>
      <c r="S72" s="111"/>
      <c r="T72" s="20">
        <v>102</v>
      </c>
      <c r="U72" s="20">
        <v>7.0000000000000007E-2</v>
      </c>
      <c r="V72" s="20">
        <v>4.0199999999999996</v>
      </c>
      <c r="W72" s="20">
        <v>0.69</v>
      </c>
      <c r="X72" s="20">
        <v>45.4</v>
      </c>
      <c r="Y72" s="11" t="s">
        <v>62</v>
      </c>
      <c r="Z72" s="11">
        <v>0.9</v>
      </c>
      <c r="AA72" s="11">
        <v>1.28</v>
      </c>
      <c r="AB72" s="11">
        <v>0.18</v>
      </c>
      <c r="AC72" s="11">
        <v>0.36</v>
      </c>
      <c r="AD72" s="11" t="s">
        <v>62</v>
      </c>
      <c r="AE72" s="11">
        <v>43.2</v>
      </c>
      <c r="AF72" s="11" t="s">
        <v>62</v>
      </c>
      <c r="AG72" s="11">
        <v>0.13300000000000001</v>
      </c>
      <c r="AH72" s="11">
        <v>7.96</v>
      </c>
      <c r="AI72" s="11">
        <v>7.11E-3</v>
      </c>
      <c r="AJ72" s="11">
        <v>3.47</v>
      </c>
      <c r="AK72" s="11">
        <v>74.3</v>
      </c>
      <c r="AL72" s="11" t="s">
        <v>62</v>
      </c>
      <c r="AM72" s="11">
        <v>2.97</v>
      </c>
      <c r="AN72" s="11">
        <v>6.44</v>
      </c>
      <c r="AO72" s="11">
        <v>3.5</v>
      </c>
      <c r="AP72" s="11">
        <v>8.9599999999999999E-2</v>
      </c>
      <c r="AQ72" s="11" t="s">
        <v>62</v>
      </c>
    </row>
    <row r="73" spans="2:43" s="11" customFormat="1">
      <c r="B73" s="11" t="s">
        <v>51</v>
      </c>
      <c r="C73" s="14">
        <v>38546.416666666664</v>
      </c>
      <c r="D73" s="109">
        <v>0.41666666666666669</v>
      </c>
      <c r="E73" s="110"/>
      <c r="F73" s="110"/>
      <c r="G73" s="110"/>
      <c r="H73" s="110"/>
      <c r="I73" s="110"/>
      <c r="J73" s="110"/>
      <c r="K73" s="110"/>
      <c r="L73" s="110"/>
      <c r="M73" s="11">
        <v>45.2</v>
      </c>
      <c r="N73" s="11">
        <v>150</v>
      </c>
      <c r="O73" s="11">
        <v>8.6</v>
      </c>
      <c r="Q73" s="20">
        <v>12</v>
      </c>
      <c r="R73" s="20"/>
      <c r="S73" s="111"/>
      <c r="T73" s="20">
        <v>134</v>
      </c>
      <c r="U73" s="20">
        <v>7.0000000000000007E-2</v>
      </c>
      <c r="V73" s="20">
        <v>3.71</v>
      </c>
      <c r="W73" s="20">
        <v>0.7</v>
      </c>
      <c r="X73" s="20">
        <v>52.2</v>
      </c>
      <c r="Y73" s="11" t="s">
        <v>62</v>
      </c>
      <c r="Z73" s="11">
        <v>0.79</v>
      </c>
      <c r="AA73" s="11">
        <v>0.86</v>
      </c>
      <c r="AB73" s="11">
        <v>0.17</v>
      </c>
      <c r="AC73" s="11">
        <v>0.33</v>
      </c>
      <c r="AD73" s="11" t="s">
        <v>62</v>
      </c>
      <c r="AE73" s="11">
        <v>53.3</v>
      </c>
      <c r="AF73" s="11" t="s">
        <v>62</v>
      </c>
      <c r="AG73" s="11">
        <v>9.64E-2</v>
      </c>
      <c r="AH73" s="11">
        <v>9.61</v>
      </c>
      <c r="AI73" s="11">
        <v>7.4700000000000001E-3</v>
      </c>
      <c r="AJ73" s="11">
        <v>3.62</v>
      </c>
      <c r="AK73" s="11">
        <v>94</v>
      </c>
      <c r="AL73" s="11" t="s">
        <v>62</v>
      </c>
      <c r="AM73" s="11">
        <v>2.1</v>
      </c>
      <c r="AN73" s="11">
        <v>5.28</v>
      </c>
      <c r="AO73" s="11">
        <v>2.4700000000000002</v>
      </c>
      <c r="AP73" s="11">
        <v>6.4799999999999996E-2</v>
      </c>
      <c r="AQ73" s="11" t="s">
        <v>62</v>
      </c>
    </row>
    <row r="74" spans="2:43" s="11" customFormat="1">
      <c r="B74" s="11" t="s">
        <v>51</v>
      </c>
      <c r="C74" s="17">
        <v>38593.833333333336</v>
      </c>
      <c r="D74" s="109">
        <v>0.83333333333333337</v>
      </c>
      <c r="E74" s="110"/>
      <c r="F74" s="110"/>
      <c r="G74" s="110"/>
      <c r="H74" s="110"/>
      <c r="I74" s="110"/>
      <c r="J74" s="110"/>
      <c r="K74" s="110"/>
      <c r="L74" s="110"/>
      <c r="M74" s="11">
        <v>15.8</v>
      </c>
      <c r="N74" s="11">
        <v>250</v>
      </c>
      <c r="O74" s="11">
        <v>11</v>
      </c>
      <c r="Q74" s="20">
        <v>13</v>
      </c>
      <c r="R74" s="20"/>
      <c r="S74" s="111"/>
      <c r="T74" s="20">
        <v>259</v>
      </c>
      <c r="U74" s="20">
        <v>0.12</v>
      </c>
      <c r="V74" s="20">
        <v>0.15</v>
      </c>
      <c r="W74" s="20">
        <v>1.17</v>
      </c>
      <c r="X74" s="20">
        <v>75.2</v>
      </c>
      <c r="Y74" s="11">
        <v>0.93</v>
      </c>
      <c r="Z74" s="20">
        <v>0.04</v>
      </c>
      <c r="AA74" s="20">
        <v>2.2999999999999998</v>
      </c>
      <c r="AB74" s="20">
        <v>0.33</v>
      </c>
      <c r="AC74" s="20">
        <v>0.43</v>
      </c>
      <c r="AD74" s="11" t="s">
        <v>62</v>
      </c>
      <c r="AE74" s="11">
        <v>89.4</v>
      </c>
      <c r="AF74" s="11">
        <v>3.85</v>
      </c>
      <c r="AG74" s="11">
        <v>0.02</v>
      </c>
      <c r="AH74" s="11">
        <v>18.899999999999999</v>
      </c>
      <c r="AI74" s="11">
        <v>1.3</v>
      </c>
      <c r="AJ74" s="11">
        <v>8.52</v>
      </c>
      <c r="AK74" s="11">
        <v>175</v>
      </c>
      <c r="AL74" s="11">
        <v>22.2</v>
      </c>
      <c r="AM74" s="11">
        <v>0.32900000000000001</v>
      </c>
      <c r="AN74" s="11">
        <v>3.84</v>
      </c>
      <c r="AO74" s="11">
        <v>0.54800000000000004</v>
      </c>
      <c r="AP74" s="11">
        <v>1.52</v>
      </c>
      <c r="AQ74" s="11">
        <v>32.1</v>
      </c>
    </row>
    <row r="75" spans="2:43" s="11" customFormat="1">
      <c r="B75" s="11" t="s">
        <v>51</v>
      </c>
      <c r="C75" s="17">
        <v>38594.458333333336</v>
      </c>
      <c r="D75" s="109">
        <v>0.45833333333333331</v>
      </c>
      <c r="E75" s="110">
        <v>21.3</v>
      </c>
      <c r="F75" s="110">
        <v>0.52300000000000002</v>
      </c>
      <c r="G75" s="110">
        <v>106.8</v>
      </c>
      <c r="H75" s="110">
        <v>9.4499999999999993</v>
      </c>
      <c r="I75" s="110">
        <v>7.78</v>
      </c>
      <c r="J75" s="110">
        <v>172</v>
      </c>
      <c r="K75" s="110">
        <v>133.19999999999999</v>
      </c>
      <c r="L75" s="110"/>
      <c r="M75" s="11">
        <v>131</v>
      </c>
      <c r="N75" s="11">
        <v>76</v>
      </c>
      <c r="O75" s="11">
        <v>6.5</v>
      </c>
      <c r="Q75" s="20">
        <v>7.3</v>
      </c>
      <c r="R75" s="20"/>
      <c r="S75" s="111"/>
      <c r="T75" s="20">
        <v>50.5</v>
      </c>
      <c r="U75" s="20">
        <v>0.02</v>
      </c>
      <c r="V75" s="20">
        <v>4.5999999999999996</v>
      </c>
      <c r="W75" s="20">
        <v>0.82</v>
      </c>
      <c r="X75" s="20">
        <v>25.1</v>
      </c>
      <c r="Y75" s="11">
        <v>0.08</v>
      </c>
      <c r="Z75" s="20">
        <v>1.01</v>
      </c>
      <c r="AA75" s="20">
        <v>1.31</v>
      </c>
      <c r="AB75" s="20">
        <v>0.23</v>
      </c>
      <c r="AC75" s="20">
        <v>0.62</v>
      </c>
      <c r="AD75" s="11" t="s">
        <v>62</v>
      </c>
      <c r="AE75" s="11">
        <v>25.1</v>
      </c>
      <c r="AF75" s="11">
        <v>5.0599999999999996</v>
      </c>
      <c r="AG75" s="11">
        <v>4.1099999999999998E-2</v>
      </c>
      <c r="AH75" s="11">
        <v>4.05</v>
      </c>
      <c r="AI75" s="11">
        <v>9.1400000000000006E-3</v>
      </c>
      <c r="AJ75" s="11">
        <v>2.81</v>
      </c>
      <c r="AK75" s="11">
        <v>42.4</v>
      </c>
      <c r="AL75" s="11">
        <v>7.12</v>
      </c>
      <c r="AM75" s="11">
        <v>4.84</v>
      </c>
      <c r="AN75" s="11">
        <v>11.6</v>
      </c>
      <c r="AO75" s="11">
        <v>6.41</v>
      </c>
      <c r="AP75" s="11">
        <v>0.20499999999999999</v>
      </c>
      <c r="AQ75" s="11">
        <v>42</v>
      </c>
    </row>
    <row r="76" spans="2:43" s="11" customFormat="1">
      <c r="B76" s="11" t="s">
        <v>51</v>
      </c>
      <c r="C76" s="17">
        <v>38594.541666666664</v>
      </c>
      <c r="D76" s="109">
        <v>0.54166666666666663</v>
      </c>
      <c r="E76" s="110"/>
      <c r="F76" s="110"/>
      <c r="G76" s="110"/>
      <c r="H76" s="110"/>
      <c r="I76" s="110"/>
      <c r="J76" s="110"/>
      <c r="K76" s="110"/>
      <c r="L76" s="110"/>
      <c r="M76" s="11">
        <v>96.7</v>
      </c>
      <c r="N76" s="11">
        <v>70</v>
      </c>
      <c r="O76" s="11">
        <v>5.6</v>
      </c>
      <c r="Q76" s="20">
        <v>6.5</v>
      </c>
      <c r="R76" s="20"/>
      <c r="S76" s="111"/>
      <c r="T76" s="20">
        <v>37.6</v>
      </c>
      <c r="U76" s="11" t="s">
        <v>62</v>
      </c>
      <c r="V76" s="20">
        <v>3.25</v>
      </c>
      <c r="W76" s="20">
        <v>0.66</v>
      </c>
      <c r="X76" s="20">
        <v>21.7</v>
      </c>
      <c r="Y76" s="11">
        <v>0.08</v>
      </c>
      <c r="Z76" s="20">
        <v>0.7</v>
      </c>
      <c r="AA76" s="20">
        <v>0.92</v>
      </c>
      <c r="AB76" s="20">
        <v>0.19</v>
      </c>
      <c r="AC76" s="20">
        <v>0.44</v>
      </c>
      <c r="AD76" s="11">
        <v>4.2700000000000002E-2</v>
      </c>
      <c r="AE76" s="11">
        <v>21.8</v>
      </c>
      <c r="AF76" s="11">
        <v>4.6500000000000004</v>
      </c>
      <c r="AG76" s="11">
        <v>4.6699999999999998E-2</v>
      </c>
      <c r="AH76" s="11">
        <v>3.23</v>
      </c>
      <c r="AI76" s="11">
        <v>1.32E-3</v>
      </c>
      <c r="AJ76" s="11">
        <v>2.19</v>
      </c>
      <c r="AK76" s="11">
        <v>33.6</v>
      </c>
      <c r="AL76" s="11">
        <v>10.199999999999999</v>
      </c>
      <c r="AM76" s="11">
        <v>3.92</v>
      </c>
      <c r="AN76" s="11">
        <v>8.2899999999999991</v>
      </c>
      <c r="AO76" s="11">
        <v>4.8</v>
      </c>
      <c r="AP76" s="11">
        <v>0.112</v>
      </c>
      <c r="AQ76" s="11">
        <v>25.8</v>
      </c>
    </row>
    <row r="77" spans="2:43" s="11" customFormat="1">
      <c r="B77" s="11" t="s">
        <v>51</v>
      </c>
      <c r="C77" s="17">
        <v>38594.625</v>
      </c>
      <c r="D77" s="109">
        <v>0.625</v>
      </c>
      <c r="E77" s="110"/>
      <c r="F77" s="110"/>
      <c r="G77" s="110"/>
      <c r="H77" s="110"/>
      <c r="I77" s="110"/>
      <c r="J77" s="110"/>
      <c r="K77" s="110"/>
      <c r="L77" s="110"/>
      <c r="M77" s="11">
        <v>128</v>
      </c>
      <c r="N77" s="11">
        <v>67</v>
      </c>
      <c r="O77" s="11">
        <v>5.8</v>
      </c>
      <c r="Q77" s="20">
        <v>6.4</v>
      </c>
      <c r="R77" s="20"/>
      <c r="S77" s="111"/>
      <c r="T77" s="20">
        <v>32</v>
      </c>
      <c r="U77" s="11" t="s">
        <v>62</v>
      </c>
      <c r="V77" s="20">
        <v>3.39</v>
      </c>
      <c r="W77" s="20">
        <v>0.59</v>
      </c>
      <c r="X77" s="20">
        <v>22.4</v>
      </c>
      <c r="Y77" s="11" t="s">
        <v>62</v>
      </c>
      <c r="Z77" s="20">
        <v>0.73</v>
      </c>
      <c r="AA77" s="20">
        <v>1.04</v>
      </c>
      <c r="AB77" s="20">
        <v>0.17</v>
      </c>
      <c r="AC77" s="20">
        <v>0.47</v>
      </c>
      <c r="AD77" s="11" t="s">
        <v>62</v>
      </c>
      <c r="AE77" s="11">
        <v>22.6</v>
      </c>
      <c r="AF77" s="11">
        <v>3.7</v>
      </c>
      <c r="AG77" s="11">
        <v>4.2700000000000002E-2</v>
      </c>
      <c r="AH77" s="11">
        <v>3.2</v>
      </c>
      <c r="AI77" s="11">
        <v>1.0399999999999999E-3</v>
      </c>
      <c r="AJ77" s="11">
        <v>1.96</v>
      </c>
      <c r="AK77" s="11">
        <v>28.8</v>
      </c>
      <c r="AL77" s="11">
        <v>5.27</v>
      </c>
      <c r="AM77" s="11">
        <v>4.41</v>
      </c>
      <c r="AN77" s="11">
        <v>10.1</v>
      </c>
      <c r="AO77" s="11">
        <v>5.63</v>
      </c>
      <c r="AP77" s="11">
        <v>0.14000000000000001</v>
      </c>
      <c r="AQ77" s="11">
        <v>34.9</v>
      </c>
    </row>
    <row r="78" spans="2:43" s="11" customFormat="1">
      <c r="B78" s="11" t="s">
        <v>51</v>
      </c>
      <c r="C78" s="17">
        <v>38594.666666666664</v>
      </c>
      <c r="D78" s="109">
        <v>0.66666666666666663</v>
      </c>
      <c r="E78" s="110"/>
      <c r="F78" s="110"/>
      <c r="G78" s="110"/>
      <c r="H78" s="110"/>
      <c r="I78" s="110"/>
      <c r="J78" s="110"/>
      <c r="K78" s="110"/>
      <c r="L78" s="110"/>
      <c r="M78" s="11">
        <v>218</v>
      </c>
      <c r="N78" s="11">
        <v>65</v>
      </c>
      <c r="O78" s="11">
        <v>5.7</v>
      </c>
      <c r="Q78" s="20">
        <v>6.3</v>
      </c>
      <c r="R78" s="20"/>
      <c r="S78" s="111"/>
      <c r="T78" s="20">
        <v>27.1</v>
      </c>
      <c r="U78" s="11" t="s">
        <v>62</v>
      </c>
      <c r="V78" s="20">
        <v>3.69</v>
      </c>
      <c r="W78" s="20">
        <v>0.56000000000000005</v>
      </c>
      <c r="X78" s="20">
        <v>22.5</v>
      </c>
      <c r="Y78" s="11" t="s">
        <v>62</v>
      </c>
      <c r="Z78" s="20">
        <v>0.81</v>
      </c>
      <c r="AA78" s="20">
        <v>1.38</v>
      </c>
      <c r="AB78" s="20">
        <v>0.16</v>
      </c>
      <c r="AC78" s="20">
        <v>0.64</v>
      </c>
      <c r="AD78" s="11">
        <v>2.7E-2</v>
      </c>
      <c r="AE78" s="11">
        <v>22.8</v>
      </c>
      <c r="AF78" s="11">
        <v>3.26</v>
      </c>
      <c r="AG78" s="11">
        <v>4.2999999999999997E-2</v>
      </c>
      <c r="AH78" s="11">
        <v>3.07</v>
      </c>
      <c r="AI78" s="11">
        <v>8.03E-4</v>
      </c>
      <c r="AJ78" s="11">
        <v>1.99</v>
      </c>
      <c r="AK78" s="11">
        <v>24.5</v>
      </c>
      <c r="AL78" s="11">
        <v>4.8899999999999997</v>
      </c>
      <c r="AM78" s="11">
        <v>6.07</v>
      </c>
      <c r="AN78" s="11">
        <v>10.3</v>
      </c>
      <c r="AO78" s="11">
        <v>7.87</v>
      </c>
      <c r="AP78" s="11">
        <v>0.24299999999999999</v>
      </c>
      <c r="AQ78" s="11">
        <v>41.1</v>
      </c>
    </row>
    <row r="79" spans="2:43" s="11" customFormat="1">
      <c r="B79" s="11" t="s">
        <v>51</v>
      </c>
      <c r="C79" s="17">
        <v>38594.75</v>
      </c>
      <c r="D79" s="109">
        <v>0.75</v>
      </c>
      <c r="E79" s="110"/>
      <c r="F79" s="110"/>
      <c r="G79" s="110"/>
      <c r="H79" s="110"/>
      <c r="I79" s="110"/>
      <c r="J79" s="110"/>
      <c r="K79" s="110"/>
      <c r="L79" s="110"/>
      <c r="M79" s="11">
        <v>74.5</v>
      </c>
      <c r="N79" s="11">
        <v>86</v>
      </c>
      <c r="O79" s="11">
        <v>6.6</v>
      </c>
      <c r="Q79" s="20">
        <v>7.2</v>
      </c>
      <c r="R79" s="20"/>
      <c r="S79" s="111"/>
      <c r="T79" s="20">
        <v>39</v>
      </c>
      <c r="U79" s="11" t="s">
        <v>62</v>
      </c>
      <c r="V79" s="20">
        <v>4.75</v>
      </c>
      <c r="W79" s="20">
        <v>0.55000000000000004</v>
      </c>
      <c r="X79" s="20">
        <v>29.9</v>
      </c>
      <c r="Y79" s="11">
        <v>0.08</v>
      </c>
      <c r="Z79" s="20">
        <v>1.05</v>
      </c>
      <c r="AA79" s="20">
        <v>1.1200000000000001</v>
      </c>
      <c r="AB79" s="20">
        <v>0.17</v>
      </c>
      <c r="AC79" s="20">
        <v>0.38</v>
      </c>
      <c r="AD79" s="11">
        <v>4.3099999999999999E-2</v>
      </c>
      <c r="AE79" s="11">
        <v>31.3</v>
      </c>
      <c r="AF79" s="11">
        <v>3.62</v>
      </c>
      <c r="AG79" s="11">
        <v>4.5999999999999999E-2</v>
      </c>
      <c r="AH79" s="11">
        <v>4.28</v>
      </c>
      <c r="AI79" s="11">
        <v>9.9599999999999992E-4</v>
      </c>
      <c r="AJ79" s="11">
        <v>2.2599999999999998</v>
      </c>
      <c r="AK79" s="11">
        <v>31.3</v>
      </c>
      <c r="AL79" s="11">
        <v>6.29</v>
      </c>
      <c r="AM79" s="11">
        <v>3.38</v>
      </c>
      <c r="AN79" s="11">
        <v>8.27</v>
      </c>
      <c r="AO79" s="11">
        <v>4.0599999999999996</v>
      </c>
      <c r="AP79" s="11">
        <v>9.1800000000000007E-2</v>
      </c>
      <c r="AQ79" s="11">
        <v>26.2</v>
      </c>
    </row>
    <row r="80" spans="2:43" s="11" customFormat="1">
      <c r="B80" s="11" t="s">
        <v>51</v>
      </c>
      <c r="C80" s="17">
        <v>38594.833333333336</v>
      </c>
      <c r="D80" s="109">
        <v>0.83333333333333337</v>
      </c>
      <c r="E80" s="110"/>
      <c r="F80" s="110"/>
      <c r="G80" s="110"/>
      <c r="H80" s="110"/>
      <c r="I80" s="110"/>
      <c r="J80" s="110"/>
      <c r="K80" s="110"/>
      <c r="L80" s="110"/>
      <c r="M80" s="11">
        <v>64.400000000000006</v>
      </c>
      <c r="N80" s="11">
        <v>96</v>
      </c>
      <c r="O80" s="11">
        <v>6.8</v>
      </c>
      <c r="Q80" s="20">
        <v>7.9</v>
      </c>
      <c r="R80" s="20"/>
      <c r="S80" s="111"/>
      <c r="T80" s="20">
        <v>23.3</v>
      </c>
      <c r="U80" s="20">
        <v>0.02</v>
      </c>
      <c r="V80" s="20">
        <v>5.42</v>
      </c>
      <c r="W80" s="20">
        <v>0.59</v>
      </c>
      <c r="X80" s="20">
        <v>37.5</v>
      </c>
      <c r="Y80" s="11" t="s">
        <v>62</v>
      </c>
      <c r="Z80" s="20">
        <v>1.17</v>
      </c>
      <c r="AA80" s="20">
        <v>0.86</v>
      </c>
      <c r="AB80" s="20">
        <v>0.18</v>
      </c>
      <c r="AC80" s="20">
        <v>0.35</v>
      </c>
      <c r="AD80" s="11">
        <v>2.8199999999999999E-2</v>
      </c>
      <c r="AE80" s="11">
        <v>39.700000000000003</v>
      </c>
      <c r="AF80" s="11">
        <v>6.76</v>
      </c>
      <c r="AG80" s="11">
        <v>4.7899999999999998E-2</v>
      </c>
      <c r="AH80" s="11">
        <v>5.52</v>
      </c>
      <c r="AI80" s="11">
        <v>1.1800000000000001E-3</v>
      </c>
      <c r="AJ80" s="11">
        <v>2.59</v>
      </c>
      <c r="AK80" s="11">
        <v>39.1</v>
      </c>
      <c r="AL80" s="11">
        <v>6.76</v>
      </c>
      <c r="AM80" s="11">
        <v>2.68</v>
      </c>
      <c r="AN80" s="11">
        <v>10.4</v>
      </c>
      <c r="AO80" s="11">
        <v>3.11</v>
      </c>
      <c r="AP80" s="11">
        <v>6.9400000000000003E-2</v>
      </c>
      <c r="AQ80" s="11">
        <v>27.3</v>
      </c>
    </row>
    <row r="81" spans="2:43" s="11" customFormat="1">
      <c r="B81" s="11" t="s">
        <v>51</v>
      </c>
      <c r="C81" s="17">
        <v>38594.958333333336</v>
      </c>
      <c r="D81" s="109">
        <v>0.95833333333333337</v>
      </c>
      <c r="E81" s="110"/>
      <c r="F81" s="110"/>
      <c r="G81" s="110"/>
      <c r="H81" s="110"/>
      <c r="I81" s="110"/>
      <c r="J81" s="110"/>
      <c r="K81" s="110"/>
      <c r="L81" s="110"/>
      <c r="M81" s="11">
        <v>33</v>
      </c>
      <c r="N81" s="11">
        <v>130</v>
      </c>
      <c r="O81" s="11">
        <v>7.3</v>
      </c>
      <c r="Q81" s="20">
        <v>7.6</v>
      </c>
      <c r="R81" s="20"/>
      <c r="S81" s="111"/>
      <c r="T81" s="20">
        <v>65.099999999999994</v>
      </c>
      <c r="U81" s="20">
        <v>0.02</v>
      </c>
      <c r="V81" s="20">
        <v>5.68</v>
      </c>
      <c r="W81" s="20">
        <v>0.61</v>
      </c>
      <c r="X81" s="20">
        <v>47.2</v>
      </c>
      <c r="Y81" s="11">
        <v>0.05</v>
      </c>
      <c r="Z81" s="20">
        <v>3.68</v>
      </c>
      <c r="AA81" s="20">
        <v>0.86</v>
      </c>
      <c r="AB81" s="20">
        <v>0.18</v>
      </c>
      <c r="AC81" s="20">
        <v>0.28000000000000003</v>
      </c>
      <c r="AD81" s="11" t="s">
        <v>62</v>
      </c>
      <c r="AE81" s="11">
        <v>50.6</v>
      </c>
      <c r="AF81" s="11">
        <v>4.9800000000000004</v>
      </c>
      <c r="AG81" s="11">
        <v>4.9399999999999999E-2</v>
      </c>
      <c r="AH81" s="11">
        <v>7.36</v>
      </c>
      <c r="AI81" s="11">
        <v>2.8400000000000001E-3</v>
      </c>
      <c r="AJ81" s="11">
        <v>2.81</v>
      </c>
      <c r="AK81" s="11">
        <v>52.6</v>
      </c>
      <c r="AL81" s="11">
        <v>8.89</v>
      </c>
      <c r="AM81" s="11">
        <v>1.68</v>
      </c>
      <c r="AN81" s="11">
        <v>7.76</v>
      </c>
      <c r="AO81" s="11">
        <v>1.9</v>
      </c>
      <c r="AP81" s="11">
        <v>4.3700000000000003E-2</v>
      </c>
      <c r="AQ81" s="11">
        <v>20.8</v>
      </c>
    </row>
    <row r="82" spans="2:43" s="11" customFormat="1">
      <c r="B82" s="11" t="s">
        <v>51</v>
      </c>
      <c r="C82" s="17">
        <v>38595.041666666664</v>
      </c>
      <c r="D82" s="109">
        <v>4.1666666666666664E-2</v>
      </c>
      <c r="E82" s="110"/>
      <c r="F82" s="110"/>
      <c r="G82" s="110"/>
      <c r="H82" s="110"/>
      <c r="I82" s="110"/>
      <c r="J82" s="110"/>
      <c r="K82" s="110"/>
      <c r="L82" s="110"/>
      <c r="M82" s="11">
        <v>16.5</v>
      </c>
      <c r="N82" s="11">
        <v>150</v>
      </c>
      <c r="O82" s="11">
        <v>7.9</v>
      </c>
      <c r="Q82" s="20">
        <v>8.5</v>
      </c>
      <c r="R82" s="20"/>
      <c r="S82" s="111"/>
      <c r="T82" s="20">
        <v>82.9</v>
      </c>
      <c r="U82" s="20">
        <v>0.03</v>
      </c>
      <c r="V82" s="20">
        <v>5.46</v>
      </c>
      <c r="W82" s="20">
        <v>0.66</v>
      </c>
      <c r="X82" s="20">
        <v>58.7</v>
      </c>
      <c r="Y82" s="11">
        <v>0.05</v>
      </c>
      <c r="Z82" s="20">
        <v>3.09</v>
      </c>
      <c r="AA82" s="20">
        <v>0.84</v>
      </c>
      <c r="AB82" s="20">
        <v>0.2</v>
      </c>
      <c r="AC82" s="20">
        <v>0.26</v>
      </c>
      <c r="AD82" s="11" t="s">
        <v>62</v>
      </c>
      <c r="AE82" s="11">
        <v>60.7</v>
      </c>
      <c r="AF82" s="11">
        <v>5.54</v>
      </c>
      <c r="AG82" s="11">
        <v>4.5100000000000001E-2</v>
      </c>
      <c r="AH82" s="11">
        <v>9.15</v>
      </c>
      <c r="AI82" s="11">
        <v>8.2799999999999992E-3</v>
      </c>
      <c r="AJ82" s="11">
        <v>3.22</v>
      </c>
      <c r="AK82" s="11">
        <v>67.599999999999994</v>
      </c>
      <c r="AL82" s="11">
        <v>9.09</v>
      </c>
      <c r="AM82" s="11">
        <v>0.98399999999999999</v>
      </c>
      <c r="AN82" s="11">
        <v>8.9700000000000006</v>
      </c>
      <c r="AO82" s="11">
        <v>1.1599999999999999</v>
      </c>
      <c r="AP82" s="11">
        <v>3.3799999999999997E-2</v>
      </c>
      <c r="AQ82" s="11">
        <v>50.7</v>
      </c>
    </row>
    <row r="83" spans="2:43" s="11" customFormat="1">
      <c r="B83" s="11" t="s">
        <v>51</v>
      </c>
      <c r="C83" s="17">
        <v>38595.125</v>
      </c>
      <c r="D83" s="109">
        <v>0.125</v>
      </c>
      <c r="E83" s="110"/>
      <c r="F83" s="110"/>
      <c r="G83" s="110"/>
      <c r="H83" s="110"/>
      <c r="I83" s="110"/>
      <c r="J83" s="110"/>
      <c r="K83" s="110"/>
      <c r="L83" s="110"/>
      <c r="M83" s="11">
        <v>14.4</v>
      </c>
      <c r="N83" s="11">
        <v>170</v>
      </c>
      <c r="O83" s="11">
        <v>6.4</v>
      </c>
      <c r="Q83" s="20">
        <v>8.8000000000000007</v>
      </c>
      <c r="R83" s="20"/>
      <c r="S83" s="111"/>
      <c r="T83" s="20">
        <v>103</v>
      </c>
      <c r="U83" s="20">
        <v>0.04</v>
      </c>
      <c r="V83" s="20">
        <v>5.0199999999999996</v>
      </c>
      <c r="W83" s="20">
        <v>0.72</v>
      </c>
      <c r="X83" s="20">
        <v>69.599999999999994</v>
      </c>
      <c r="Y83" s="11" t="s">
        <v>62</v>
      </c>
      <c r="Z83" s="20">
        <v>1.1599999999999999</v>
      </c>
      <c r="AA83" s="20">
        <v>0.78</v>
      </c>
      <c r="AB83" s="20">
        <v>0.22</v>
      </c>
      <c r="AC83" s="20">
        <v>0.26</v>
      </c>
      <c r="AD83" s="11" t="s">
        <v>62</v>
      </c>
      <c r="AE83" s="11">
        <v>69.3</v>
      </c>
      <c r="AF83" s="11">
        <v>4.4000000000000004</v>
      </c>
      <c r="AG83" s="11">
        <v>3.95E-2</v>
      </c>
      <c r="AH83" s="11">
        <v>11.3</v>
      </c>
      <c r="AI83" s="11">
        <v>1.46E-2</v>
      </c>
      <c r="AJ83" s="11">
        <v>3.44</v>
      </c>
      <c r="AK83" s="11">
        <v>80</v>
      </c>
      <c r="AL83" s="11">
        <v>9.1999999999999993</v>
      </c>
      <c r="AM83" s="11">
        <v>0.755</v>
      </c>
      <c r="AN83" s="11">
        <v>8.65</v>
      </c>
      <c r="AO83" s="11">
        <v>0.94699999999999995</v>
      </c>
      <c r="AP83" s="11">
        <v>3.9300000000000002E-2</v>
      </c>
      <c r="AQ83" s="11">
        <v>15.1</v>
      </c>
    </row>
    <row r="84" spans="2:43" s="11" customFormat="1">
      <c r="B84" s="11" t="s">
        <v>51</v>
      </c>
      <c r="C84" s="17">
        <v>38595.208333333336</v>
      </c>
      <c r="D84" s="109">
        <v>0.20833333333333334</v>
      </c>
      <c r="E84" s="110"/>
      <c r="F84" s="110"/>
      <c r="G84" s="110"/>
      <c r="H84" s="110"/>
      <c r="I84" s="110"/>
      <c r="J84" s="110"/>
      <c r="K84" s="110"/>
      <c r="L84" s="110"/>
      <c r="M84" s="11">
        <v>206</v>
      </c>
      <c r="N84" s="11">
        <v>98</v>
      </c>
      <c r="O84" s="11">
        <v>6</v>
      </c>
      <c r="Q84" s="20">
        <v>7.9</v>
      </c>
      <c r="R84" s="20"/>
      <c r="S84" s="111"/>
      <c r="T84" s="20">
        <v>36.200000000000003</v>
      </c>
      <c r="U84" s="11" t="s">
        <v>62</v>
      </c>
      <c r="V84" s="20">
        <v>3.16</v>
      </c>
      <c r="W84" s="20">
        <v>0.5</v>
      </c>
      <c r="X84" s="20">
        <v>29.8</v>
      </c>
      <c r="Y84" s="11">
        <v>0.12</v>
      </c>
      <c r="Z84" s="20">
        <v>0.71</v>
      </c>
      <c r="AA84" s="20">
        <v>1.46</v>
      </c>
      <c r="AB84" s="20">
        <v>0.16</v>
      </c>
      <c r="AC84" s="20">
        <v>0.63</v>
      </c>
      <c r="AD84" s="11">
        <v>2.58E-2</v>
      </c>
      <c r="AE84" s="11">
        <v>34.700000000000003</v>
      </c>
      <c r="AF84" s="11">
        <v>4.5199999999999996</v>
      </c>
      <c r="AG84" s="11">
        <v>4.8000000000000001E-2</v>
      </c>
      <c r="AH84" s="11">
        <v>4.8600000000000003</v>
      </c>
      <c r="AI84" s="11">
        <v>1.34E-3</v>
      </c>
      <c r="AJ84" s="11">
        <v>2.2799999999999998</v>
      </c>
      <c r="AK84" s="11">
        <v>32.799999999999997</v>
      </c>
      <c r="AL84" s="11">
        <v>7.78</v>
      </c>
      <c r="AM84" s="11">
        <v>6.08</v>
      </c>
      <c r="AN84" s="11">
        <v>18.100000000000001</v>
      </c>
      <c r="AO84" s="11">
        <v>7.96</v>
      </c>
      <c r="AP84" s="11">
        <v>0.23599999999999999</v>
      </c>
      <c r="AQ84" s="11">
        <v>71.8</v>
      </c>
    </row>
    <row r="85" spans="2:43" s="11" customFormat="1">
      <c r="B85" s="11" t="s">
        <v>51</v>
      </c>
      <c r="C85" s="17">
        <v>38825.395833333336</v>
      </c>
      <c r="D85" s="109">
        <v>0.39583333333333331</v>
      </c>
      <c r="E85" s="110">
        <v>10.58</v>
      </c>
      <c r="F85" s="110">
        <v>1.046</v>
      </c>
      <c r="G85" s="110">
        <v>93.3</v>
      </c>
      <c r="H85" s="110"/>
      <c r="I85" s="110">
        <v>7.73</v>
      </c>
      <c r="J85" s="110">
        <v>198</v>
      </c>
      <c r="K85" s="110">
        <v>3.5</v>
      </c>
      <c r="L85" s="110"/>
      <c r="M85" s="11" t="s">
        <v>62</v>
      </c>
      <c r="N85" s="11">
        <v>270</v>
      </c>
      <c r="O85" s="11">
        <v>14.3</v>
      </c>
      <c r="Q85" s="20">
        <v>14.5</v>
      </c>
      <c r="R85" s="20"/>
      <c r="S85" s="111"/>
      <c r="T85" s="20">
        <v>103</v>
      </c>
      <c r="U85" s="11">
        <v>0.06</v>
      </c>
      <c r="V85" s="20">
        <v>0.87</v>
      </c>
      <c r="W85" s="20">
        <v>0.38</v>
      </c>
      <c r="X85" s="20">
        <v>93.6</v>
      </c>
      <c r="Y85" s="11" t="s">
        <v>62</v>
      </c>
      <c r="Z85" s="20">
        <v>0.2</v>
      </c>
      <c r="AA85" s="20">
        <v>0.8</v>
      </c>
      <c r="AB85" s="20">
        <v>0.16</v>
      </c>
      <c r="AC85" s="20">
        <v>0.23</v>
      </c>
      <c r="AD85" s="11" t="s">
        <v>62</v>
      </c>
      <c r="AE85" s="11">
        <v>115</v>
      </c>
      <c r="AF85" s="11">
        <v>3.38</v>
      </c>
      <c r="AG85" s="11" t="s">
        <v>62</v>
      </c>
      <c r="AH85" s="11">
        <v>19.8</v>
      </c>
      <c r="AI85" s="11">
        <v>1.12E-2</v>
      </c>
      <c r="AJ85" s="11">
        <v>2.38</v>
      </c>
      <c r="AK85" s="11">
        <v>71.3</v>
      </c>
      <c r="AL85" s="11">
        <v>10.199999999999999</v>
      </c>
      <c r="AM85" s="11">
        <v>0.122</v>
      </c>
      <c r="AN85" s="11">
        <v>3.06</v>
      </c>
      <c r="AO85" s="11">
        <v>0.14099999999999999</v>
      </c>
      <c r="AP85" s="11">
        <v>1.2500000000000001E-2</v>
      </c>
      <c r="AQ85" s="11">
        <v>11</v>
      </c>
    </row>
    <row r="86" spans="2:43">
      <c r="B86" s="11" t="s">
        <v>51</v>
      </c>
      <c r="C86" s="17">
        <v>38909.5</v>
      </c>
      <c r="D86" s="109">
        <v>0.5</v>
      </c>
      <c r="E86" s="110"/>
      <c r="F86" s="110"/>
      <c r="G86" s="110"/>
      <c r="H86" s="110"/>
      <c r="I86" s="110"/>
      <c r="J86" s="110"/>
      <c r="K86" s="110"/>
      <c r="L86" s="110"/>
      <c r="M86" s="11" t="s">
        <v>62</v>
      </c>
      <c r="N86" s="16">
        <v>260</v>
      </c>
      <c r="O86" s="16">
        <v>9.8000000000000007</v>
      </c>
      <c r="Q86" s="16">
        <v>16</v>
      </c>
      <c r="S86" s="110"/>
      <c r="T86" s="16">
        <v>32</v>
      </c>
      <c r="U86" s="16">
        <v>0.16</v>
      </c>
      <c r="V86" s="16">
        <v>0.04</v>
      </c>
      <c r="W86" s="16">
        <v>0.91</v>
      </c>
      <c r="X86" s="16">
        <v>51.6</v>
      </c>
      <c r="Y86" s="11" t="s">
        <v>62</v>
      </c>
      <c r="Z86" s="16" t="s">
        <v>62</v>
      </c>
      <c r="AA86" s="16">
        <v>0.91</v>
      </c>
      <c r="AB86" s="16">
        <v>0.28000000000000003</v>
      </c>
      <c r="AC86" s="16">
        <v>0.3</v>
      </c>
      <c r="AD86" s="11" t="s">
        <v>62</v>
      </c>
      <c r="AE86" s="16">
        <v>99.2</v>
      </c>
      <c r="AF86" s="16">
        <v>2.0099999999999998</v>
      </c>
      <c r="AG86" s="11" t="s">
        <v>62</v>
      </c>
      <c r="AH86" s="16">
        <v>24.9</v>
      </c>
      <c r="AI86" s="16">
        <v>1.1900000000000001E-2</v>
      </c>
      <c r="AJ86" s="16">
        <v>6.59</v>
      </c>
      <c r="AK86" s="16">
        <v>197</v>
      </c>
      <c r="AL86" s="16">
        <v>21.6</v>
      </c>
      <c r="AM86" s="16">
        <v>0.14099999999999999</v>
      </c>
      <c r="AN86" s="16">
        <v>2.8</v>
      </c>
      <c r="AO86" s="16">
        <v>0.216</v>
      </c>
      <c r="AP86" s="16">
        <v>0.26900000000000002</v>
      </c>
      <c r="AQ86" s="16">
        <v>16.100000000000001</v>
      </c>
    </row>
    <row r="87" spans="2:43">
      <c r="B87" s="11" t="s">
        <v>51</v>
      </c>
      <c r="C87" s="17">
        <v>38909.625</v>
      </c>
      <c r="D87" s="109">
        <v>0.625</v>
      </c>
      <c r="E87" s="110"/>
      <c r="F87" s="110"/>
      <c r="G87" s="110"/>
      <c r="H87" s="110"/>
      <c r="I87" s="110"/>
      <c r="J87" s="110"/>
      <c r="K87" s="110"/>
      <c r="L87" s="110"/>
      <c r="M87" s="11">
        <v>57.8</v>
      </c>
      <c r="N87" s="16">
        <v>180</v>
      </c>
      <c r="O87" s="16">
        <v>13.5</v>
      </c>
      <c r="Q87" s="16">
        <v>18.8</v>
      </c>
      <c r="S87" s="110"/>
      <c r="T87" s="16">
        <v>164</v>
      </c>
      <c r="U87" s="16">
        <v>0.08</v>
      </c>
      <c r="V87" s="16">
        <v>10.4</v>
      </c>
      <c r="W87" s="16">
        <v>0.9</v>
      </c>
      <c r="X87" s="16">
        <v>70.099999999999994</v>
      </c>
      <c r="Y87" s="11" t="s">
        <v>62</v>
      </c>
      <c r="Z87" s="16">
        <v>2.23</v>
      </c>
      <c r="AA87" s="16">
        <v>1.23</v>
      </c>
      <c r="AB87" s="16">
        <v>0.23</v>
      </c>
      <c r="AC87" s="16">
        <v>0.37</v>
      </c>
      <c r="AD87" s="11" t="s">
        <v>62</v>
      </c>
      <c r="AE87" s="16">
        <v>76.400000000000006</v>
      </c>
      <c r="AF87" s="16">
        <v>4.79</v>
      </c>
      <c r="AG87" s="16">
        <v>4.9399999999999999E-2</v>
      </c>
      <c r="AH87" s="16">
        <v>15</v>
      </c>
      <c r="AI87" s="16">
        <v>4.87E-2</v>
      </c>
      <c r="AJ87" s="16">
        <v>5.41</v>
      </c>
      <c r="AK87" s="16">
        <v>113</v>
      </c>
      <c r="AL87" s="16">
        <v>12</v>
      </c>
      <c r="AM87" s="16">
        <v>4.3099999999999996</v>
      </c>
      <c r="AN87" s="16">
        <v>7.7</v>
      </c>
      <c r="AO87" s="16">
        <v>2.99</v>
      </c>
      <c r="AP87" s="16">
        <v>0.17899999999999999</v>
      </c>
      <c r="AQ87" s="16">
        <v>26.4</v>
      </c>
    </row>
    <row r="88" spans="2:43">
      <c r="B88" s="11" t="s">
        <v>51</v>
      </c>
      <c r="C88" s="17">
        <v>38909.666666666664</v>
      </c>
      <c r="D88" s="109">
        <v>0.66666666666666663</v>
      </c>
      <c r="E88" s="110"/>
      <c r="F88" s="110"/>
      <c r="G88" s="110"/>
      <c r="H88" s="110"/>
      <c r="I88" s="110"/>
      <c r="J88" s="110"/>
      <c r="K88" s="110"/>
      <c r="L88" s="110"/>
      <c r="M88" s="11">
        <v>38.5</v>
      </c>
      <c r="N88" s="16">
        <v>140</v>
      </c>
      <c r="O88" s="16">
        <v>12</v>
      </c>
      <c r="Q88" s="16">
        <v>16.100000000000001</v>
      </c>
      <c r="S88" s="110"/>
      <c r="T88" s="16">
        <v>129</v>
      </c>
      <c r="U88" s="16">
        <v>0.13</v>
      </c>
      <c r="V88" s="16">
        <v>8.0399999999999991</v>
      </c>
      <c r="W88" s="16">
        <v>0.84</v>
      </c>
      <c r="X88" s="16">
        <v>55.1</v>
      </c>
      <c r="Y88" s="11" t="s">
        <v>62</v>
      </c>
      <c r="Z88" s="16">
        <v>1.74</v>
      </c>
      <c r="AA88" s="16">
        <v>1.1000000000000001</v>
      </c>
      <c r="AB88" s="32">
        <v>0.54</v>
      </c>
      <c r="AC88" s="16">
        <v>0.32</v>
      </c>
      <c r="AD88" s="11" t="s">
        <v>62</v>
      </c>
      <c r="AE88" s="16">
        <v>59.2</v>
      </c>
      <c r="AF88" s="16">
        <v>4.93</v>
      </c>
      <c r="AG88" s="16">
        <v>7.9899999999999999E-2</v>
      </c>
      <c r="AH88" s="16">
        <v>11.6</v>
      </c>
      <c r="AI88" s="16">
        <v>1.47E-2</v>
      </c>
      <c r="AJ88" s="16">
        <v>4.37</v>
      </c>
      <c r="AK88" s="16">
        <v>88.6</v>
      </c>
      <c r="AL88" s="16">
        <v>11.1</v>
      </c>
      <c r="AM88" s="16">
        <v>2.46</v>
      </c>
      <c r="AN88" s="16">
        <v>6.75</v>
      </c>
      <c r="AO88" s="16">
        <v>1.96</v>
      </c>
      <c r="AP88" s="16">
        <v>8.43E-2</v>
      </c>
      <c r="AQ88" s="16">
        <v>18.100000000000001</v>
      </c>
    </row>
    <row r="89" spans="2:43">
      <c r="B89" s="11" t="s">
        <v>51</v>
      </c>
      <c r="C89" s="17">
        <v>38909.791666666664</v>
      </c>
      <c r="D89" s="109">
        <v>0.79166666666666663</v>
      </c>
      <c r="E89" s="110"/>
      <c r="F89" s="110"/>
      <c r="G89" s="110"/>
      <c r="H89" s="110"/>
      <c r="I89" s="110"/>
      <c r="J89" s="110"/>
      <c r="K89" s="110"/>
      <c r="L89" s="110"/>
      <c r="M89" s="11">
        <v>24.5</v>
      </c>
      <c r="N89" s="16">
        <v>160</v>
      </c>
      <c r="O89" s="16">
        <v>11</v>
      </c>
      <c r="Q89" s="16">
        <v>13.5</v>
      </c>
      <c r="S89" s="110"/>
      <c r="T89" s="16">
        <v>147</v>
      </c>
      <c r="U89" s="16">
        <v>0.11</v>
      </c>
      <c r="V89" s="16">
        <v>6.11</v>
      </c>
      <c r="W89" s="16">
        <v>0.82</v>
      </c>
      <c r="X89" s="16">
        <v>54.8</v>
      </c>
      <c r="Y89" s="11" t="s">
        <v>62</v>
      </c>
      <c r="Z89" s="16">
        <v>1.32</v>
      </c>
      <c r="AA89" s="16">
        <v>0.81</v>
      </c>
      <c r="AB89" s="16">
        <v>0.2</v>
      </c>
      <c r="AC89" s="16">
        <v>0.27</v>
      </c>
      <c r="AD89" s="11" t="s">
        <v>62</v>
      </c>
      <c r="AE89" s="16">
        <v>64</v>
      </c>
      <c r="AF89" s="16">
        <v>4.46</v>
      </c>
      <c r="AG89" s="16">
        <v>2.7900000000000001E-2</v>
      </c>
      <c r="AH89" s="16">
        <v>12.3</v>
      </c>
      <c r="AI89" s="16">
        <v>8.5500000000000003E-3</v>
      </c>
      <c r="AJ89" s="16">
        <v>4.13</v>
      </c>
      <c r="AK89" s="16">
        <v>99.1</v>
      </c>
      <c r="AL89" s="16">
        <v>12.8</v>
      </c>
      <c r="AM89" s="16">
        <v>1.55</v>
      </c>
      <c r="AN89" s="16">
        <v>5.18</v>
      </c>
      <c r="AO89" s="16">
        <v>1.25</v>
      </c>
      <c r="AP89" s="16">
        <v>4.9700000000000001E-2</v>
      </c>
      <c r="AQ89" s="16">
        <v>25.4</v>
      </c>
    </row>
    <row r="90" spans="2:43">
      <c r="B90" s="11" t="s">
        <v>51</v>
      </c>
      <c r="C90" s="17">
        <v>38910.041666666664</v>
      </c>
      <c r="D90" s="109">
        <v>4.1666666666666664E-2</v>
      </c>
      <c r="E90" s="110"/>
      <c r="F90" s="110"/>
      <c r="G90" s="110"/>
      <c r="H90" s="110"/>
      <c r="I90" s="110"/>
      <c r="J90" s="110"/>
      <c r="K90" s="110"/>
      <c r="L90" s="110"/>
      <c r="M90" s="11">
        <v>9.6</v>
      </c>
      <c r="N90" s="16">
        <v>230</v>
      </c>
      <c r="O90" s="16">
        <v>9.4</v>
      </c>
      <c r="Q90" s="16">
        <v>15.8</v>
      </c>
      <c r="S90" s="110"/>
      <c r="T90" s="16">
        <v>207</v>
      </c>
      <c r="U90" s="16">
        <v>0.18</v>
      </c>
      <c r="V90" s="16">
        <v>1.88</v>
      </c>
      <c r="W90" s="16">
        <v>0.86</v>
      </c>
      <c r="X90" s="16">
        <v>64</v>
      </c>
      <c r="Y90" s="11" t="s">
        <v>62</v>
      </c>
      <c r="Z90" s="16">
        <v>0.41</v>
      </c>
      <c r="AA90" s="16">
        <v>0.56999999999999995</v>
      </c>
      <c r="AB90" s="16">
        <v>0.22</v>
      </c>
      <c r="AC90" s="16">
        <v>0.25</v>
      </c>
      <c r="AD90" s="11" t="s">
        <v>62</v>
      </c>
      <c r="AE90" s="16">
        <v>86.7</v>
      </c>
      <c r="AF90" s="16">
        <v>3</v>
      </c>
      <c r="AG90" s="11" t="s">
        <v>62</v>
      </c>
      <c r="AH90" s="16">
        <v>17.2</v>
      </c>
      <c r="AI90" s="16">
        <v>5.8000000000000003E-2</v>
      </c>
      <c r="AJ90" s="16">
        <v>4.8899999999999997</v>
      </c>
      <c r="AK90" s="16">
        <v>139</v>
      </c>
      <c r="AL90" s="16">
        <v>15.8</v>
      </c>
      <c r="AM90" s="16">
        <v>0.504</v>
      </c>
      <c r="AN90" s="16">
        <v>3.55</v>
      </c>
      <c r="AO90" s="16">
        <v>0.47299999999999998</v>
      </c>
      <c r="AP90" s="16">
        <v>0.115</v>
      </c>
      <c r="AQ90" s="16">
        <v>13.8</v>
      </c>
    </row>
    <row r="91" spans="2:43">
      <c r="B91" s="11" t="s">
        <v>51</v>
      </c>
      <c r="C91" s="17">
        <v>38910.166666666664</v>
      </c>
      <c r="D91" s="109">
        <v>0.16666666666666666</v>
      </c>
      <c r="E91" s="110"/>
      <c r="F91" s="110"/>
      <c r="G91" s="110"/>
      <c r="H91" s="110"/>
      <c r="I91" s="110"/>
      <c r="J91" s="110"/>
      <c r="K91" s="110"/>
      <c r="L91" s="110"/>
      <c r="M91" s="11">
        <v>5.8</v>
      </c>
      <c r="N91" s="16">
        <v>240</v>
      </c>
      <c r="O91" s="16">
        <v>9.3000000000000007</v>
      </c>
      <c r="Q91" s="16">
        <v>14.4</v>
      </c>
      <c r="S91" s="110"/>
      <c r="T91" s="16">
        <v>217</v>
      </c>
      <c r="U91" s="16">
        <v>0.09</v>
      </c>
      <c r="V91" s="16">
        <v>1.06</v>
      </c>
      <c r="W91" s="16">
        <v>0.93</v>
      </c>
      <c r="X91" s="16">
        <v>65.599999999999994</v>
      </c>
      <c r="Y91" s="11" t="s">
        <v>62</v>
      </c>
      <c r="Z91" s="16">
        <v>0.24</v>
      </c>
      <c r="AA91" s="16">
        <v>0.54</v>
      </c>
      <c r="AB91" s="16">
        <v>0.25</v>
      </c>
      <c r="AC91" s="16">
        <v>0.61</v>
      </c>
      <c r="AD91" s="11" t="s">
        <v>62</v>
      </c>
      <c r="AE91" s="16">
        <v>91.2</v>
      </c>
      <c r="AF91" s="16">
        <v>3.34</v>
      </c>
      <c r="AG91" s="11" t="s">
        <v>62</v>
      </c>
      <c r="AH91" s="16">
        <v>18.399999999999999</v>
      </c>
      <c r="AI91" s="16">
        <v>6.2199999999999998E-2</v>
      </c>
      <c r="AJ91" s="16">
        <v>5.13</v>
      </c>
      <c r="AK91" s="16">
        <v>148</v>
      </c>
      <c r="AL91" s="16">
        <v>13.6</v>
      </c>
      <c r="AM91" s="16">
        <v>0.248</v>
      </c>
      <c r="AN91" s="16">
        <v>2.93</v>
      </c>
      <c r="AO91" s="16">
        <v>0.26400000000000001</v>
      </c>
      <c r="AP91" s="16">
        <v>0.12</v>
      </c>
      <c r="AQ91" s="16">
        <v>14.7</v>
      </c>
    </row>
    <row r="92" spans="2:43">
      <c r="B92" s="11" t="s">
        <v>51</v>
      </c>
      <c r="C92" s="17">
        <v>38910.291666666664</v>
      </c>
      <c r="D92" s="109">
        <v>0.29166666666666669</v>
      </c>
      <c r="E92" s="110"/>
      <c r="F92" s="110"/>
      <c r="G92" s="110"/>
      <c r="H92" s="110"/>
      <c r="I92" s="110"/>
      <c r="J92" s="110"/>
      <c r="K92" s="110"/>
      <c r="L92" s="110"/>
      <c r="M92" s="11">
        <v>10.4</v>
      </c>
      <c r="N92" s="16">
        <v>250</v>
      </c>
      <c r="O92" s="16">
        <v>9.1</v>
      </c>
      <c r="Q92" s="16">
        <v>18.399999999999999</v>
      </c>
      <c r="S92" s="110"/>
      <c r="T92" s="16">
        <v>225</v>
      </c>
      <c r="U92" s="16">
        <v>0.24</v>
      </c>
      <c r="V92" s="16">
        <v>0.62</v>
      </c>
      <c r="W92" s="16">
        <v>0.96</v>
      </c>
      <c r="X92" s="16">
        <v>65.3</v>
      </c>
      <c r="Y92" s="11" t="s">
        <v>62</v>
      </c>
      <c r="Z92" s="16">
        <v>0.13</v>
      </c>
      <c r="AA92" s="16">
        <v>0.61</v>
      </c>
      <c r="AB92" s="16">
        <v>0.25</v>
      </c>
      <c r="AC92" s="16">
        <v>0.26</v>
      </c>
      <c r="AD92" s="11" t="s">
        <v>62</v>
      </c>
      <c r="AE92" s="16">
        <v>93.2</v>
      </c>
      <c r="AF92" s="16">
        <v>3.21</v>
      </c>
      <c r="AG92" s="11" t="s">
        <v>62</v>
      </c>
      <c r="AH92" s="16">
        <v>18.7</v>
      </c>
      <c r="AI92" s="16">
        <v>0.11600000000000001</v>
      </c>
      <c r="AJ92" s="16">
        <v>5.28</v>
      </c>
      <c r="AK92" s="16">
        <v>152</v>
      </c>
      <c r="AL92" s="16">
        <v>14.4</v>
      </c>
      <c r="AM92" s="16">
        <v>0.35799999999999998</v>
      </c>
      <c r="AN92" s="16">
        <v>3.73</v>
      </c>
      <c r="AO92" s="16">
        <v>0.29899999999999999</v>
      </c>
      <c r="AP92" s="16">
        <v>0.185</v>
      </c>
      <c r="AQ92" s="16">
        <v>15.7</v>
      </c>
    </row>
    <row r="93" spans="2:43">
      <c r="B93" s="11" t="s">
        <v>51</v>
      </c>
      <c r="C93" s="17">
        <v>38910.416666666664</v>
      </c>
      <c r="D93" s="109">
        <v>0.41666666666666669</v>
      </c>
      <c r="E93" s="110"/>
      <c r="F93" s="110"/>
      <c r="G93" s="110"/>
      <c r="H93" s="110"/>
      <c r="I93" s="110"/>
      <c r="J93" s="110"/>
      <c r="K93" s="110"/>
      <c r="L93" s="110"/>
      <c r="M93" s="11">
        <v>131</v>
      </c>
      <c r="N93" s="16">
        <v>80</v>
      </c>
      <c r="O93" s="16">
        <v>8.3000000000000007</v>
      </c>
      <c r="Q93" s="16">
        <v>12.3</v>
      </c>
      <c r="S93" s="110"/>
      <c r="T93" s="16">
        <v>56.8</v>
      </c>
      <c r="U93" s="16">
        <v>0.12</v>
      </c>
      <c r="V93" s="16">
        <v>3.84</v>
      </c>
      <c r="W93" s="16">
        <v>0.61</v>
      </c>
      <c r="X93" s="16">
        <v>23.5</v>
      </c>
      <c r="Y93" s="11" t="s">
        <v>62</v>
      </c>
      <c r="Z93" s="16">
        <v>0.83</v>
      </c>
      <c r="AA93" s="16">
        <v>1.27</v>
      </c>
      <c r="AB93" s="16">
        <v>0.19</v>
      </c>
      <c r="AC93" s="16">
        <v>0.44</v>
      </c>
      <c r="AD93" s="16">
        <v>0.39600000000000002</v>
      </c>
      <c r="AE93" s="16">
        <v>27.5</v>
      </c>
      <c r="AF93" s="16">
        <v>3.18</v>
      </c>
      <c r="AG93" s="16">
        <v>0.374</v>
      </c>
      <c r="AH93" s="16">
        <v>4.9000000000000004</v>
      </c>
      <c r="AI93" s="16">
        <v>0.222</v>
      </c>
      <c r="AJ93" s="16">
        <v>2.77</v>
      </c>
      <c r="AK93" s="16">
        <v>41.3</v>
      </c>
      <c r="AL93" s="16">
        <v>9.3000000000000007</v>
      </c>
      <c r="AM93" s="16">
        <v>7.17</v>
      </c>
      <c r="AN93" s="16">
        <v>10.4</v>
      </c>
      <c r="AO93" s="16">
        <v>5.95</v>
      </c>
      <c r="AP93" s="16">
        <v>0.20899999999999999</v>
      </c>
      <c r="AQ93" s="16">
        <v>41.4</v>
      </c>
    </row>
    <row r="94" spans="2:43">
      <c r="B94" s="11" t="s">
        <v>51</v>
      </c>
      <c r="C94" s="31">
        <v>38972.263888888891</v>
      </c>
      <c r="D94" s="18">
        <v>0.2638888888888889</v>
      </c>
      <c r="E94" s="16">
        <v>19.420000000000002</v>
      </c>
      <c r="F94" s="16">
        <v>1.3160000000000001</v>
      </c>
      <c r="G94" s="16">
        <v>73.5</v>
      </c>
      <c r="H94" s="16">
        <v>6.73</v>
      </c>
      <c r="I94" s="16">
        <v>7.25</v>
      </c>
      <c r="J94" s="16">
        <v>160</v>
      </c>
      <c r="K94" s="16">
        <v>102.2</v>
      </c>
      <c r="L94" s="157"/>
      <c r="M94" s="11">
        <v>116</v>
      </c>
      <c r="N94" s="11">
        <v>210</v>
      </c>
      <c r="O94" s="11">
        <v>19.100000000000001</v>
      </c>
      <c r="P94" s="11"/>
      <c r="Q94" s="11">
        <v>21.8</v>
      </c>
      <c r="R94" s="11"/>
      <c r="S94" s="110"/>
      <c r="T94" s="11">
        <v>202</v>
      </c>
      <c r="U94" s="11">
        <v>0.22</v>
      </c>
      <c r="V94" s="11">
        <v>3.7</v>
      </c>
      <c r="W94" s="11">
        <v>0.64</v>
      </c>
      <c r="X94" s="11">
        <v>91.8</v>
      </c>
      <c r="Y94" s="11">
        <v>0.11</v>
      </c>
      <c r="Z94" s="11">
        <v>0.87</v>
      </c>
      <c r="AA94" s="11">
        <v>1.02</v>
      </c>
      <c r="AB94" s="11">
        <v>0.26</v>
      </c>
      <c r="AC94" s="11">
        <v>0.53</v>
      </c>
      <c r="AD94" s="11">
        <v>7.0800000000000002E-2</v>
      </c>
      <c r="AE94" s="11">
        <v>89.6</v>
      </c>
      <c r="AF94" s="11">
        <v>2.63</v>
      </c>
      <c r="AG94" s="11">
        <v>8.1199999999999994E-2</v>
      </c>
      <c r="AH94" s="11">
        <v>16.5</v>
      </c>
      <c r="AI94" s="11">
        <v>5.3199999999999997E-2</v>
      </c>
      <c r="AJ94" s="11">
        <v>4.97</v>
      </c>
      <c r="AK94" s="11">
        <v>138</v>
      </c>
      <c r="AL94" s="11">
        <v>30.4</v>
      </c>
      <c r="AM94" s="11">
        <v>4.1900000000000004</v>
      </c>
      <c r="AN94" s="11">
        <v>5.38</v>
      </c>
      <c r="AO94" s="11">
        <v>4.43</v>
      </c>
      <c r="AP94" s="11">
        <v>0.32900000000000001</v>
      </c>
      <c r="AQ94" s="11">
        <v>50.9</v>
      </c>
    </row>
    <row r="95" spans="2:43">
      <c r="B95" s="11" t="s">
        <v>51</v>
      </c>
      <c r="C95" s="31">
        <v>38972.3125</v>
      </c>
      <c r="D95" s="18">
        <v>0.3125</v>
      </c>
      <c r="E95" s="16">
        <v>19.46</v>
      </c>
      <c r="F95" s="16">
        <v>0.95499999999999996</v>
      </c>
      <c r="G95" s="16">
        <v>77.8</v>
      </c>
      <c r="H95" s="16">
        <v>7.13</v>
      </c>
      <c r="I95" s="16">
        <v>7.25</v>
      </c>
      <c r="J95" s="16">
        <v>172</v>
      </c>
      <c r="K95" s="16">
        <v>59</v>
      </c>
      <c r="L95" s="157"/>
      <c r="M95" s="11">
        <v>67.400000000000006</v>
      </c>
      <c r="N95" s="11">
        <v>160</v>
      </c>
      <c r="O95" s="11">
        <v>18.8</v>
      </c>
      <c r="P95" s="11"/>
      <c r="Q95" s="11">
        <v>19.899999999999999</v>
      </c>
      <c r="R95" s="11"/>
      <c r="S95" s="110"/>
      <c r="T95" s="11">
        <v>133</v>
      </c>
      <c r="U95" s="11">
        <v>0.06</v>
      </c>
      <c r="V95" s="11">
        <v>5.33</v>
      </c>
      <c r="W95" s="11">
        <v>0.56999999999999995</v>
      </c>
      <c r="X95" s="11">
        <v>70.599999999999994</v>
      </c>
      <c r="Y95" s="11" t="s">
        <v>62</v>
      </c>
      <c r="Z95" s="11">
        <v>1.27</v>
      </c>
      <c r="AA95" s="11">
        <v>0.80100000000000005</v>
      </c>
      <c r="AB95" s="11">
        <v>0.21</v>
      </c>
      <c r="AC95" s="11">
        <v>0.39</v>
      </c>
      <c r="AD95" s="11" t="s">
        <v>62</v>
      </c>
      <c r="AE95" s="11">
        <v>64.7</v>
      </c>
      <c r="AF95" s="11">
        <v>2.63</v>
      </c>
      <c r="AG95" s="11">
        <v>8.1299999999999997E-2</v>
      </c>
      <c r="AH95" s="11">
        <v>11.9</v>
      </c>
      <c r="AI95" s="11">
        <v>2.4E-2</v>
      </c>
      <c r="AJ95" s="11">
        <v>4.37</v>
      </c>
      <c r="AK95" s="11">
        <v>94.8</v>
      </c>
      <c r="AL95" s="11">
        <v>25.9</v>
      </c>
      <c r="AM95" s="11">
        <v>3.36</v>
      </c>
      <c r="AN95" s="11">
        <v>4.62</v>
      </c>
      <c r="AO95" s="11">
        <v>3.25</v>
      </c>
      <c r="AP95" s="11">
        <v>0.17100000000000001</v>
      </c>
      <c r="AQ95" s="11">
        <v>42.2</v>
      </c>
    </row>
    <row r="96" spans="2:43">
      <c r="B96" s="11" t="s">
        <v>51</v>
      </c>
      <c r="C96" s="31">
        <v>38972.479166666664</v>
      </c>
      <c r="D96" s="18">
        <v>0.47916666666666669</v>
      </c>
      <c r="E96" s="16">
        <v>19.59</v>
      </c>
      <c r="F96" s="16">
        <v>0.53400000000000003</v>
      </c>
      <c r="G96" s="16">
        <v>83.1</v>
      </c>
      <c r="H96" s="16">
        <v>7.61</v>
      </c>
      <c r="I96" s="16">
        <v>7.19</v>
      </c>
      <c r="J96" s="16">
        <v>195</v>
      </c>
      <c r="K96" s="16">
        <v>137</v>
      </c>
      <c r="L96" s="157"/>
      <c r="M96" s="11">
        <v>300</v>
      </c>
      <c r="N96" s="11">
        <v>110</v>
      </c>
      <c r="O96" s="11">
        <v>14.6</v>
      </c>
      <c r="P96" s="11"/>
      <c r="Q96" s="11">
        <v>16.100000000000001</v>
      </c>
      <c r="R96" s="11"/>
      <c r="S96" s="110"/>
      <c r="T96" s="11">
        <v>49.6</v>
      </c>
      <c r="U96" s="11" t="s">
        <v>62</v>
      </c>
      <c r="V96" s="11">
        <v>3.6</v>
      </c>
      <c r="W96" s="11">
        <v>0.51</v>
      </c>
      <c r="X96" s="11">
        <v>35.299999999999997</v>
      </c>
      <c r="Y96" s="11" t="s">
        <v>62</v>
      </c>
      <c r="Z96" s="11">
        <v>0.85</v>
      </c>
      <c r="AA96" s="11">
        <v>1.63</v>
      </c>
      <c r="AB96" s="11">
        <v>0.19</v>
      </c>
      <c r="AC96" s="11">
        <v>0.95</v>
      </c>
      <c r="AD96" s="11">
        <v>8.3500000000000005E-2</v>
      </c>
      <c r="AE96" s="11">
        <v>34.799999999999997</v>
      </c>
      <c r="AF96" s="11">
        <v>2.42</v>
      </c>
      <c r="AG96" s="11">
        <v>8.3199999999999996E-2</v>
      </c>
      <c r="AH96" s="11">
        <v>5.37</v>
      </c>
      <c r="AI96" s="11">
        <v>5.79E-3</v>
      </c>
      <c r="AJ96" s="11">
        <v>2.93</v>
      </c>
      <c r="AK96" s="11">
        <v>43.1</v>
      </c>
      <c r="AL96" s="11">
        <v>15</v>
      </c>
      <c r="AM96" s="11">
        <v>8.48</v>
      </c>
      <c r="AN96" s="11">
        <v>11.2</v>
      </c>
      <c r="AO96" s="11">
        <v>9.85</v>
      </c>
      <c r="AP96" s="11">
        <v>0.56100000000000005</v>
      </c>
      <c r="AQ96" s="11">
        <v>67</v>
      </c>
    </row>
    <row r="97" spans="2:47">
      <c r="B97" s="11" t="s">
        <v>51</v>
      </c>
      <c r="C97" s="31">
        <v>38972.5625</v>
      </c>
      <c r="D97" s="18">
        <v>0.5625</v>
      </c>
      <c r="E97" s="16">
        <v>19.55</v>
      </c>
      <c r="F97" s="16">
        <v>0.307</v>
      </c>
      <c r="G97" s="16">
        <v>87.5</v>
      </c>
      <c r="H97" s="16">
        <v>8.02</v>
      </c>
      <c r="I97" s="16">
        <v>7.07</v>
      </c>
      <c r="J97" s="16">
        <v>214</v>
      </c>
      <c r="K97" s="16">
        <v>102.2</v>
      </c>
      <c r="L97" s="157"/>
      <c r="M97" s="11">
        <v>96.5</v>
      </c>
      <c r="N97" s="11">
        <v>79</v>
      </c>
      <c r="O97" s="11">
        <v>14.1</v>
      </c>
      <c r="P97" s="11"/>
      <c r="Q97" s="11">
        <v>13.7</v>
      </c>
      <c r="R97" s="11"/>
      <c r="S97" s="110"/>
      <c r="T97" s="11">
        <v>23.6</v>
      </c>
      <c r="U97" s="11" t="s">
        <v>62</v>
      </c>
      <c r="V97" s="11">
        <v>4.05</v>
      </c>
      <c r="W97" s="11">
        <v>0.56000000000000005</v>
      </c>
      <c r="X97" s="11">
        <v>26.2</v>
      </c>
      <c r="Y97" s="11">
        <v>0.12</v>
      </c>
      <c r="Z97" s="11">
        <v>0.96</v>
      </c>
      <c r="AA97" s="11">
        <v>1.26</v>
      </c>
      <c r="AB97" s="11">
        <v>0.21</v>
      </c>
      <c r="AC97" s="11">
        <v>0.44</v>
      </c>
      <c r="AD97" s="11">
        <v>6.0999999999999999E-2</v>
      </c>
      <c r="AE97" s="11">
        <v>31.1</v>
      </c>
      <c r="AF97" s="11" t="s">
        <v>62</v>
      </c>
      <c r="AG97" s="11">
        <v>7.51E-2</v>
      </c>
      <c r="AH97" s="11">
        <v>4.38</v>
      </c>
      <c r="AI97" s="11">
        <v>4.1099999999999999E-3</v>
      </c>
      <c r="AJ97" s="11">
        <v>2.94</v>
      </c>
      <c r="AK97" s="11">
        <v>19.2</v>
      </c>
      <c r="AL97" s="11">
        <v>12.3</v>
      </c>
      <c r="AM97" s="11">
        <v>4.1399999999999997</v>
      </c>
      <c r="AN97" s="11">
        <v>6.35</v>
      </c>
      <c r="AO97" s="11">
        <v>4.09</v>
      </c>
      <c r="AP97" s="11">
        <v>0.13600000000000001</v>
      </c>
      <c r="AQ97" s="11">
        <v>33.9</v>
      </c>
    </row>
    <row r="98" spans="2:47">
      <c r="B98" s="11" t="s">
        <v>51</v>
      </c>
      <c r="C98" s="31">
        <v>38972.8125</v>
      </c>
      <c r="D98" s="18">
        <v>0.8125</v>
      </c>
      <c r="E98" s="16">
        <v>19.440000000000001</v>
      </c>
      <c r="F98" s="16">
        <v>0.63800000000000001</v>
      </c>
      <c r="G98" s="16">
        <v>82.8</v>
      </c>
      <c r="H98" s="16">
        <v>7.6</v>
      </c>
      <c r="I98" s="16">
        <v>7.28</v>
      </c>
      <c r="J98" s="16">
        <v>263</v>
      </c>
      <c r="K98" s="16">
        <v>29.5</v>
      </c>
      <c r="L98" s="157"/>
      <c r="M98" s="11">
        <v>18.7</v>
      </c>
      <c r="N98" s="11">
        <v>160</v>
      </c>
      <c r="O98" s="11">
        <v>17.3</v>
      </c>
      <c r="P98" s="11"/>
      <c r="Q98" s="11">
        <v>18</v>
      </c>
      <c r="R98" s="11"/>
      <c r="S98" s="110"/>
      <c r="T98" s="11">
        <v>60.1</v>
      </c>
      <c r="U98" s="11" t="s">
        <v>62</v>
      </c>
      <c r="V98" s="11">
        <v>5.94</v>
      </c>
      <c r="W98" s="11">
        <v>0.46</v>
      </c>
      <c r="X98" s="11">
        <v>55.8</v>
      </c>
      <c r="Y98" s="11" t="s">
        <v>62</v>
      </c>
      <c r="Z98" s="11">
        <v>1.45</v>
      </c>
      <c r="AA98" s="11">
        <v>0.93</v>
      </c>
      <c r="AB98" s="11">
        <v>0.17</v>
      </c>
      <c r="AC98" s="11">
        <v>0.25</v>
      </c>
      <c r="AD98" s="11">
        <v>3.7600000000000001E-2</v>
      </c>
      <c r="AE98" s="11">
        <v>63.2</v>
      </c>
      <c r="AF98" s="11">
        <v>1.6</v>
      </c>
      <c r="AG98" s="11">
        <v>4.8899999999999999E-2</v>
      </c>
      <c r="AH98" s="11">
        <v>9.91</v>
      </c>
      <c r="AI98" s="11">
        <v>8.5500000000000003E-3</v>
      </c>
      <c r="AJ98" s="11">
        <v>3.58</v>
      </c>
      <c r="AK98" s="11">
        <v>46.7</v>
      </c>
      <c r="AL98" s="11">
        <v>24.6</v>
      </c>
      <c r="AM98" s="11">
        <v>1.46</v>
      </c>
      <c r="AN98" s="11">
        <v>4.5999999999999996</v>
      </c>
      <c r="AO98" s="11">
        <v>1.35</v>
      </c>
      <c r="AP98" s="11">
        <v>4.6199999999999998E-2</v>
      </c>
      <c r="AQ98" s="11">
        <v>30.4</v>
      </c>
    </row>
    <row r="99" spans="2:47">
      <c r="B99" s="11" t="s">
        <v>51</v>
      </c>
      <c r="C99" s="31">
        <v>38973.0625</v>
      </c>
      <c r="D99" s="18">
        <v>6.25E-2</v>
      </c>
      <c r="E99" s="16">
        <v>18.89</v>
      </c>
      <c r="F99" s="16">
        <v>0.87</v>
      </c>
      <c r="G99" s="16">
        <v>78.7</v>
      </c>
      <c r="H99" s="16">
        <v>7.3</v>
      </c>
      <c r="I99" s="16">
        <v>7.33</v>
      </c>
      <c r="J99" s="16">
        <v>313</v>
      </c>
      <c r="K99" s="16">
        <v>12</v>
      </c>
      <c r="L99" s="157"/>
      <c r="M99" s="11">
        <v>8.8000000000000007</v>
      </c>
      <c r="N99" s="11">
        <v>210</v>
      </c>
      <c r="O99" s="11">
        <v>16.600000000000001</v>
      </c>
      <c r="P99" s="11"/>
      <c r="Q99" s="11">
        <v>20</v>
      </c>
      <c r="R99" s="11"/>
      <c r="S99" s="110"/>
      <c r="T99" s="11">
        <v>96.8</v>
      </c>
      <c r="U99" s="11">
        <v>0.04</v>
      </c>
      <c r="V99" s="11">
        <v>5.62</v>
      </c>
      <c r="W99" s="11">
        <v>0.53</v>
      </c>
      <c r="X99" s="11">
        <v>79.3</v>
      </c>
      <c r="Y99" s="11" t="s">
        <v>62</v>
      </c>
      <c r="Z99" s="11">
        <v>1.29</v>
      </c>
      <c r="AA99" s="11">
        <v>0.60299999999999998</v>
      </c>
      <c r="AB99" s="11">
        <v>0.19</v>
      </c>
      <c r="AC99" s="11">
        <v>0.21</v>
      </c>
      <c r="AD99" s="11" t="s">
        <v>62</v>
      </c>
      <c r="AE99" s="11">
        <v>81.7</v>
      </c>
      <c r="AF99" s="11" t="s">
        <v>62</v>
      </c>
      <c r="AG99" s="11">
        <v>2.3099999999999999E-2</v>
      </c>
      <c r="AH99" s="11">
        <v>13.5</v>
      </c>
      <c r="AI99" s="11">
        <v>1.2200000000000001E-2</v>
      </c>
      <c r="AJ99" s="11">
        <v>3.84</v>
      </c>
      <c r="AK99" s="11">
        <v>71.5</v>
      </c>
      <c r="AL99" s="11">
        <v>27.2</v>
      </c>
      <c r="AM99" s="11">
        <v>0.77300000000000002</v>
      </c>
      <c r="AN99" s="11">
        <v>2.99</v>
      </c>
      <c r="AO99" s="11">
        <v>0.753</v>
      </c>
      <c r="AP99" s="11">
        <v>3.5999999999999997E-2</v>
      </c>
      <c r="AQ99" s="11">
        <v>32.9</v>
      </c>
    </row>
    <row r="100" spans="2:47">
      <c r="B100" s="11" t="s">
        <v>51</v>
      </c>
      <c r="C100" s="14">
        <v>39133</v>
      </c>
      <c r="D100" s="109">
        <v>0.5083333333333333</v>
      </c>
      <c r="E100" s="110">
        <v>-0.28000000000000003</v>
      </c>
      <c r="F100" s="110">
        <v>4.8860000000000001</v>
      </c>
      <c r="G100" s="110">
        <v>91</v>
      </c>
      <c r="H100" s="110">
        <v>13.2</v>
      </c>
      <c r="I100" s="110">
        <v>7.52</v>
      </c>
      <c r="J100" s="110">
        <v>346</v>
      </c>
      <c r="K100" s="110">
        <v>11.7</v>
      </c>
      <c r="L100" s="157"/>
      <c r="M100" s="11">
        <v>10.66</v>
      </c>
      <c r="N100" s="11">
        <v>190</v>
      </c>
      <c r="O100" s="11">
        <v>21.2</v>
      </c>
      <c r="P100" s="11"/>
      <c r="Q100" s="11">
        <v>23.2</v>
      </c>
      <c r="R100" s="11"/>
      <c r="S100" s="110"/>
      <c r="T100" s="11">
        <v>1380</v>
      </c>
      <c r="U100" s="20">
        <v>0.3</v>
      </c>
      <c r="V100" s="11">
        <v>5.04</v>
      </c>
      <c r="W100" s="11">
        <v>0.34</v>
      </c>
      <c r="X100" s="11">
        <v>112</v>
      </c>
      <c r="Y100" s="11">
        <v>0.62</v>
      </c>
      <c r="Z100" s="11">
        <v>1.17</v>
      </c>
      <c r="AA100" s="11">
        <v>1.25</v>
      </c>
      <c r="AB100" s="11">
        <v>0.13</v>
      </c>
      <c r="AC100" s="11">
        <v>0.18</v>
      </c>
      <c r="AD100" s="11" t="s">
        <v>62</v>
      </c>
      <c r="AE100" s="11">
        <v>161</v>
      </c>
      <c r="AF100" s="11">
        <v>12.2</v>
      </c>
      <c r="AG100" s="11">
        <v>1.8200000000000001E-2</v>
      </c>
      <c r="AH100" s="11">
        <v>28.3</v>
      </c>
      <c r="AI100" s="11">
        <v>3.0099999999999998E-2</v>
      </c>
      <c r="AJ100" s="11">
        <v>5.28</v>
      </c>
      <c r="AK100" s="11">
        <v>697</v>
      </c>
      <c r="AL100" s="11">
        <v>45.3</v>
      </c>
      <c r="AM100" s="11">
        <v>0.60099999999999998</v>
      </c>
      <c r="AN100" s="11">
        <v>17.100000000000001</v>
      </c>
      <c r="AO100" s="11">
        <v>0.46600000000000003</v>
      </c>
      <c r="AP100" s="11">
        <v>3.8600000000000002E-2</v>
      </c>
      <c r="AQ100" s="11">
        <v>44.6</v>
      </c>
      <c r="AR100" s="11"/>
      <c r="AS100" s="11"/>
      <c r="AT100" s="11"/>
      <c r="AU100" s="11"/>
    </row>
    <row r="101" spans="2:47" s="11" customFormat="1">
      <c r="B101" s="11" t="s">
        <v>51</v>
      </c>
      <c r="C101" s="14">
        <v>39142</v>
      </c>
      <c r="D101" s="15">
        <v>0.42083333333333334</v>
      </c>
      <c r="E101" s="11">
        <v>3.31</v>
      </c>
      <c r="F101" s="11">
        <v>1.996</v>
      </c>
      <c r="G101" s="11">
        <v>97</v>
      </c>
      <c r="H101" s="11">
        <v>12.9</v>
      </c>
      <c r="I101" s="11">
        <v>7.8</v>
      </c>
      <c r="J101" s="11">
        <v>344</v>
      </c>
      <c r="K101" s="11">
        <v>36</v>
      </c>
      <c r="L101" s="157"/>
      <c r="M101" s="157"/>
      <c r="N101" s="11" t="s">
        <v>62</v>
      </c>
      <c r="O101" s="11">
        <v>13.9</v>
      </c>
      <c r="Q101" s="11">
        <v>18.399999999999999</v>
      </c>
      <c r="S101" s="110"/>
      <c r="T101" s="11">
        <v>480</v>
      </c>
      <c r="U101" s="11">
        <v>0.08</v>
      </c>
      <c r="V101" s="11">
        <v>3.34</v>
      </c>
      <c r="W101" s="11">
        <v>0.23</v>
      </c>
      <c r="X101" s="11">
        <v>75.400000000000006</v>
      </c>
      <c r="Y101" s="11" t="s">
        <v>62</v>
      </c>
      <c r="Z101" s="11">
        <v>0.73</v>
      </c>
      <c r="AA101" s="11">
        <v>0.49199999999999999</v>
      </c>
      <c r="AB101" s="11">
        <v>0.12</v>
      </c>
      <c r="AC101" s="11">
        <v>0.2</v>
      </c>
      <c r="AD101" s="11">
        <v>0.111</v>
      </c>
      <c r="AE101" s="11">
        <v>102</v>
      </c>
      <c r="AF101" s="11">
        <v>2.15</v>
      </c>
      <c r="AG101" s="11">
        <v>0.20499999999999999</v>
      </c>
      <c r="AH101" s="11">
        <v>17.100000000000001</v>
      </c>
      <c r="AI101" s="11">
        <v>1.49E-2</v>
      </c>
      <c r="AJ101" s="11">
        <v>2.68</v>
      </c>
      <c r="AK101" s="11">
        <v>227</v>
      </c>
      <c r="AL101" s="11">
        <v>23.3</v>
      </c>
      <c r="AM101" s="11">
        <v>2.25</v>
      </c>
      <c r="AN101" s="11">
        <v>3.63</v>
      </c>
      <c r="AO101" s="11">
        <v>1.49</v>
      </c>
      <c r="AP101" s="11">
        <v>3.2199999999999999E-2</v>
      </c>
      <c r="AQ101" s="11">
        <v>26.4</v>
      </c>
    </row>
    <row r="102" spans="2:47" s="11" customFormat="1">
      <c r="B102" s="11" t="s">
        <v>51</v>
      </c>
      <c r="C102" s="14">
        <v>39142</v>
      </c>
      <c r="D102" s="15">
        <v>0.48333333333333334</v>
      </c>
      <c r="E102" s="11">
        <v>3.6</v>
      </c>
      <c r="F102" s="11">
        <v>1.6359999999999999</v>
      </c>
      <c r="G102" s="11">
        <v>101</v>
      </c>
      <c r="H102" s="11">
        <v>13.3</v>
      </c>
      <c r="I102" s="11">
        <v>7.85</v>
      </c>
      <c r="J102" s="11">
        <v>326</v>
      </c>
      <c r="K102" s="11">
        <v>42.5</v>
      </c>
      <c r="L102" s="157"/>
      <c r="M102" s="157"/>
      <c r="N102" s="11" t="s">
        <v>62</v>
      </c>
      <c r="O102" s="11">
        <v>11.7</v>
      </c>
      <c r="Q102" s="11">
        <v>16.7</v>
      </c>
      <c r="S102" s="110"/>
      <c r="T102" s="11">
        <v>357</v>
      </c>
      <c r="U102" s="11">
        <v>0.08</v>
      </c>
      <c r="V102" s="11">
        <v>3.4</v>
      </c>
      <c r="W102" s="11">
        <v>0.27</v>
      </c>
      <c r="X102" s="11">
        <v>63</v>
      </c>
      <c r="Y102" s="11" t="s">
        <v>62</v>
      </c>
      <c r="Z102" s="11">
        <v>0.75</v>
      </c>
      <c r="AA102" s="11">
        <v>0.52100000000000002</v>
      </c>
      <c r="AB102" s="11">
        <v>0.12</v>
      </c>
      <c r="AC102" s="11">
        <v>0.23</v>
      </c>
      <c r="AD102" s="11">
        <v>0.105</v>
      </c>
      <c r="AE102" s="11">
        <v>86</v>
      </c>
      <c r="AF102" s="11">
        <v>1.74</v>
      </c>
      <c r="AG102" s="11">
        <v>0.14599999999999999</v>
      </c>
      <c r="AH102" s="11">
        <v>13.9</v>
      </c>
      <c r="AI102" s="11">
        <v>1.38E-2</v>
      </c>
      <c r="AJ102" s="11">
        <v>2.4300000000000002</v>
      </c>
      <c r="AK102" s="11">
        <v>182</v>
      </c>
      <c r="AL102" s="11">
        <v>22.6</v>
      </c>
      <c r="AM102" s="11">
        <v>2.56</v>
      </c>
      <c r="AN102" s="11">
        <v>3.26</v>
      </c>
      <c r="AO102" s="11">
        <v>1.81</v>
      </c>
      <c r="AP102" s="11">
        <v>3.56E-2</v>
      </c>
      <c r="AQ102" s="11">
        <v>24.8</v>
      </c>
    </row>
    <row r="103" spans="2:47" s="11" customFormat="1">
      <c r="B103" s="11" t="s">
        <v>51</v>
      </c>
      <c r="C103" s="14">
        <v>39142</v>
      </c>
      <c r="D103" s="15">
        <v>0.59861111111111109</v>
      </c>
      <c r="E103" s="11">
        <v>4.0999999999999996</v>
      </c>
      <c r="F103" s="11">
        <v>1.3140000000000001</v>
      </c>
      <c r="G103" s="11">
        <v>99</v>
      </c>
      <c r="H103" s="11">
        <v>12.89</v>
      </c>
      <c r="I103" s="11">
        <v>7.86</v>
      </c>
      <c r="J103" s="11">
        <v>311</v>
      </c>
      <c r="K103" s="11">
        <v>33.799999999999997</v>
      </c>
      <c r="L103" s="157"/>
      <c r="M103" s="157"/>
      <c r="N103" s="11">
        <v>7.9</v>
      </c>
      <c r="O103" s="11">
        <v>13.2</v>
      </c>
      <c r="Q103" s="20">
        <v>16.899999999999999</v>
      </c>
      <c r="R103" s="20"/>
      <c r="S103" s="111"/>
      <c r="T103" s="20">
        <v>291</v>
      </c>
      <c r="U103" s="20">
        <v>0.06</v>
      </c>
      <c r="V103" s="20">
        <v>3.69</v>
      </c>
      <c r="W103" s="20">
        <v>0.28999999999999998</v>
      </c>
      <c r="X103" s="20">
        <v>63.3</v>
      </c>
      <c r="Y103" s="11" t="s">
        <v>62</v>
      </c>
      <c r="Z103" s="20">
        <v>0.81</v>
      </c>
      <c r="AA103" s="20">
        <v>0.47899999999999998</v>
      </c>
      <c r="AB103" s="20">
        <v>0.16</v>
      </c>
      <c r="AC103" s="20">
        <v>0.21</v>
      </c>
      <c r="AD103" s="11">
        <v>0.92400000000000004</v>
      </c>
      <c r="AE103" s="11">
        <v>77.599999999999994</v>
      </c>
      <c r="AF103" s="11">
        <v>2.1</v>
      </c>
      <c r="AG103" s="11">
        <v>0.70099999999999996</v>
      </c>
      <c r="AH103" s="11">
        <v>12.5</v>
      </c>
      <c r="AI103" s="12">
        <v>1.78E-2</v>
      </c>
      <c r="AJ103" s="11">
        <v>2.58</v>
      </c>
      <c r="AK103" s="11">
        <v>143</v>
      </c>
      <c r="AL103" s="11">
        <v>13.2</v>
      </c>
      <c r="AM103" s="11">
        <v>2.17</v>
      </c>
      <c r="AN103" s="11">
        <v>2.39</v>
      </c>
      <c r="AO103" s="11">
        <v>1.46</v>
      </c>
      <c r="AP103" s="11">
        <v>2.5700000000000001E-2</v>
      </c>
      <c r="AQ103" s="11">
        <v>22.2</v>
      </c>
    </row>
    <row r="104" spans="2:47">
      <c r="B104" s="11" t="s">
        <v>51</v>
      </c>
      <c r="C104" s="17">
        <v>39155</v>
      </c>
      <c r="D104" s="109">
        <v>0.37152777777777773</v>
      </c>
      <c r="E104" s="110"/>
      <c r="F104" s="110"/>
      <c r="G104" s="110"/>
      <c r="H104" s="110"/>
      <c r="I104" s="110"/>
      <c r="J104" s="110"/>
      <c r="K104" s="110"/>
      <c r="L104" s="157"/>
      <c r="M104" s="157"/>
      <c r="N104" s="16">
        <v>300</v>
      </c>
      <c r="O104" s="16">
        <v>15.9</v>
      </c>
      <c r="Q104" s="16">
        <v>37.200000000000003</v>
      </c>
      <c r="S104" s="110"/>
      <c r="T104" s="16">
        <v>572</v>
      </c>
      <c r="U104" s="16">
        <v>0.16</v>
      </c>
      <c r="V104" s="16">
        <v>0.78</v>
      </c>
      <c r="W104" s="16">
        <v>0.3</v>
      </c>
      <c r="X104" s="16">
        <v>175</v>
      </c>
      <c r="AA104" s="16">
        <v>0.28699999999999998</v>
      </c>
      <c r="AB104" s="11">
        <v>0.1</v>
      </c>
      <c r="AC104" s="16">
        <v>0.15</v>
      </c>
      <c r="AD104" s="11" t="s">
        <v>62</v>
      </c>
      <c r="AE104" s="11">
        <v>172</v>
      </c>
      <c r="AF104" s="11">
        <v>2.67</v>
      </c>
      <c r="AG104" s="11" t="s">
        <v>62</v>
      </c>
      <c r="AH104" s="11">
        <v>32.6</v>
      </c>
      <c r="AI104" s="11">
        <v>2.23E-2</v>
      </c>
      <c r="AJ104" s="11">
        <v>3.71</v>
      </c>
      <c r="AK104" s="11">
        <v>277</v>
      </c>
      <c r="AL104" s="11">
        <v>34.4</v>
      </c>
      <c r="AM104" s="16">
        <v>0.94799999999999995</v>
      </c>
      <c r="AN104" s="16">
        <v>3.52</v>
      </c>
      <c r="AO104" s="16">
        <v>0.96799999999999997</v>
      </c>
      <c r="AP104" s="16">
        <v>4.9599999999999998E-2</v>
      </c>
      <c r="AQ104" s="16">
        <v>40.9</v>
      </c>
    </row>
    <row r="105" spans="2:47">
      <c r="B105" s="11" t="s">
        <v>51</v>
      </c>
      <c r="C105" s="17">
        <v>39155</v>
      </c>
      <c r="D105" s="109">
        <v>0.87361111111111101</v>
      </c>
      <c r="E105" s="110"/>
      <c r="F105" s="110"/>
      <c r="G105" s="110"/>
      <c r="H105" s="110"/>
      <c r="I105" s="110"/>
      <c r="J105" s="110"/>
      <c r="K105" s="110"/>
      <c r="L105" s="110"/>
      <c r="M105" s="157"/>
      <c r="N105" s="16">
        <v>260</v>
      </c>
      <c r="O105" s="16">
        <v>19.3</v>
      </c>
      <c r="Q105" s="16">
        <v>20</v>
      </c>
      <c r="S105" s="110"/>
      <c r="T105" s="16">
        <v>696</v>
      </c>
      <c r="U105" s="16">
        <v>0.15</v>
      </c>
      <c r="V105" s="16">
        <v>2.72</v>
      </c>
      <c r="W105" s="16">
        <v>0.27</v>
      </c>
      <c r="X105" s="16">
        <v>145</v>
      </c>
      <c r="Y105" s="11" t="s">
        <v>62</v>
      </c>
      <c r="Z105" s="16">
        <v>0.59</v>
      </c>
      <c r="AA105" s="16">
        <v>0.13100000000000001</v>
      </c>
      <c r="AB105" s="16">
        <v>0.11</v>
      </c>
      <c r="AC105" s="16">
        <v>0.17</v>
      </c>
      <c r="AD105" s="16">
        <v>9.2799999999999994E-2</v>
      </c>
      <c r="AE105" s="16">
        <v>150</v>
      </c>
      <c r="AF105" s="16">
        <v>4.32</v>
      </c>
      <c r="AG105" s="16">
        <v>6.0699999999999997E-2</v>
      </c>
      <c r="AH105" s="16">
        <v>27.1</v>
      </c>
      <c r="AI105" s="16">
        <v>2.5000000000000001E-2</v>
      </c>
      <c r="AJ105" s="16">
        <v>3.59</v>
      </c>
      <c r="AK105" s="16">
        <v>346</v>
      </c>
      <c r="AL105" s="16">
        <v>48.6</v>
      </c>
      <c r="AM105" s="16">
        <v>1.95</v>
      </c>
      <c r="AN105" s="16">
        <v>5.24</v>
      </c>
      <c r="AO105" s="16">
        <v>1.48</v>
      </c>
      <c r="AP105" s="16">
        <v>5.4899999999999997E-2</v>
      </c>
      <c r="AQ105" s="16">
        <v>58.4</v>
      </c>
    </row>
    <row r="106" spans="2:47">
      <c r="B106" s="11" t="s">
        <v>51</v>
      </c>
      <c r="C106" s="17">
        <v>39155</v>
      </c>
      <c r="D106" s="109">
        <v>0.95972222222222225</v>
      </c>
      <c r="E106" s="110"/>
      <c r="F106" s="110"/>
      <c r="G106" s="110"/>
      <c r="H106" s="110"/>
      <c r="I106" s="110"/>
      <c r="J106" s="110"/>
      <c r="K106" s="110"/>
      <c r="L106" s="110"/>
      <c r="M106" s="157"/>
      <c r="N106" s="16">
        <v>180</v>
      </c>
      <c r="O106" s="16">
        <v>18.5</v>
      </c>
      <c r="Q106" s="16">
        <v>17.8</v>
      </c>
      <c r="S106" s="110"/>
      <c r="T106" s="16">
        <v>433</v>
      </c>
      <c r="U106" s="16">
        <v>0.1</v>
      </c>
      <c r="V106" s="16">
        <v>3.37</v>
      </c>
      <c r="W106" s="16">
        <v>0.28000000000000003</v>
      </c>
      <c r="X106" s="16">
        <v>91.3</v>
      </c>
      <c r="Y106" s="11" t="s">
        <v>62</v>
      </c>
      <c r="Z106" s="16">
        <v>0.74</v>
      </c>
      <c r="AA106" s="16">
        <v>0.33</v>
      </c>
      <c r="AB106" s="16">
        <v>0.12</v>
      </c>
      <c r="AC106" s="16">
        <v>0.21</v>
      </c>
      <c r="AD106" s="16">
        <v>0.216</v>
      </c>
      <c r="AE106" s="16">
        <v>98.2</v>
      </c>
      <c r="AF106" s="16">
        <v>3.22</v>
      </c>
      <c r="AG106" s="16">
        <v>0.21199999999999999</v>
      </c>
      <c r="AH106" s="16">
        <v>16.600000000000001</v>
      </c>
      <c r="AI106" s="16">
        <v>2.0799999999999999E-2</v>
      </c>
      <c r="AJ106" s="16">
        <v>2.81</v>
      </c>
      <c r="AK106" s="16">
        <v>224</v>
      </c>
      <c r="AL106" s="16">
        <v>40.299999999999997</v>
      </c>
      <c r="AM106" s="16">
        <v>2.87</v>
      </c>
      <c r="AN106" s="16">
        <v>5.1100000000000003</v>
      </c>
      <c r="AO106" s="16">
        <v>1.95</v>
      </c>
      <c r="AP106" s="16">
        <v>4.6100000000000002E-2</v>
      </c>
      <c r="AQ106" s="16">
        <v>47.4</v>
      </c>
    </row>
    <row r="107" spans="2:47">
      <c r="B107" s="11" t="s">
        <v>51</v>
      </c>
      <c r="C107" s="17">
        <v>39156</v>
      </c>
      <c r="D107" s="109">
        <v>0.52777777777777779</v>
      </c>
      <c r="E107" s="110"/>
      <c r="F107" s="110"/>
      <c r="G107" s="110"/>
      <c r="H107" s="110"/>
      <c r="I107" s="110"/>
      <c r="J107" s="110"/>
      <c r="K107" s="110"/>
      <c r="L107" s="110"/>
      <c r="M107" s="157"/>
      <c r="N107" s="16">
        <v>150</v>
      </c>
      <c r="O107" s="16">
        <v>17.5</v>
      </c>
      <c r="Q107" s="16">
        <v>17.600000000000001</v>
      </c>
      <c r="S107" s="110"/>
      <c r="T107" s="16">
        <v>300</v>
      </c>
      <c r="U107" s="16">
        <v>7.0000000000000007E-2</v>
      </c>
      <c r="V107" s="16">
        <v>3.33</v>
      </c>
      <c r="W107" s="16">
        <v>0.28999999999999998</v>
      </c>
      <c r="X107" s="16">
        <v>74.5</v>
      </c>
      <c r="Y107" s="11" t="s">
        <v>62</v>
      </c>
      <c r="Z107" s="16">
        <v>0.75</v>
      </c>
      <c r="AA107" s="16">
        <v>0.60599999999999998</v>
      </c>
      <c r="AB107" s="16">
        <v>0.16</v>
      </c>
      <c r="AC107" s="16">
        <v>0.3</v>
      </c>
      <c r="AD107" s="16">
        <v>0.72699999999999998</v>
      </c>
      <c r="AE107" s="16">
        <v>82.1</v>
      </c>
      <c r="AF107" s="16">
        <v>3.01</v>
      </c>
      <c r="AG107" s="16">
        <v>0.59099999999999997</v>
      </c>
      <c r="AH107" s="16">
        <v>14.1</v>
      </c>
      <c r="AI107" s="16">
        <v>2.35E-2</v>
      </c>
      <c r="AJ107" s="16">
        <v>2.67</v>
      </c>
      <c r="AK107" s="16">
        <v>161</v>
      </c>
      <c r="AL107" s="16">
        <v>35.9</v>
      </c>
      <c r="AM107" s="16">
        <v>5</v>
      </c>
      <c r="AN107" s="16">
        <v>4.84</v>
      </c>
      <c r="AO107" s="16">
        <v>3.12</v>
      </c>
      <c r="AP107" s="16">
        <v>5.7700000000000001E-2</v>
      </c>
      <c r="AQ107" s="16">
        <v>43.5</v>
      </c>
    </row>
    <row r="108" spans="2:47">
      <c r="B108" s="11" t="s">
        <v>51</v>
      </c>
      <c r="C108" s="17">
        <v>39156</v>
      </c>
      <c r="D108" s="109">
        <v>0.1111111111111111</v>
      </c>
      <c r="E108" s="110"/>
      <c r="F108" s="110"/>
      <c r="G108" s="110"/>
      <c r="H108" s="110"/>
      <c r="I108" s="110"/>
      <c r="J108" s="110"/>
      <c r="K108" s="110"/>
      <c r="L108" s="110"/>
      <c r="M108" s="157"/>
      <c r="N108" s="16">
        <v>170</v>
      </c>
      <c r="O108" s="16">
        <v>16.7</v>
      </c>
      <c r="Q108" s="16">
        <v>15.7</v>
      </c>
      <c r="S108" s="110"/>
      <c r="T108" s="16">
        <v>282</v>
      </c>
      <c r="U108" s="16">
        <v>7.0000000000000007E-2</v>
      </c>
      <c r="V108" s="16">
        <v>3.5</v>
      </c>
      <c r="W108" s="16">
        <v>0.3</v>
      </c>
      <c r="X108" s="16">
        <v>77.3</v>
      </c>
      <c r="Y108" s="11" t="s">
        <v>62</v>
      </c>
      <c r="Z108" s="16">
        <v>0.76</v>
      </c>
      <c r="AA108" s="16">
        <v>0.58299999999999996</v>
      </c>
      <c r="AB108" s="16">
        <v>0.12</v>
      </c>
      <c r="AC108" s="16">
        <v>0.25</v>
      </c>
      <c r="AD108" s="16">
        <v>0.186</v>
      </c>
      <c r="AE108" s="16">
        <v>86.7</v>
      </c>
      <c r="AF108" s="16">
        <v>2.56</v>
      </c>
      <c r="AG108" s="16">
        <v>0.184</v>
      </c>
      <c r="AH108" s="16">
        <v>14.8</v>
      </c>
      <c r="AI108" s="16">
        <v>1.4500000000000001E-2</v>
      </c>
      <c r="AJ108" s="16">
        <v>2.56</v>
      </c>
      <c r="AK108" s="16">
        <v>154</v>
      </c>
      <c r="AL108" s="16">
        <v>33.5</v>
      </c>
      <c r="AM108" s="16">
        <v>2.81</v>
      </c>
      <c r="AN108" s="16">
        <v>3.67</v>
      </c>
      <c r="AO108" s="16">
        <v>2.0499999999999998</v>
      </c>
      <c r="AP108" s="16">
        <v>4.2200000000000001E-2</v>
      </c>
      <c r="AQ108" s="16">
        <v>42.4</v>
      </c>
    </row>
    <row r="109" spans="2:47">
      <c r="B109" s="11" t="s">
        <v>51</v>
      </c>
      <c r="C109" s="14">
        <v>39175</v>
      </c>
      <c r="D109" s="15">
        <v>0.70833333333333337</v>
      </c>
      <c r="E109" s="16">
        <v>17.38</v>
      </c>
      <c r="F109" s="16">
        <v>1.1279999999999999</v>
      </c>
      <c r="G109" s="16">
        <v>121.7</v>
      </c>
      <c r="H109" s="16">
        <v>11.63</v>
      </c>
      <c r="I109" s="16">
        <v>8.0399999999999991</v>
      </c>
      <c r="J109" s="16">
        <v>229</v>
      </c>
      <c r="K109" s="16">
        <v>3</v>
      </c>
      <c r="L109" s="11">
        <v>1.9</v>
      </c>
      <c r="M109" s="157"/>
      <c r="N109" s="16">
        <v>300</v>
      </c>
      <c r="O109" s="16">
        <v>18.600000000000001</v>
      </c>
      <c r="Q109" s="16">
        <v>11.4</v>
      </c>
      <c r="S109" s="110"/>
      <c r="T109" s="16">
        <v>320</v>
      </c>
      <c r="U109" s="16">
        <v>0.12</v>
      </c>
      <c r="V109" s="16">
        <v>0.41</v>
      </c>
      <c r="W109" s="16">
        <v>0.35</v>
      </c>
      <c r="X109" s="16">
        <v>160</v>
      </c>
      <c r="Y109" s="11" t="s">
        <v>62</v>
      </c>
      <c r="Z109" s="16">
        <v>0.09</v>
      </c>
      <c r="AA109" s="16">
        <v>0.25900000000000001</v>
      </c>
      <c r="AB109" s="16">
        <v>0.11</v>
      </c>
      <c r="AC109" s="16">
        <v>0.14000000000000001</v>
      </c>
      <c r="AD109" s="16">
        <v>6.9000000000000006E-2</v>
      </c>
      <c r="AE109" s="16">
        <v>151</v>
      </c>
      <c r="AF109" s="16">
        <v>2.12</v>
      </c>
      <c r="AG109" s="16" t="s">
        <v>62</v>
      </c>
      <c r="AH109" s="16">
        <v>27.8</v>
      </c>
      <c r="AI109" s="16">
        <v>1.95E-2</v>
      </c>
      <c r="AJ109" s="16">
        <v>3.14</v>
      </c>
      <c r="AK109" s="16">
        <v>159</v>
      </c>
      <c r="AL109" s="16">
        <v>46</v>
      </c>
      <c r="AM109" s="16" t="s">
        <v>62</v>
      </c>
      <c r="AN109" s="16" t="s">
        <v>62</v>
      </c>
      <c r="AO109" s="16">
        <v>7.3700000000000002E-2</v>
      </c>
      <c r="AP109" s="16">
        <v>2.1100000000000001E-2</v>
      </c>
      <c r="AQ109" s="16">
        <v>43.9</v>
      </c>
    </row>
    <row r="110" spans="2:47">
      <c r="B110" s="11" t="s">
        <v>51</v>
      </c>
      <c r="C110" s="14">
        <v>39175</v>
      </c>
      <c r="D110" s="15">
        <v>0.79166666666666663</v>
      </c>
      <c r="E110" s="16">
        <v>15.62</v>
      </c>
      <c r="F110" s="16">
        <v>1.081</v>
      </c>
      <c r="G110" s="16">
        <v>75.2</v>
      </c>
      <c r="H110" s="16">
        <v>7.46</v>
      </c>
      <c r="I110" s="16">
        <v>7.86</v>
      </c>
      <c r="J110" s="16">
        <v>207</v>
      </c>
      <c r="K110" s="16">
        <v>12.2</v>
      </c>
      <c r="L110" s="11">
        <v>2.2999999999999998</v>
      </c>
      <c r="M110" s="157"/>
      <c r="N110" s="16">
        <v>280</v>
      </c>
      <c r="O110" s="16">
        <v>19.5</v>
      </c>
      <c r="Q110" s="16">
        <v>26.3</v>
      </c>
      <c r="S110" s="110"/>
      <c r="T110" s="16">
        <v>297</v>
      </c>
      <c r="U110" s="16">
        <v>0.11</v>
      </c>
      <c r="V110" s="16">
        <v>0.99</v>
      </c>
      <c r="W110" s="16">
        <v>0.34</v>
      </c>
      <c r="X110" s="16">
        <v>145</v>
      </c>
      <c r="Y110" s="11" t="s">
        <v>62</v>
      </c>
      <c r="Z110" s="16">
        <v>0.22</v>
      </c>
      <c r="AA110" s="16">
        <v>0.52</v>
      </c>
      <c r="AB110" s="16">
        <v>0.11</v>
      </c>
      <c r="AC110" s="16">
        <v>0.15</v>
      </c>
      <c r="AD110" s="16">
        <v>4.7500000000000001E-2</v>
      </c>
      <c r="AE110" s="16">
        <v>137</v>
      </c>
      <c r="AF110" s="16">
        <v>1.95</v>
      </c>
      <c r="AG110" s="16" t="s">
        <v>62</v>
      </c>
      <c r="AH110" s="16">
        <v>24.6</v>
      </c>
      <c r="AI110" s="16">
        <v>2.06E-2</v>
      </c>
      <c r="AJ110" s="16">
        <v>2.97</v>
      </c>
      <c r="AK110" s="16">
        <v>144</v>
      </c>
      <c r="AL110" s="16">
        <v>39.799999999999997</v>
      </c>
      <c r="AM110" s="16">
        <v>0.49</v>
      </c>
      <c r="AN110" s="16" t="s">
        <v>62</v>
      </c>
      <c r="AO110" s="16">
        <v>0.36099999999999999</v>
      </c>
      <c r="AP110" s="16">
        <v>3.2000000000000001E-2</v>
      </c>
      <c r="AQ110" s="16">
        <v>45.8</v>
      </c>
    </row>
    <row r="111" spans="2:47">
      <c r="B111" s="11" t="s">
        <v>51</v>
      </c>
      <c r="C111" s="14">
        <v>39175</v>
      </c>
      <c r="D111" s="15">
        <v>0.83333333333333337</v>
      </c>
      <c r="E111" s="16">
        <v>15.42</v>
      </c>
      <c r="F111" s="16">
        <v>0.33100000000000002</v>
      </c>
      <c r="G111" s="16">
        <v>92</v>
      </c>
      <c r="H111" s="16">
        <v>9.19</v>
      </c>
      <c r="I111" s="16">
        <v>7.87</v>
      </c>
      <c r="J111" s="16">
        <v>173</v>
      </c>
      <c r="K111" s="16">
        <v>687</v>
      </c>
      <c r="L111" s="11">
        <v>27.9</v>
      </c>
      <c r="M111" s="157"/>
      <c r="N111" s="16">
        <v>110</v>
      </c>
      <c r="O111" s="16">
        <v>18.8</v>
      </c>
      <c r="Q111" s="16">
        <v>24.1</v>
      </c>
      <c r="S111" s="110"/>
      <c r="T111" s="16">
        <v>86.6</v>
      </c>
      <c r="U111" s="16">
        <v>0.03</v>
      </c>
      <c r="V111" s="16">
        <v>2.36</v>
      </c>
      <c r="W111" s="16">
        <v>0.47</v>
      </c>
      <c r="X111" s="16">
        <v>37.1</v>
      </c>
      <c r="Y111" s="11">
        <v>0.11</v>
      </c>
      <c r="Z111" s="16">
        <v>0.53</v>
      </c>
      <c r="AA111" s="16">
        <v>3.31</v>
      </c>
      <c r="AB111" s="16">
        <v>0.16</v>
      </c>
      <c r="AC111" s="16">
        <v>2.06</v>
      </c>
      <c r="AD111" s="16">
        <v>5.8999999999999997E-2</v>
      </c>
      <c r="AE111" s="16">
        <v>38.799999999999997</v>
      </c>
      <c r="AF111" s="16">
        <v>3.08</v>
      </c>
      <c r="AG111" s="16">
        <v>7.1099999999999997E-2</v>
      </c>
      <c r="AH111" s="16">
        <v>5.91</v>
      </c>
      <c r="AI111" s="16">
        <v>7.3499999999999998E-3</v>
      </c>
      <c r="AJ111" s="16">
        <v>2.02</v>
      </c>
      <c r="AK111" s="16">
        <v>49.4</v>
      </c>
      <c r="AL111" s="16">
        <v>15.1</v>
      </c>
      <c r="AM111" s="16">
        <v>19.100000000000001</v>
      </c>
      <c r="AN111" s="16">
        <v>23.5</v>
      </c>
      <c r="AO111" s="16">
        <v>26.9</v>
      </c>
      <c r="AP111" s="16">
        <v>0.89600000000000002</v>
      </c>
      <c r="AQ111" s="16">
        <v>127</v>
      </c>
    </row>
    <row r="112" spans="2:47">
      <c r="B112" s="11" t="s">
        <v>51</v>
      </c>
      <c r="C112" s="14">
        <v>39175</v>
      </c>
      <c r="D112" s="15">
        <v>0.875</v>
      </c>
      <c r="E112" s="16">
        <v>14.67</v>
      </c>
      <c r="F112" s="16">
        <v>0.23499999999999999</v>
      </c>
      <c r="G112" s="16">
        <v>93.8</v>
      </c>
      <c r="H112" s="16">
        <v>9.5299999999999994</v>
      </c>
      <c r="I112" s="16">
        <v>7.76</v>
      </c>
      <c r="J112" s="16">
        <v>187</v>
      </c>
      <c r="K112" s="16">
        <v>317.5</v>
      </c>
      <c r="L112" s="11">
        <v>18.600000000000001</v>
      </c>
      <c r="M112" s="157"/>
      <c r="N112" s="16">
        <v>62</v>
      </c>
      <c r="O112" s="16">
        <v>19.3</v>
      </c>
      <c r="Q112" s="16">
        <v>18.399999999999999</v>
      </c>
      <c r="S112" s="110"/>
      <c r="T112" s="16">
        <v>66.2</v>
      </c>
      <c r="U112" s="16" t="s">
        <v>62</v>
      </c>
      <c r="V112" s="16">
        <v>2.66</v>
      </c>
      <c r="W112" s="16">
        <v>0.67</v>
      </c>
      <c r="X112" s="16">
        <v>22</v>
      </c>
      <c r="Y112" s="11">
        <v>0.08</v>
      </c>
      <c r="Z112" s="16">
        <v>0.6</v>
      </c>
      <c r="AA112" s="16">
        <v>2.1</v>
      </c>
      <c r="AB112" s="16">
        <v>0.27</v>
      </c>
      <c r="AC112" s="16">
        <v>1.1299999999999999</v>
      </c>
      <c r="AD112" s="16">
        <v>1.51</v>
      </c>
      <c r="AE112" s="16">
        <v>31</v>
      </c>
      <c r="AF112" s="16">
        <v>3.61</v>
      </c>
      <c r="AG112" s="16">
        <v>0.998</v>
      </c>
      <c r="AH112" s="16">
        <v>4.13</v>
      </c>
      <c r="AI112" s="16">
        <v>4.1300000000000003E-2</v>
      </c>
      <c r="AJ112" s="16">
        <v>2.46</v>
      </c>
      <c r="AK112" s="16">
        <v>28</v>
      </c>
      <c r="AL112" s="16">
        <v>17.5</v>
      </c>
      <c r="AM112" s="16">
        <v>12.1</v>
      </c>
      <c r="AN112" s="16">
        <v>12.1</v>
      </c>
      <c r="AO112" s="16">
        <v>14.3</v>
      </c>
      <c r="AP112" s="16">
        <v>0.33700000000000002</v>
      </c>
      <c r="AQ112" s="16">
        <v>72</v>
      </c>
    </row>
    <row r="113" spans="1:44">
      <c r="B113" s="11" t="s">
        <v>51</v>
      </c>
      <c r="C113" s="14">
        <v>39176</v>
      </c>
      <c r="D113" s="15">
        <v>8.3333333333333329E-2</v>
      </c>
      <c r="E113" s="16">
        <v>13.33</v>
      </c>
      <c r="F113" s="16">
        <v>0.47299999999999998</v>
      </c>
      <c r="G113" s="16">
        <v>89.5</v>
      </c>
      <c r="H113" s="16">
        <v>9.35</v>
      </c>
      <c r="I113" s="16">
        <v>7.83</v>
      </c>
      <c r="J113" s="16">
        <v>230</v>
      </c>
      <c r="K113" s="16">
        <v>63.1</v>
      </c>
      <c r="L113" s="11">
        <v>8.3000000000000007</v>
      </c>
      <c r="M113" s="157"/>
      <c r="N113" s="16">
        <v>170</v>
      </c>
      <c r="O113" s="16">
        <v>18.899999999999999</v>
      </c>
      <c r="Q113" s="16">
        <v>19</v>
      </c>
      <c r="S113" s="110"/>
      <c r="T113" s="16">
        <v>102</v>
      </c>
      <c r="U113" s="16">
        <v>0.04</v>
      </c>
      <c r="V113" s="16">
        <v>3.65</v>
      </c>
      <c r="W113" s="16">
        <v>0.46</v>
      </c>
      <c r="X113" s="16">
        <v>54.6</v>
      </c>
      <c r="Y113" s="11" t="s">
        <v>62</v>
      </c>
      <c r="Z113" s="16">
        <v>0.85</v>
      </c>
      <c r="AA113" s="16">
        <v>0.79</v>
      </c>
      <c r="AB113" s="16">
        <v>0.15</v>
      </c>
      <c r="AC113" s="16">
        <v>0.31</v>
      </c>
      <c r="AD113" s="16">
        <v>5.4100000000000002E-2</v>
      </c>
      <c r="AE113" s="16">
        <v>70.3</v>
      </c>
      <c r="AF113" s="16">
        <v>1.64</v>
      </c>
      <c r="AG113" s="16">
        <v>7.3400000000000007E-2</v>
      </c>
      <c r="AH113" s="16">
        <v>9.9</v>
      </c>
      <c r="AI113" s="16">
        <v>9.4599999999999997E-3</v>
      </c>
      <c r="AJ113" s="16">
        <v>2.3199999999999998</v>
      </c>
      <c r="AK113" s="16">
        <v>54.2</v>
      </c>
      <c r="AL113" s="16">
        <v>22.1</v>
      </c>
      <c r="AM113" s="16">
        <v>4.18</v>
      </c>
      <c r="AN113" s="16" t="s">
        <v>62</v>
      </c>
      <c r="AO113" s="16">
        <v>2.72</v>
      </c>
      <c r="AP113" s="16">
        <v>5.45E-2</v>
      </c>
      <c r="AQ113" s="16">
        <v>31.2</v>
      </c>
    </row>
    <row r="114" spans="1:44">
      <c r="B114" s="11" t="s">
        <v>51</v>
      </c>
      <c r="C114" s="14">
        <v>39252</v>
      </c>
      <c r="D114" s="15">
        <v>0.44444444444444442</v>
      </c>
      <c r="E114" s="11">
        <v>22.2</v>
      </c>
      <c r="F114" s="11">
        <v>2.2869999999999999</v>
      </c>
      <c r="G114" s="11">
        <v>28.9</v>
      </c>
      <c r="H114" s="11">
        <v>2.5</v>
      </c>
      <c r="I114" s="11">
        <v>7.73</v>
      </c>
      <c r="J114" s="11">
        <v>327</v>
      </c>
      <c r="K114" s="11">
        <v>11.2</v>
      </c>
      <c r="L114" s="11">
        <v>33.6</v>
      </c>
      <c r="M114" s="16">
        <v>34.72222</v>
      </c>
      <c r="N114" s="16">
        <v>340</v>
      </c>
      <c r="O114" s="16">
        <v>27.8</v>
      </c>
      <c r="Q114" s="16">
        <v>23.4</v>
      </c>
      <c r="S114" s="110"/>
      <c r="T114" s="16">
        <v>488</v>
      </c>
      <c r="U114" s="16">
        <v>0.2</v>
      </c>
      <c r="V114" s="16">
        <v>0.13</v>
      </c>
      <c r="W114" s="16">
        <v>1.41</v>
      </c>
      <c r="X114" s="16">
        <v>60.6</v>
      </c>
      <c r="Y114" s="11">
        <v>0.21</v>
      </c>
      <c r="Z114" s="16" t="s">
        <v>62</v>
      </c>
      <c r="AA114" s="16">
        <v>1.01</v>
      </c>
      <c r="AB114" s="16">
        <v>0.5</v>
      </c>
      <c r="AC114" s="16">
        <v>0.62</v>
      </c>
      <c r="AD114" s="16" t="s">
        <v>62</v>
      </c>
      <c r="AE114" s="16">
        <v>148</v>
      </c>
      <c r="AF114" s="16">
        <v>1.63</v>
      </c>
      <c r="AG114" s="16">
        <v>2.01E-2</v>
      </c>
      <c r="AH114" s="16">
        <v>28</v>
      </c>
      <c r="AI114" s="16">
        <v>0.92800000000000005</v>
      </c>
      <c r="AJ114" s="16">
        <v>5.92</v>
      </c>
      <c r="AK114" s="16">
        <v>253</v>
      </c>
      <c r="AL114" s="16">
        <v>16.3</v>
      </c>
      <c r="AM114" s="16">
        <v>0.61299999999999999</v>
      </c>
      <c r="AN114" s="16">
        <v>2.04</v>
      </c>
      <c r="AO114" s="16">
        <v>0.63400000000000001</v>
      </c>
      <c r="AP114" s="16">
        <v>16.100000000000001</v>
      </c>
    </row>
    <row r="115" spans="1:44">
      <c r="B115" s="11" t="s">
        <v>51</v>
      </c>
      <c r="C115" s="14">
        <v>39252</v>
      </c>
      <c r="D115" s="15">
        <v>0.66666666666666663</v>
      </c>
      <c r="E115" s="11">
        <v>23.68</v>
      </c>
      <c r="F115" s="11">
        <v>2.2949999999999999</v>
      </c>
      <c r="G115" s="11">
        <v>80.099999999999994</v>
      </c>
      <c r="H115" s="11">
        <v>6.74</v>
      </c>
      <c r="I115" s="11">
        <v>8.01</v>
      </c>
      <c r="J115" s="11">
        <v>280</v>
      </c>
      <c r="K115" s="11">
        <v>16.100000000000001</v>
      </c>
      <c r="L115" s="11">
        <v>12.2</v>
      </c>
      <c r="M115" s="16">
        <v>17.834389999999999</v>
      </c>
      <c r="N115" s="16">
        <v>330</v>
      </c>
      <c r="O115" s="16">
        <v>26</v>
      </c>
      <c r="Q115" s="16">
        <v>21.3</v>
      </c>
      <c r="S115" s="110"/>
      <c r="T115" s="16">
        <v>467</v>
      </c>
      <c r="U115" s="16">
        <v>0.19</v>
      </c>
      <c r="V115" s="16">
        <v>0.36</v>
      </c>
      <c r="W115" s="16">
        <v>1.24</v>
      </c>
      <c r="X115" s="16">
        <v>60.8</v>
      </c>
      <c r="Y115" s="11" t="s">
        <v>62</v>
      </c>
      <c r="Z115" s="16">
        <v>0.08</v>
      </c>
      <c r="AA115" s="16">
        <v>0.79900000000000004</v>
      </c>
      <c r="AB115" s="16">
        <v>0.41</v>
      </c>
      <c r="AC115" s="16">
        <v>0.6</v>
      </c>
      <c r="AD115" s="16" t="s">
        <v>62</v>
      </c>
      <c r="AE115" s="16">
        <v>144</v>
      </c>
      <c r="AF115" s="16">
        <v>1.85</v>
      </c>
      <c r="AG115" s="16" t="s">
        <v>62</v>
      </c>
      <c r="AH115" s="16">
        <v>27.4</v>
      </c>
      <c r="AI115" s="16">
        <v>0.64800000000000002</v>
      </c>
      <c r="AJ115" s="16">
        <v>5.76</v>
      </c>
      <c r="AK115" s="16">
        <v>252</v>
      </c>
      <c r="AL115" s="16">
        <v>14.8</v>
      </c>
      <c r="AM115" s="16">
        <v>1.35</v>
      </c>
      <c r="AN115" s="16">
        <v>2.98</v>
      </c>
      <c r="AO115" s="16">
        <v>1.38</v>
      </c>
      <c r="AP115" s="16">
        <v>0.69299999999999995</v>
      </c>
      <c r="AQ115" s="16">
        <v>19.899999999999999</v>
      </c>
    </row>
    <row r="116" spans="1:44">
      <c r="B116" s="11" t="s">
        <v>51</v>
      </c>
      <c r="C116" s="14">
        <v>39282</v>
      </c>
      <c r="D116" s="109">
        <v>0.57152777777777775</v>
      </c>
      <c r="E116" s="110"/>
      <c r="F116" s="110"/>
      <c r="G116" s="110"/>
      <c r="H116" s="110"/>
      <c r="I116" s="110"/>
      <c r="J116" s="110"/>
      <c r="K116" s="110"/>
      <c r="L116" s="110"/>
      <c r="M116" s="16">
        <v>650.71280000000002</v>
      </c>
      <c r="N116" s="16">
        <v>200</v>
      </c>
      <c r="O116" s="16">
        <v>19.8</v>
      </c>
      <c r="Q116" s="16">
        <v>16</v>
      </c>
      <c r="S116" s="110"/>
      <c r="T116" s="16">
        <v>281</v>
      </c>
      <c r="U116" s="16">
        <v>0.09</v>
      </c>
      <c r="V116" s="16">
        <v>5.0999999999999996</v>
      </c>
      <c r="W116" s="16">
        <v>0.8</v>
      </c>
      <c r="X116" s="16">
        <v>40.700000000000003</v>
      </c>
      <c r="Y116" s="11">
        <v>0.08</v>
      </c>
      <c r="Z116" s="16">
        <v>1.1399999999999999</v>
      </c>
      <c r="AA116" s="16">
        <v>3.89</v>
      </c>
      <c r="AB116" s="16">
        <v>0.28000000000000003</v>
      </c>
      <c r="AC116" s="16">
        <v>1.93</v>
      </c>
      <c r="AD116" s="16">
        <v>3.09E-2</v>
      </c>
      <c r="AE116" s="16">
        <v>72.2</v>
      </c>
      <c r="AF116" s="16">
        <v>3.72</v>
      </c>
      <c r="AG116" s="16">
        <v>4.07E-2</v>
      </c>
      <c r="AH116" s="16">
        <v>14</v>
      </c>
      <c r="AI116" s="16">
        <v>2.7399999999999998E-3</v>
      </c>
      <c r="AJ116" s="16">
        <v>4.93</v>
      </c>
      <c r="AK116" s="16">
        <v>165</v>
      </c>
      <c r="AL116" s="16">
        <v>8.27</v>
      </c>
      <c r="AM116" s="16">
        <v>13.4</v>
      </c>
      <c r="AN116" s="16">
        <v>21.7</v>
      </c>
      <c r="AO116" s="16">
        <v>20.5</v>
      </c>
      <c r="AP116" s="16">
        <v>1.6</v>
      </c>
      <c r="AQ116" s="16">
        <v>107</v>
      </c>
    </row>
    <row r="117" spans="1:44">
      <c r="B117" s="11" t="s">
        <v>51</v>
      </c>
      <c r="C117" s="14">
        <v>39282</v>
      </c>
      <c r="D117" s="109">
        <v>0.65694444444444444</v>
      </c>
      <c r="E117" s="110"/>
      <c r="F117" s="110"/>
      <c r="G117" s="110"/>
      <c r="H117" s="110"/>
      <c r="I117" s="110"/>
      <c r="J117" s="110"/>
      <c r="K117" s="110"/>
      <c r="L117" s="110"/>
      <c r="M117" s="16">
        <v>224.43039999999999</v>
      </c>
      <c r="N117" s="16">
        <v>68</v>
      </c>
      <c r="O117" s="16">
        <v>11.5</v>
      </c>
      <c r="Q117" s="16">
        <v>9.8000000000000007</v>
      </c>
      <c r="S117" s="110"/>
      <c r="T117" s="16">
        <v>50</v>
      </c>
      <c r="U117" s="16">
        <v>0.02</v>
      </c>
      <c r="V117" s="16">
        <v>4.2</v>
      </c>
      <c r="W117" s="16">
        <v>0.59</v>
      </c>
      <c r="X117" s="16">
        <v>18.600000000000001</v>
      </c>
      <c r="Y117" s="11">
        <v>0.1</v>
      </c>
      <c r="Z117" s="16">
        <v>0.95</v>
      </c>
      <c r="AA117" s="16">
        <v>1.95</v>
      </c>
      <c r="AB117" s="16">
        <v>0.19</v>
      </c>
      <c r="AC117" s="16">
        <v>0.75</v>
      </c>
      <c r="AD117" s="16">
        <v>0.10199999999999999</v>
      </c>
      <c r="AE117" s="16">
        <v>20.9</v>
      </c>
      <c r="AF117" s="16">
        <v>3.97</v>
      </c>
      <c r="AG117" s="16">
        <v>0.10100000000000001</v>
      </c>
      <c r="AH117" s="16">
        <v>3.11</v>
      </c>
      <c r="AI117" s="16">
        <v>2.6900000000000001E-3</v>
      </c>
      <c r="AJ117" s="16">
        <v>2.15</v>
      </c>
      <c r="AK117" s="16">
        <v>37.200000000000003</v>
      </c>
      <c r="AL117" s="16" t="s">
        <v>62</v>
      </c>
      <c r="AM117" s="16">
        <v>7.31</v>
      </c>
      <c r="AN117" s="16">
        <v>13</v>
      </c>
      <c r="AO117" s="16">
        <v>8.08</v>
      </c>
      <c r="AP117" s="16">
        <v>0.28000000000000003</v>
      </c>
      <c r="AQ117" s="16">
        <v>49.3</v>
      </c>
    </row>
    <row r="118" spans="1:44">
      <c r="B118" s="11" t="s">
        <v>51</v>
      </c>
      <c r="C118" s="14">
        <v>39282</v>
      </c>
      <c r="D118" s="109">
        <v>0.82361111111111107</v>
      </c>
      <c r="E118" s="110"/>
      <c r="F118" s="110"/>
      <c r="G118" s="110"/>
      <c r="H118" s="110"/>
      <c r="I118" s="110"/>
      <c r="J118" s="110"/>
      <c r="K118" s="110"/>
      <c r="L118" s="110"/>
      <c r="M118" s="16">
        <v>62.562069999999999</v>
      </c>
      <c r="N118" s="16">
        <v>130</v>
      </c>
      <c r="O118" s="16">
        <v>14.9</v>
      </c>
      <c r="Q118" s="16">
        <v>12.6</v>
      </c>
      <c r="S118" s="110"/>
      <c r="T118" s="16">
        <v>108</v>
      </c>
      <c r="U118" s="16">
        <v>0.04</v>
      </c>
      <c r="V118" s="16">
        <v>3.58</v>
      </c>
      <c r="W118" s="16">
        <v>0.77</v>
      </c>
      <c r="X118" s="16">
        <v>30.7</v>
      </c>
      <c r="Y118" s="11">
        <v>0.17</v>
      </c>
      <c r="Z118" s="16">
        <v>0.81</v>
      </c>
      <c r="AA118" s="16">
        <v>0.876</v>
      </c>
      <c r="AB118" s="16">
        <v>0.24</v>
      </c>
      <c r="AC118" s="16">
        <v>0.46</v>
      </c>
      <c r="AD118" s="16">
        <v>7.9200000000000007E-2</v>
      </c>
      <c r="AE118" s="16">
        <v>41</v>
      </c>
      <c r="AF118" s="16">
        <v>3.05</v>
      </c>
      <c r="AG118" s="16">
        <v>0.107</v>
      </c>
      <c r="AH118" s="16">
        <v>6.57</v>
      </c>
      <c r="AI118" s="16">
        <v>2.15E-3</v>
      </c>
      <c r="AJ118" s="16">
        <v>2.88</v>
      </c>
      <c r="AK118" s="16">
        <v>76.2</v>
      </c>
      <c r="AL118" s="16" t="s">
        <v>62</v>
      </c>
      <c r="AM118" s="16">
        <v>3.6</v>
      </c>
      <c r="AN118" s="16">
        <v>6.35</v>
      </c>
      <c r="AO118" s="16">
        <v>3.42</v>
      </c>
      <c r="AP118" s="16">
        <v>9.4100000000000003E-2</v>
      </c>
      <c r="AQ118" s="16">
        <v>18.5</v>
      </c>
    </row>
    <row r="119" spans="1:44">
      <c r="B119" s="11" t="s">
        <v>51</v>
      </c>
      <c r="C119" s="14">
        <v>39282</v>
      </c>
      <c r="D119" s="109">
        <v>0.9902777777777777</v>
      </c>
      <c r="E119" s="110"/>
      <c r="F119" s="110"/>
      <c r="G119" s="110"/>
      <c r="H119" s="110"/>
      <c r="I119" s="110"/>
      <c r="J119" s="110"/>
      <c r="K119" s="110"/>
      <c r="L119" s="110"/>
      <c r="M119" s="16">
        <v>12.778040000000001</v>
      </c>
      <c r="N119" s="16">
        <v>180</v>
      </c>
      <c r="O119" s="16">
        <v>16.899999999999999</v>
      </c>
      <c r="Q119" s="16">
        <v>14.6</v>
      </c>
      <c r="S119" s="110"/>
      <c r="T119" s="16">
        <v>186</v>
      </c>
      <c r="U119" s="16">
        <v>0.06</v>
      </c>
      <c r="V119" s="16">
        <v>2.42</v>
      </c>
      <c r="W119" s="16">
        <v>0.98</v>
      </c>
      <c r="X119" s="16">
        <v>40.299999999999997</v>
      </c>
      <c r="Y119" s="11">
        <v>0.1</v>
      </c>
      <c r="Z119" s="16">
        <v>0.54</v>
      </c>
      <c r="AA119" s="16">
        <v>0.56299999999999994</v>
      </c>
      <c r="AB119" s="16">
        <v>0.32</v>
      </c>
      <c r="AC119" s="16">
        <v>0.4</v>
      </c>
      <c r="AD119" s="16" t="s">
        <v>62</v>
      </c>
      <c r="AE119" s="16">
        <v>60.9</v>
      </c>
      <c r="AF119" s="16">
        <v>2.65</v>
      </c>
      <c r="AG119" s="16">
        <v>4.2200000000000001E-2</v>
      </c>
      <c r="AH119" s="16">
        <v>9.9499999999999993</v>
      </c>
      <c r="AI119" s="16">
        <v>3.5300000000000002E-3</v>
      </c>
      <c r="AJ119" s="16">
        <v>3.7</v>
      </c>
      <c r="AK119" s="16">
        <v>123</v>
      </c>
      <c r="AL119" s="16">
        <v>5.64</v>
      </c>
      <c r="AM119" s="16">
        <v>0.95199999999999996</v>
      </c>
      <c r="AN119" s="16">
        <v>3.72</v>
      </c>
      <c r="AO119" s="16">
        <v>1.02</v>
      </c>
      <c r="AP119" s="16">
        <v>5.6500000000000002E-2</v>
      </c>
      <c r="AQ119" s="16">
        <v>9.89</v>
      </c>
    </row>
    <row r="120" spans="1:44" s="157" customFormat="1">
      <c r="A120" s="11"/>
      <c r="B120" s="11" t="s">
        <v>51</v>
      </c>
      <c r="C120" s="14">
        <v>39415</v>
      </c>
      <c r="D120" s="158"/>
      <c r="Q120" s="160"/>
      <c r="R120" s="160"/>
      <c r="S120" s="160"/>
      <c r="T120" s="160"/>
      <c r="U120" s="160"/>
      <c r="V120" s="160"/>
      <c r="W120" s="160"/>
      <c r="X120" s="160"/>
      <c r="Z120" s="160"/>
      <c r="AA120" s="160"/>
      <c r="AB120" s="160"/>
      <c r="AC120" s="160"/>
      <c r="AI120" s="163"/>
    </row>
    <row r="121" spans="1:44">
      <c r="A121" s="91"/>
      <c r="B121" s="11" t="s">
        <v>51</v>
      </c>
      <c r="C121" s="92">
        <v>39418</v>
      </c>
      <c r="D121" s="121">
        <v>0.6777777777777777</v>
      </c>
      <c r="E121" s="113"/>
      <c r="F121" s="113"/>
      <c r="G121" s="113"/>
      <c r="H121" s="113"/>
      <c r="I121" s="113"/>
      <c r="J121" s="113"/>
      <c r="K121" s="113"/>
      <c r="L121" s="110"/>
      <c r="M121" s="91">
        <v>2.7006169999999998</v>
      </c>
      <c r="N121" s="91">
        <v>250</v>
      </c>
      <c r="O121" s="91">
        <v>18.2</v>
      </c>
      <c r="P121" s="91"/>
      <c r="Q121" s="91">
        <v>14.8</v>
      </c>
      <c r="R121" s="91"/>
      <c r="S121" s="113"/>
      <c r="T121" s="91">
        <v>267</v>
      </c>
      <c r="U121" s="91">
        <v>9.0999999999999998E-2</v>
      </c>
      <c r="V121" s="91">
        <v>0.68</v>
      </c>
      <c r="W121" s="91">
        <v>0.47</v>
      </c>
      <c r="X121" s="91">
        <v>196</v>
      </c>
      <c r="Y121" s="91" t="s">
        <v>84</v>
      </c>
      <c r="Z121" s="91"/>
      <c r="AA121" s="91">
        <v>0.252</v>
      </c>
      <c r="AB121" s="91">
        <v>0.14000000000000001</v>
      </c>
      <c r="AC121" s="91">
        <v>0.16</v>
      </c>
      <c r="AD121" s="91">
        <v>7.9000000000000001E-2</v>
      </c>
      <c r="AE121" s="91">
        <v>134</v>
      </c>
      <c r="AF121" s="94" t="s">
        <v>84</v>
      </c>
      <c r="AG121" s="94">
        <v>9.5799999999999996E-2</v>
      </c>
      <c r="AH121" s="94">
        <v>24.8</v>
      </c>
      <c r="AI121" s="94">
        <v>7.1800000000000003E-2</v>
      </c>
      <c r="AJ121" s="94">
        <v>4.6399999999999997</v>
      </c>
      <c r="AK121" s="94">
        <v>164</v>
      </c>
      <c r="AL121" s="94">
        <v>57.9</v>
      </c>
      <c r="AM121" s="94" t="s">
        <v>84</v>
      </c>
      <c r="AN121" s="94" t="s">
        <v>84</v>
      </c>
      <c r="AO121" s="91">
        <v>2.46E-2</v>
      </c>
      <c r="AP121" s="91">
        <v>6.9900000000000004E-2</v>
      </c>
      <c r="AQ121" s="91">
        <v>6.4299999999999996E-2</v>
      </c>
      <c r="AR121" s="91"/>
    </row>
    <row r="122" spans="1:44">
      <c r="A122" s="91"/>
      <c r="B122" s="11" t="s">
        <v>51</v>
      </c>
      <c r="C122" s="92">
        <v>39418</v>
      </c>
      <c r="D122" s="121">
        <v>0.76111111111111107</v>
      </c>
      <c r="E122" s="113"/>
      <c r="F122" s="113"/>
      <c r="G122" s="113"/>
      <c r="H122" s="113"/>
      <c r="I122" s="113"/>
      <c r="J122" s="113"/>
      <c r="K122" s="113"/>
      <c r="L122" s="110"/>
      <c r="M122" s="91">
        <v>120.92619999999999</v>
      </c>
      <c r="N122" s="91">
        <v>65</v>
      </c>
      <c r="O122" s="91">
        <v>18.7</v>
      </c>
      <c r="P122" s="91"/>
      <c r="Q122" s="91">
        <v>13.8</v>
      </c>
      <c r="R122" s="91"/>
      <c r="S122" s="113"/>
      <c r="T122" s="91">
        <v>22.6</v>
      </c>
      <c r="U122" s="91" t="s">
        <v>84</v>
      </c>
      <c r="V122" s="91">
        <v>2.59</v>
      </c>
      <c r="W122" s="91">
        <v>0.98</v>
      </c>
      <c r="X122" s="91">
        <v>29.1</v>
      </c>
      <c r="Y122" s="91" t="s">
        <v>84</v>
      </c>
      <c r="Z122" s="91"/>
      <c r="AA122" s="91">
        <v>1.39</v>
      </c>
      <c r="AB122" s="91">
        <v>0.31</v>
      </c>
      <c r="AC122" s="91">
        <v>0.75</v>
      </c>
      <c r="AD122" s="91">
        <v>4.2</v>
      </c>
      <c r="AE122" s="91">
        <v>32.1</v>
      </c>
      <c r="AF122" s="94">
        <v>3.8</v>
      </c>
      <c r="AG122" s="94">
        <v>4.38</v>
      </c>
      <c r="AH122" s="94">
        <v>5.2</v>
      </c>
      <c r="AI122" s="94">
        <v>0.16400000000000001</v>
      </c>
      <c r="AJ122" s="94">
        <v>3.15</v>
      </c>
      <c r="AK122" s="94">
        <v>15.9</v>
      </c>
      <c r="AL122" s="94">
        <v>39.299999999999997</v>
      </c>
      <c r="AM122" s="94">
        <v>7.6100000000000001E-2</v>
      </c>
      <c r="AN122" s="94" t="s">
        <v>84</v>
      </c>
      <c r="AO122" s="91">
        <v>0.104</v>
      </c>
      <c r="AP122" s="91">
        <v>4.4600000000000001E-2</v>
      </c>
      <c r="AQ122" s="91">
        <v>2.1600000000000001E-2</v>
      </c>
      <c r="AR122" s="91"/>
    </row>
    <row r="123" spans="1:44">
      <c r="A123" s="91"/>
      <c r="B123" s="11" t="s">
        <v>51</v>
      </c>
      <c r="C123" s="92">
        <v>39418</v>
      </c>
      <c r="D123" s="121">
        <v>0.9277777777777777</v>
      </c>
      <c r="E123" s="113"/>
      <c r="F123" s="113"/>
      <c r="G123" s="113"/>
      <c r="H123" s="113"/>
      <c r="I123" s="113"/>
      <c r="J123" s="113"/>
      <c r="K123" s="113"/>
      <c r="L123" s="110"/>
      <c r="M123" s="91">
        <v>14.180020000000001</v>
      </c>
      <c r="N123" s="91">
        <v>110</v>
      </c>
      <c r="O123" s="91">
        <v>17</v>
      </c>
      <c r="P123" s="91"/>
      <c r="Q123" s="91">
        <v>16.600000000000001</v>
      </c>
      <c r="R123" s="91"/>
      <c r="S123" s="113"/>
      <c r="T123" s="91">
        <v>36</v>
      </c>
      <c r="U123" s="91" t="s">
        <v>84</v>
      </c>
      <c r="V123" s="91">
        <v>6.7</v>
      </c>
      <c r="W123" s="91">
        <v>0.65</v>
      </c>
      <c r="X123" s="91">
        <v>49.8</v>
      </c>
      <c r="Y123" s="91" t="s">
        <v>84</v>
      </c>
      <c r="Z123" s="91"/>
      <c r="AA123" s="91">
        <v>0.85599999999999998</v>
      </c>
      <c r="AB123" s="91">
        <v>0.2</v>
      </c>
      <c r="AC123" s="91">
        <v>0.31</v>
      </c>
      <c r="AD123" s="91">
        <v>1.87</v>
      </c>
      <c r="AE123" s="91">
        <v>47.8</v>
      </c>
      <c r="AF123" s="94">
        <v>6.5</v>
      </c>
      <c r="AG123" s="94">
        <v>1.31</v>
      </c>
      <c r="AH123" s="94">
        <v>7.8</v>
      </c>
      <c r="AI123" s="94">
        <v>4.6800000000000001E-2</v>
      </c>
      <c r="AJ123" s="94">
        <v>2.75</v>
      </c>
      <c r="AK123" s="94">
        <v>24.7</v>
      </c>
      <c r="AL123" s="94">
        <v>43.1</v>
      </c>
      <c r="AM123" s="94">
        <v>4.8099999999999997E-2</v>
      </c>
      <c r="AN123" s="94">
        <v>7.1</v>
      </c>
      <c r="AO123" s="91">
        <v>8.8900000000000007E-2</v>
      </c>
      <c r="AP123" s="91">
        <v>2.46E-2</v>
      </c>
      <c r="AQ123" s="91">
        <v>4.2000000000000003E-2</v>
      </c>
      <c r="AR123" s="91"/>
    </row>
    <row r="124" spans="1:44">
      <c r="A124" s="91"/>
      <c r="B124" s="11" t="s">
        <v>51</v>
      </c>
      <c r="C124" s="92">
        <v>39419</v>
      </c>
      <c r="D124" s="121">
        <v>0.26527777777777778</v>
      </c>
      <c r="E124" s="113"/>
      <c r="F124" s="113"/>
      <c r="G124" s="113"/>
      <c r="H124" s="113"/>
      <c r="I124" s="113"/>
      <c r="J124" s="113"/>
      <c r="K124" s="113"/>
      <c r="L124" s="110"/>
      <c r="M124" s="91">
        <v>6.7114089999999997</v>
      </c>
      <c r="N124" s="91">
        <v>170</v>
      </c>
      <c r="O124" s="91">
        <v>14.5</v>
      </c>
      <c r="P124" s="91"/>
      <c r="Q124" s="91">
        <v>18.5</v>
      </c>
      <c r="R124" s="91"/>
      <c r="S124" s="113"/>
      <c r="T124" s="91">
        <v>82.6</v>
      </c>
      <c r="U124" s="91">
        <v>3.1E-2</v>
      </c>
      <c r="V124" s="91">
        <v>7.55</v>
      </c>
      <c r="W124" s="91">
        <v>0.49</v>
      </c>
      <c r="X124" s="91">
        <v>95.3</v>
      </c>
      <c r="Y124" s="91" t="s">
        <v>84</v>
      </c>
      <c r="Z124" s="91"/>
      <c r="AA124" s="91">
        <v>0.48799999999999999</v>
      </c>
      <c r="AB124" s="91">
        <v>0.13</v>
      </c>
      <c r="AC124" s="91">
        <v>0.18</v>
      </c>
      <c r="AD124" s="91">
        <v>0.626</v>
      </c>
      <c r="AE124" s="91">
        <v>80</v>
      </c>
      <c r="AF124" s="94">
        <v>5.0999999999999996</v>
      </c>
      <c r="AG124" s="94">
        <v>0.46400000000000002</v>
      </c>
      <c r="AH124" s="94">
        <v>13.8</v>
      </c>
      <c r="AI124" s="94">
        <v>2.4400000000000002E-2</v>
      </c>
      <c r="AJ124" s="94">
        <v>2.75</v>
      </c>
      <c r="AK124" s="94">
        <v>55.8</v>
      </c>
      <c r="AL124" s="94">
        <v>47.9</v>
      </c>
      <c r="AM124" s="94" t="s">
        <v>84</v>
      </c>
      <c r="AN124" s="94">
        <v>4.2</v>
      </c>
      <c r="AO124" s="91">
        <v>3.9E-2</v>
      </c>
      <c r="AP124" s="91">
        <v>1.7999999999999999E-2</v>
      </c>
      <c r="AQ124" s="91">
        <v>5.7299999999999997E-2</v>
      </c>
      <c r="AR124" s="91"/>
    </row>
    <row r="125" spans="1:44">
      <c r="B125" s="11" t="s">
        <v>51</v>
      </c>
      <c r="C125" s="14">
        <v>39504</v>
      </c>
      <c r="D125" s="109">
        <v>0</v>
      </c>
      <c r="E125" s="110"/>
      <c r="F125" s="110"/>
      <c r="G125" s="110"/>
      <c r="H125" s="110"/>
      <c r="I125" s="110"/>
      <c r="J125" s="110"/>
      <c r="K125" s="110"/>
      <c r="L125" s="110"/>
      <c r="M125" s="16">
        <v>4.0733199999999998</v>
      </c>
      <c r="N125" s="16">
        <v>230</v>
      </c>
      <c r="O125" s="16">
        <v>42</v>
      </c>
      <c r="Q125" s="16">
        <v>3.2</v>
      </c>
      <c r="S125" s="110"/>
      <c r="T125" s="16">
        <v>907</v>
      </c>
      <c r="U125" s="16">
        <v>0.15</v>
      </c>
      <c r="V125" s="16">
        <v>3.14</v>
      </c>
      <c r="W125" s="16">
        <v>0.25</v>
      </c>
      <c r="X125" s="16">
        <v>134</v>
      </c>
      <c r="Y125" s="11" t="s">
        <v>62</v>
      </c>
      <c r="Z125" s="16">
        <v>0.67</v>
      </c>
      <c r="AA125" s="16">
        <v>0.221</v>
      </c>
      <c r="AB125" s="16">
        <v>0.1</v>
      </c>
      <c r="AC125" s="16">
        <v>0.09</v>
      </c>
      <c r="AD125" s="16" t="s">
        <v>62</v>
      </c>
      <c r="AE125" s="16">
        <v>190</v>
      </c>
      <c r="AF125" s="16">
        <v>6.1</v>
      </c>
      <c r="AG125" s="16" t="s">
        <v>62</v>
      </c>
      <c r="AH125" s="16">
        <v>33.299999999999997</v>
      </c>
      <c r="AI125" s="16">
        <v>1.5699999999999999E-2</v>
      </c>
      <c r="AJ125" s="16">
        <v>3.2</v>
      </c>
      <c r="AK125" s="16">
        <v>439</v>
      </c>
      <c r="AL125" s="16">
        <v>34.200000000000003</v>
      </c>
      <c r="AM125" s="16" t="s">
        <v>62</v>
      </c>
      <c r="AN125" s="16">
        <v>6.23</v>
      </c>
      <c r="AO125" s="16">
        <v>4.24E-2</v>
      </c>
      <c r="AP125" s="16">
        <v>1.61E-2</v>
      </c>
      <c r="AQ125" s="16">
        <v>34.299999999999997</v>
      </c>
    </row>
    <row r="126" spans="1:44">
      <c r="B126" s="11" t="s">
        <v>51</v>
      </c>
      <c r="C126" s="14">
        <v>39504</v>
      </c>
      <c r="D126" s="109">
        <v>0</v>
      </c>
      <c r="E126" s="110"/>
      <c r="F126" s="110"/>
      <c r="G126" s="110"/>
      <c r="H126" s="110"/>
      <c r="I126" s="110"/>
      <c r="J126" s="110"/>
      <c r="K126" s="110"/>
      <c r="L126" s="110"/>
      <c r="M126" s="16">
        <v>22.952529999999999</v>
      </c>
      <c r="N126" s="16">
        <v>170</v>
      </c>
      <c r="O126" s="16">
        <v>5.0999999999999996</v>
      </c>
      <c r="Q126" s="16">
        <v>6</v>
      </c>
      <c r="S126" s="110"/>
      <c r="T126" s="16">
        <v>977</v>
      </c>
      <c r="U126" s="16">
        <v>0.14000000000000001</v>
      </c>
      <c r="V126" s="16">
        <v>4.0599999999999996</v>
      </c>
      <c r="W126" s="16">
        <v>0.23</v>
      </c>
      <c r="X126" s="16">
        <v>92.9</v>
      </c>
      <c r="Y126" s="11" t="s">
        <v>62</v>
      </c>
      <c r="Z126" s="16">
        <v>0.94</v>
      </c>
      <c r="AA126" s="16">
        <v>0.44900000000000001</v>
      </c>
      <c r="AB126" s="16">
        <v>0.09</v>
      </c>
      <c r="AC126" s="16">
        <v>0.12</v>
      </c>
      <c r="AD126" s="16" t="s">
        <v>62</v>
      </c>
      <c r="AE126" s="16">
        <v>145</v>
      </c>
      <c r="AF126" s="16">
        <v>7.9</v>
      </c>
      <c r="AG126" s="16">
        <v>1.9599999999999999E-2</v>
      </c>
      <c r="AH126" s="16">
        <v>23.6</v>
      </c>
      <c r="AI126" s="16">
        <v>2.76E-2</v>
      </c>
      <c r="AJ126" s="16">
        <v>2.91</v>
      </c>
      <c r="AK126" s="16">
        <v>472</v>
      </c>
      <c r="AL126" s="16">
        <v>34.1</v>
      </c>
      <c r="AM126" s="16">
        <v>0.89100000000000001</v>
      </c>
      <c r="AN126" s="16">
        <v>11.1</v>
      </c>
      <c r="AO126" s="16">
        <v>0.98399999999999999</v>
      </c>
      <c r="AP126" s="16">
        <v>4.9399999999999999E-2</v>
      </c>
      <c r="AQ126" s="16">
        <v>39.200000000000003</v>
      </c>
    </row>
    <row r="127" spans="1:44">
      <c r="B127" s="11" t="s">
        <v>51</v>
      </c>
      <c r="C127" s="14">
        <v>39504</v>
      </c>
      <c r="D127" s="109">
        <v>0</v>
      </c>
      <c r="E127" s="110"/>
      <c r="F127" s="110"/>
      <c r="G127" s="110"/>
      <c r="H127" s="110"/>
      <c r="I127" s="110"/>
      <c r="J127" s="110"/>
      <c r="K127" s="110"/>
      <c r="L127" s="110"/>
      <c r="M127" s="16">
        <v>54.621850000000002</v>
      </c>
      <c r="N127" s="16">
        <v>140</v>
      </c>
      <c r="O127" s="16">
        <v>6</v>
      </c>
      <c r="Q127" s="16">
        <v>6.4</v>
      </c>
      <c r="S127" s="110"/>
      <c r="T127" s="16">
        <v>636</v>
      </c>
      <c r="U127" s="16">
        <v>8.4000000000000005E-2</v>
      </c>
      <c r="V127" s="16">
        <v>3.89</v>
      </c>
      <c r="W127" s="16">
        <v>0.26</v>
      </c>
      <c r="X127" s="16">
        <v>64.2</v>
      </c>
      <c r="Y127" s="11" t="s">
        <v>62</v>
      </c>
      <c r="Z127" s="16">
        <v>0.89</v>
      </c>
      <c r="AA127" s="16">
        <v>0.68200000000000005</v>
      </c>
      <c r="AB127" s="16">
        <v>0.11</v>
      </c>
      <c r="AC127" s="16">
        <v>0.19</v>
      </c>
      <c r="AD127" s="16">
        <v>0.48499999999999999</v>
      </c>
      <c r="AE127" s="16">
        <v>102</v>
      </c>
      <c r="AF127" s="16">
        <v>6.6</v>
      </c>
      <c r="AG127" s="16">
        <v>0.48199999999999998</v>
      </c>
      <c r="AH127" s="16">
        <v>16.2</v>
      </c>
      <c r="AI127" s="16">
        <v>3.1800000000000002E-2</v>
      </c>
      <c r="AJ127" s="16">
        <v>2.59</v>
      </c>
      <c r="AK127" s="16">
        <v>323</v>
      </c>
      <c r="AL127" s="16">
        <v>29.7</v>
      </c>
      <c r="AM127" s="16">
        <v>1.88</v>
      </c>
      <c r="AN127" s="16">
        <v>10.4</v>
      </c>
      <c r="AO127" s="16">
        <v>2.1</v>
      </c>
      <c r="AP127" s="16">
        <v>7.5200000000000003E-2</v>
      </c>
      <c r="AQ127" s="16">
        <v>38.9</v>
      </c>
    </row>
    <row r="128" spans="1:44">
      <c r="B128" s="11" t="s">
        <v>51</v>
      </c>
      <c r="C128" s="14">
        <v>39504</v>
      </c>
      <c r="D128" s="109">
        <v>0</v>
      </c>
      <c r="E128" s="110"/>
      <c r="F128" s="110"/>
      <c r="G128" s="110"/>
      <c r="H128" s="110"/>
      <c r="I128" s="110"/>
      <c r="J128" s="110"/>
      <c r="K128" s="110"/>
      <c r="L128" s="110"/>
      <c r="M128" s="16">
        <v>49.101799999999997</v>
      </c>
      <c r="N128" s="16">
        <v>120</v>
      </c>
      <c r="O128" s="16">
        <v>5.7</v>
      </c>
      <c r="Q128" s="16">
        <v>7</v>
      </c>
      <c r="S128" s="110"/>
      <c r="T128" s="16">
        <v>433</v>
      </c>
      <c r="U128" s="16">
        <v>6.0999999999999999E-2</v>
      </c>
      <c r="V128" s="16">
        <v>4</v>
      </c>
      <c r="W128" s="16">
        <v>0.3</v>
      </c>
      <c r="X128" s="16">
        <v>52.2</v>
      </c>
      <c r="Y128" s="11" t="s">
        <v>62</v>
      </c>
      <c r="Z128" s="16">
        <v>0.94</v>
      </c>
      <c r="AA128" s="16">
        <v>0.63200000000000001</v>
      </c>
      <c r="AB128" s="16">
        <v>0.11</v>
      </c>
      <c r="AC128" s="16">
        <v>0.21</v>
      </c>
      <c r="AD128" s="16" t="s">
        <v>62</v>
      </c>
      <c r="AE128" s="16">
        <v>79.3</v>
      </c>
      <c r="AF128" s="16">
        <v>4.4000000000000004</v>
      </c>
      <c r="AG128" s="16">
        <v>4.0099999999999997E-2</v>
      </c>
      <c r="AH128" s="16">
        <v>12.6</v>
      </c>
      <c r="AI128" s="16">
        <v>1.9E-2</v>
      </c>
      <c r="AJ128" s="16">
        <v>2.12</v>
      </c>
      <c r="AK128" s="16">
        <v>150</v>
      </c>
      <c r="AL128" s="16">
        <v>21.5</v>
      </c>
      <c r="AM128" s="16">
        <v>2.0099999999999998</v>
      </c>
      <c r="AN128" s="16">
        <v>7.71</v>
      </c>
      <c r="AO128" s="16">
        <v>2.13</v>
      </c>
      <c r="AP128" s="16">
        <v>7.17E-2</v>
      </c>
      <c r="AQ128" s="16">
        <v>30.7</v>
      </c>
    </row>
    <row r="129" spans="2:43">
      <c r="B129" s="11" t="s">
        <v>51</v>
      </c>
      <c r="C129" s="14">
        <v>39504</v>
      </c>
      <c r="D129" s="109">
        <v>0</v>
      </c>
      <c r="E129" s="110"/>
      <c r="F129" s="110"/>
      <c r="G129" s="110"/>
      <c r="H129" s="110"/>
      <c r="I129" s="110"/>
      <c r="J129" s="110"/>
      <c r="K129" s="110"/>
      <c r="L129" s="110"/>
      <c r="M129" s="22">
        <v>-23.837199999999999</v>
      </c>
      <c r="N129" s="16">
        <v>140</v>
      </c>
      <c r="O129" s="16">
        <v>5.6</v>
      </c>
      <c r="Q129" s="16">
        <v>6</v>
      </c>
      <c r="S129" s="110"/>
      <c r="T129" s="16">
        <v>301</v>
      </c>
      <c r="U129" s="16">
        <v>0.05</v>
      </c>
      <c r="V129" s="16">
        <v>5.19</v>
      </c>
      <c r="W129" s="16">
        <v>0.33</v>
      </c>
      <c r="X129" s="16">
        <v>55.8</v>
      </c>
      <c r="Y129" s="11" t="s">
        <v>62</v>
      </c>
      <c r="Z129" s="16">
        <v>1.19</v>
      </c>
      <c r="AA129" s="16">
        <v>0.41399999999999998</v>
      </c>
      <c r="AB129" s="16">
        <v>0.1</v>
      </c>
      <c r="AC129" s="16">
        <v>0.16</v>
      </c>
      <c r="AD129" s="16" t="s">
        <v>62</v>
      </c>
      <c r="AE129" s="16">
        <v>80.3</v>
      </c>
      <c r="AF129" s="16">
        <v>4.2</v>
      </c>
      <c r="AG129" s="16">
        <v>6.1199999999999997E-2</v>
      </c>
      <c r="AH129" s="16">
        <v>13</v>
      </c>
      <c r="AI129" s="16">
        <v>1.32E-2</v>
      </c>
      <c r="AJ129" s="16">
        <v>2.02</v>
      </c>
      <c r="AK129" s="16">
        <v>165</v>
      </c>
      <c r="AL129" s="16">
        <v>24.3</v>
      </c>
      <c r="AM129" s="16">
        <v>0.84899999999999998</v>
      </c>
      <c r="AN129" s="16">
        <v>5.1100000000000003</v>
      </c>
      <c r="AO129" s="16">
        <v>0.80400000000000005</v>
      </c>
      <c r="AP129" s="16">
        <v>2.2499999999999999E-2</v>
      </c>
      <c r="AQ129" s="16">
        <v>23.1</v>
      </c>
    </row>
    <row r="130" spans="2:43">
      <c r="B130" s="11" t="s">
        <v>51</v>
      </c>
      <c r="C130" s="14">
        <v>39534</v>
      </c>
      <c r="D130" s="15">
        <v>8.3333333333333329E-2</v>
      </c>
      <c r="E130" s="16">
        <v>8.4499999999999993</v>
      </c>
      <c r="F130" s="16">
        <v>1.387</v>
      </c>
      <c r="G130" s="16">
        <v>84</v>
      </c>
      <c r="H130" s="16">
        <v>9.7899999999999991</v>
      </c>
      <c r="I130" s="16">
        <v>7.91</v>
      </c>
      <c r="J130" s="16">
        <v>229</v>
      </c>
      <c r="K130" s="16">
        <v>10</v>
      </c>
      <c r="L130" s="11">
        <v>2.8</v>
      </c>
      <c r="M130" s="11">
        <v>6.9747170000000001</v>
      </c>
      <c r="N130" s="16">
        <v>260</v>
      </c>
      <c r="O130" s="11">
        <v>3.8</v>
      </c>
      <c r="P130" s="11"/>
      <c r="Q130" s="11">
        <v>3.6</v>
      </c>
      <c r="R130" s="11"/>
      <c r="S130" s="110"/>
      <c r="T130" s="16">
        <v>236</v>
      </c>
      <c r="U130" s="16">
        <v>8.1000000000000003E-2</v>
      </c>
      <c r="V130" s="16">
        <v>0.92</v>
      </c>
      <c r="W130" s="16">
        <v>0.19</v>
      </c>
      <c r="X130" s="16">
        <v>118</v>
      </c>
      <c r="Y130" s="11" t="s">
        <v>62</v>
      </c>
      <c r="Z130" s="16">
        <v>0.2</v>
      </c>
      <c r="AA130" s="16">
        <v>0.22700000000000001</v>
      </c>
      <c r="AB130" s="16">
        <v>0.11</v>
      </c>
      <c r="AC130" s="16">
        <v>0.12</v>
      </c>
      <c r="AD130" s="16">
        <v>8.4599999999999995E-2</v>
      </c>
      <c r="AE130" s="16">
        <v>114</v>
      </c>
      <c r="AF130" s="16">
        <v>1.9</v>
      </c>
      <c r="AG130" s="16" t="s">
        <v>62</v>
      </c>
      <c r="AH130" s="16">
        <v>19.100000000000001</v>
      </c>
      <c r="AI130" s="16">
        <v>6.3E-3</v>
      </c>
      <c r="AJ130" s="16">
        <v>2.44</v>
      </c>
      <c r="AK130" s="16">
        <v>153</v>
      </c>
      <c r="AL130" s="16">
        <v>7.6</v>
      </c>
      <c r="AM130" s="16">
        <v>0.16</v>
      </c>
      <c r="AN130" s="16">
        <v>3.26</v>
      </c>
      <c r="AO130" s="16">
        <v>0.161</v>
      </c>
      <c r="AP130" s="16">
        <v>1.24E-2</v>
      </c>
      <c r="AQ130" s="16">
        <v>7.5</v>
      </c>
    </row>
    <row r="131" spans="2:43">
      <c r="B131" s="11" t="s">
        <v>51</v>
      </c>
      <c r="C131" s="14">
        <v>39534</v>
      </c>
      <c r="D131" s="15">
        <v>0.14583333333333334</v>
      </c>
      <c r="E131" s="16">
        <v>8.07</v>
      </c>
      <c r="F131" s="16">
        <v>1.101</v>
      </c>
      <c r="G131" s="16">
        <v>90.3</v>
      </c>
      <c r="H131" s="16">
        <v>10.64</v>
      </c>
      <c r="I131" s="16">
        <v>7.96</v>
      </c>
      <c r="J131" s="16">
        <v>210</v>
      </c>
      <c r="K131" s="16">
        <v>79.400000000000006</v>
      </c>
      <c r="L131" s="11">
        <v>5.7</v>
      </c>
      <c r="M131" s="11">
        <v>60.904870000000003</v>
      </c>
      <c r="N131" s="16">
        <v>210</v>
      </c>
      <c r="O131" s="11">
        <v>5.2</v>
      </c>
      <c r="P131" s="11"/>
      <c r="Q131" s="11">
        <v>4.0999999999999996</v>
      </c>
      <c r="R131" s="11"/>
      <c r="S131" s="110"/>
      <c r="T131" s="16">
        <v>252</v>
      </c>
      <c r="U131" s="16">
        <v>6.7000000000000004E-2</v>
      </c>
      <c r="V131" s="16">
        <v>1.64</v>
      </c>
      <c r="W131" s="16">
        <v>0.23</v>
      </c>
      <c r="X131" s="16">
        <v>99.5</v>
      </c>
      <c r="Y131" s="11" t="s">
        <v>62</v>
      </c>
      <c r="Z131" s="16">
        <v>0.37</v>
      </c>
      <c r="AA131" s="16">
        <v>0.46800000000000003</v>
      </c>
      <c r="AB131" s="16">
        <v>0.11</v>
      </c>
      <c r="AC131" s="16">
        <v>0.25</v>
      </c>
      <c r="AD131" s="16">
        <v>5.8599999999999999E-2</v>
      </c>
      <c r="AE131" s="16">
        <v>99.1</v>
      </c>
      <c r="AF131" s="16">
        <v>2.8</v>
      </c>
      <c r="AG131" s="16">
        <v>1.9E-2</v>
      </c>
      <c r="AH131" s="16">
        <v>16</v>
      </c>
      <c r="AI131" s="16">
        <v>1.12E-2</v>
      </c>
      <c r="AJ131" s="16">
        <v>2.2400000000000002</v>
      </c>
      <c r="AK131" s="16">
        <v>151</v>
      </c>
      <c r="AL131" s="16">
        <v>7.1</v>
      </c>
      <c r="AM131" s="16">
        <v>1.59</v>
      </c>
      <c r="AN131" s="16">
        <v>4.87</v>
      </c>
      <c r="AO131" s="16">
        <v>2.08</v>
      </c>
      <c r="AP131" s="16">
        <v>8.6999999999999994E-2</v>
      </c>
      <c r="AQ131" s="16">
        <v>17.600000000000001</v>
      </c>
    </row>
    <row r="132" spans="2:43">
      <c r="B132" s="11" t="s">
        <v>51</v>
      </c>
      <c r="C132" s="14">
        <v>39534</v>
      </c>
      <c r="D132" s="15">
        <v>0.20833333333333334</v>
      </c>
      <c r="E132" s="16">
        <v>7.32</v>
      </c>
      <c r="F132" s="16">
        <v>0.35399999999999998</v>
      </c>
      <c r="G132" s="16">
        <v>93.1</v>
      </c>
      <c r="H132" s="16">
        <v>11.2</v>
      </c>
      <c r="I132" s="16">
        <v>7.85</v>
      </c>
      <c r="J132" s="16">
        <v>218</v>
      </c>
      <c r="K132" s="16">
        <v>285.5</v>
      </c>
      <c r="L132" s="11">
        <v>12.2</v>
      </c>
      <c r="M132" s="11">
        <v>275.61329999999998</v>
      </c>
      <c r="N132" s="16">
        <v>120</v>
      </c>
      <c r="O132" s="11">
        <v>8.4</v>
      </c>
      <c r="P132" s="11"/>
      <c r="Q132" s="11">
        <v>6.9</v>
      </c>
      <c r="R132" s="11"/>
      <c r="S132" s="110"/>
      <c r="T132" s="16">
        <v>130</v>
      </c>
      <c r="U132" s="16">
        <v>3.2000000000000001E-2</v>
      </c>
      <c r="V132" s="16">
        <v>2.42</v>
      </c>
      <c r="W132" s="16">
        <v>0.4</v>
      </c>
      <c r="X132" s="16">
        <v>46.3</v>
      </c>
      <c r="Y132" s="11">
        <v>0.15</v>
      </c>
      <c r="Z132" s="16">
        <v>0.53</v>
      </c>
      <c r="AA132" s="16">
        <v>3.04</v>
      </c>
      <c r="AB132" s="16">
        <v>0.2</v>
      </c>
      <c r="AC132" s="16">
        <v>0.74</v>
      </c>
      <c r="AD132" s="16">
        <v>8.6099999999999996E-2</v>
      </c>
      <c r="AE132" s="16">
        <v>46.7</v>
      </c>
      <c r="AF132" s="16">
        <v>3.8</v>
      </c>
      <c r="AG132" s="16">
        <v>8.8300000000000003E-2</v>
      </c>
      <c r="AH132" s="16">
        <v>7.48</v>
      </c>
      <c r="AI132" s="16">
        <v>1.12E-2</v>
      </c>
      <c r="AJ132" s="16">
        <v>1.9</v>
      </c>
      <c r="AK132" s="16">
        <v>87.7</v>
      </c>
      <c r="AL132" s="16">
        <v>8</v>
      </c>
      <c r="AM132" s="16">
        <v>6.14</v>
      </c>
      <c r="AN132" s="16">
        <v>12.8</v>
      </c>
      <c r="AO132" s="16">
        <v>8.7899999999999991</v>
      </c>
      <c r="AP132" s="16">
        <v>0.3</v>
      </c>
      <c r="AQ132" s="16">
        <v>46.4</v>
      </c>
    </row>
    <row r="133" spans="2:43">
      <c r="B133" s="11" t="s">
        <v>51</v>
      </c>
      <c r="C133" s="14">
        <v>39534</v>
      </c>
      <c r="D133" s="15">
        <v>0.27083333333333331</v>
      </c>
      <c r="E133" s="16">
        <v>7.15</v>
      </c>
      <c r="F133" s="16">
        <v>0.36799999999999999</v>
      </c>
      <c r="G133" s="16">
        <v>92.5</v>
      </c>
      <c r="H133" s="16">
        <v>11.17</v>
      </c>
      <c r="I133" s="16">
        <v>7.78</v>
      </c>
      <c r="J133" s="16">
        <v>215</v>
      </c>
      <c r="K133" s="16">
        <v>112.3</v>
      </c>
      <c r="L133" s="11">
        <v>8.9</v>
      </c>
      <c r="M133" s="11">
        <v>189.93709999999999</v>
      </c>
      <c r="N133" s="16">
        <v>75</v>
      </c>
      <c r="O133" s="11">
        <v>9.9</v>
      </c>
      <c r="P133" s="11"/>
      <c r="Q133" s="11">
        <v>7.2</v>
      </c>
      <c r="R133" s="11"/>
      <c r="S133" s="110"/>
      <c r="T133" s="16">
        <v>41.6</v>
      </c>
      <c r="U133" s="16" t="s">
        <v>62</v>
      </c>
      <c r="V133" s="16">
        <v>2.36</v>
      </c>
      <c r="W133" s="16">
        <v>0.48</v>
      </c>
      <c r="X133" s="16">
        <v>24.2</v>
      </c>
      <c r="Y133" s="11">
        <v>0.12</v>
      </c>
      <c r="Z133" s="16">
        <v>0.5</v>
      </c>
      <c r="AA133" s="16">
        <v>1.82</v>
      </c>
      <c r="AB133" s="16">
        <v>0.21</v>
      </c>
      <c r="AC133" s="16">
        <v>0.72</v>
      </c>
      <c r="AD133" s="16">
        <v>9.5200000000000007E-2</v>
      </c>
      <c r="AE133" s="16">
        <v>27.4</v>
      </c>
      <c r="AF133" s="16">
        <v>3.2</v>
      </c>
      <c r="AG133" s="16">
        <v>0.11799999999999999</v>
      </c>
      <c r="AH133" s="16">
        <v>3.93</v>
      </c>
      <c r="AI133" s="16">
        <v>1.11E-2</v>
      </c>
      <c r="AJ133" s="16">
        <v>1.63</v>
      </c>
      <c r="AK133" s="16">
        <v>29</v>
      </c>
      <c r="AL133" s="16">
        <v>4.8</v>
      </c>
      <c r="AM133" s="16">
        <v>5.73</v>
      </c>
      <c r="AN133" s="16">
        <v>10.5</v>
      </c>
      <c r="AO133" s="16">
        <v>7.37</v>
      </c>
      <c r="AP133" s="16">
        <v>0.16200000000000001</v>
      </c>
      <c r="AQ133" s="16">
        <v>34.6</v>
      </c>
    </row>
    <row r="134" spans="2:43">
      <c r="B134" s="11" t="s">
        <v>51</v>
      </c>
      <c r="C134" s="14">
        <v>39534</v>
      </c>
      <c r="D134" s="15">
        <v>0.39583333333333331</v>
      </c>
      <c r="E134" s="16">
        <v>7.33</v>
      </c>
      <c r="F134" s="16">
        <v>0.505</v>
      </c>
      <c r="G134" s="16">
        <v>91.9</v>
      </c>
      <c r="H134" s="16">
        <v>11.05</v>
      </c>
      <c r="I134" s="16">
        <v>7.84</v>
      </c>
      <c r="J134" s="16">
        <v>199</v>
      </c>
      <c r="K134" s="16">
        <v>64.5</v>
      </c>
      <c r="L134" s="11">
        <v>5.7</v>
      </c>
      <c r="M134" s="157"/>
      <c r="N134" s="16">
        <v>110</v>
      </c>
      <c r="O134" s="11">
        <v>8.3000000000000007</v>
      </c>
      <c r="P134" s="11"/>
      <c r="Q134" s="11">
        <v>7</v>
      </c>
      <c r="R134" s="11"/>
      <c r="S134" s="110"/>
      <c r="T134" s="16">
        <v>57.8</v>
      </c>
      <c r="U134" s="16" t="s">
        <v>62</v>
      </c>
      <c r="V134" s="16">
        <v>3.67</v>
      </c>
      <c r="W134" s="16">
        <v>0.39</v>
      </c>
      <c r="X134" s="16">
        <v>34.1</v>
      </c>
      <c r="Y134" s="11">
        <v>0.06</v>
      </c>
      <c r="Z134" s="16">
        <v>0.8</v>
      </c>
      <c r="AA134" s="16">
        <v>0.995</v>
      </c>
      <c r="AB134" s="16">
        <v>0.18</v>
      </c>
      <c r="AC134" s="16">
        <v>0.36</v>
      </c>
      <c r="AD134" s="16">
        <v>0.14599999999999999</v>
      </c>
      <c r="AE134" s="16">
        <v>43.2</v>
      </c>
      <c r="AF134" s="16">
        <v>2.9</v>
      </c>
      <c r="AG134" s="16">
        <v>0.17899999999999999</v>
      </c>
      <c r="AH134" s="16">
        <v>6.29</v>
      </c>
      <c r="AI134" s="16">
        <v>1.23E-2</v>
      </c>
      <c r="AJ134" s="16">
        <v>1.75</v>
      </c>
      <c r="AK134" s="16">
        <v>40.4</v>
      </c>
      <c r="AL134" s="16" t="s">
        <v>62</v>
      </c>
      <c r="AM134" s="16">
        <v>3.51</v>
      </c>
      <c r="AN134" s="16">
        <v>5.08</v>
      </c>
      <c r="AO134" s="16">
        <v>3.2</v>
      </c>
      <c r="AP134" s="16">
        <v>5.5100000000000003E-2</v>
      </c>
      <c r="AQ134" s="16">
        <v>23.5</v>
      </c>
    </row>
    <row r="135" spans="2:43">
      <c r="B135" s="11" t="s">
        <v>51</v>
      </c>
      <c r="C135" s="14">
        <v>39566</v>
      </c>
      <c r="D135" s="15">
        <v>0.77083333333333337</v>
      </c>
      <c r="E135" s="16">
        <v>12.39</v>
      </c>
      <c r="F135" s="16">
        <v>1.268</v>
      </c>
      <c r="G135" s="16">
        <v>86</v>
      </c>
      <c r="H135" s="16">
        <v>9.15</v>
      </c>
      <c r="I135" s="16">
        <v>8.0299999999999994</v>
      </c>
      <c r="J135" s="16">
        <v>208</v>
      </c>
      <c r="K135" s="16">
        <v>6.7</v>
      </c>
      <c r="L135" s="11">
        <v>1.5</v>
      </c>
      <c r="M135" s="11">
        <v>7.7745379999999997</v>
      </c>
      <c r="N135" s="16">
        <v>290</v>
      </c>
      <c r="O135" s="16">
        <v>5.6</v>
      </c>
      <c r="Q135" s="16">
        <v>6.1</v>
      </c>
      <c r="S135" s="110"/>
      <c r="T135" s="16">
        <v>220</v>
      </c>
      <c r="U135" s="16">
        <v>7.5999999999999998E-2</v>
      </c>
      <c r="V135" s="16">
        <v>0.82</v>
      </c>
      <c r="W135" s="16">
        <v>0.33</v>
      </c>
      <c r="X135" s="16">
        <v>143</v>
      </c>
      <c r="Y135" s="11">
        <v>0.19</v>
      </c>
      <c r="Z135" s="16">
        <v>0.16</v>
      </c>
      <c r="AA135" s="16">
        <v>0.22800000000000001</v>
      </c>
      <c r="AB135" s="16">
        <v>0.14000000000000001</v>
      </c>
      <c r="AC135" s="16">
        <v>0.16</v>
      </c>
      <c r="AD135" s="16">
        <v>3.0700000000000002E-2</v>
      </c>
      <c r="AE135" s="16">
        <v>135</v>
      </c>
      <c r="AF135" s="16">
        <v>2.2999999999999998</v>
      </c>
      <c r="AG135" s="16">
        <v>1.7899999999999999E-2</v>
      </c>
      <c r="AH135" s="16">
        <v>24.1</v>
      </c>
      <c r="AI135" s="16">
        <v>3.6499999999999998E-2</v>
      </c>
      <c r="AJ135" s="16">
        <v>2.96</v>
      </c>
      <c r="AK135" s="16">
        <v>141</v>
      </c>
      <c r="AL135" s="16">
        <v>9.5</v>
      </c>
      <c r="AM135" s="16">
        <v>0.22</v>
      </c>
      <c r="AN135" s="16">
        <v>2.5</v>
      </c>
      <c r="AO135" s="16">
        <v>0.27900000000000003</v>
      </c>
      <c r="AP135" s="16">
        <v>4.5900000000000003E-2</v>
      </c>
      <c r="AQ135" s="16">
        <v>10</v>
      </c>
    </row>
    <row r="136" spans="2:43">
      <c r="B136" s="11" t="s">
        <v>51</v>
      </c>
      <c r="C136" s="14">
        <v>39566</v>
      </c>
      <c r="D136" s="15">
        <v>0.83333333333333337</v>
      </c>
      <c r="E136" s="16">
        <v>11.08</v>
      </c>
      <c r="F136" s="16">
        <v>1.202</v>
      </c>
      <c r="G136" s="16">
        <v>81.3</v>
      </c>
      <c r="H136" s="16">
        <v>8.92</v>
      </c>
      <c r="I136" s="16">
        <v>7.94</v>
      </c>
      <c r="J136" s="16">
        <v>168</v>
      </c>
      <c r="K136" s="16">
        <v>16.100000000000001</v>
      </c>
      <c r="L136" s="11">
        <v>2.5</v>
      </c>
      <c r="M136" s="11">
        <v>15.44594</v>
      </c>
      <c r="N136" s="16">
        <v>260</v>
      </c>
      <c r="O136" s="16">
        <v>7.7</v>
      </c>
      <c r="Q136" s="16">
        <v>8.1</v>
      </c>
      <c r="S136" s="110"/>
      <c r="T136" s="16">
        <v>212</v>
      </c>
      <c r="U136" s="16">
        <v>6.4000000000000001E-2</v>
      </c>
      <c r="V136" s="16">
        <v>1.06</v>
      </c>
      <c r="W136" s="16">
        <v>0.38</v>
      </c>
      <c r="X136" s="16">
        <v>132</v>
      </c>
      <c r="Y136" s="11">
        <v>7.0000000000000007E-2</v>
      </c>
      <c r="Z136" s="16">
        <v>0.31</v>
      </c>
      <c r="AA136" s="16">
        <v>0.29199999999999998</v>
      </c>
      <c r="AB136" s="16">
        <v>0.18</v>
      </c>
      <c r="AC136" s="16">
        <v>0.22</v>
      </c>
      <c r="AD136" s="16">
        <v>3.44E-2</v>
      </c>
      <c r="AE136" s="16">
        <v>124</v>
      </c>
      <c r="AF136" s="16">
        <v>5</v>
      </c>
      <c r="AG136" s="16">
        <v>1.7500000000000002E-2</v>
      </c>
      <c r="AH136" s="16">
        <v>21.4</v>
      </c>
      <c r="AI136" s="16">
        <v>3.5099999999999999E-2</v>
      </c>
      <c r="AJ136" s="16">
        <v>3.08</v>
      </c>
      <c r="AK136" s="16">
        <v>131</v>
      </c>
      <c r="AL136" s="16">
        <v>11.1</v>
      </c>
      <c r="AM136" s="16">
        <v>0.38300000000000001</v>
      </c>
      <c r="AN136" s="16">
        <v>5.2469999999999999</v>
      </c>
      <c r="AO136" s="16">
        <v>0.53100000000000003</v>
      </c>
      <c r="AP136" s="16">
        <v>5.21E-2</v>
      </c>
      <c r="AQ136" s="16">
        <v>13.3</v>
      </c>
    </row>
    <row r="137" spans="2:43">
      <c r="B137" s="11" t="s">
        <v>51</v>
      </c>
      <c r="C137" s="14">
        <v>39566</v>
      </c>
      <c r="D137" s="15">
        <v>0.89583333333333337</v>
      </c>
      <c r="E137" s="16">
        <v>11.04</v>
      </c>
      <c r="F137" s="16">
        <v>1.1930000000000001</v>
      </c>
      <c r="G137" s="16">
        <v>83.7</v>
      </c>
      <c r="H137" s="16">
        <v>9.19</v>
      </c>
      <c r="I137" s="16">
        <v>7.96</v>
      </c>
      <c r="J137" s="16">
        <v>202</v>
      </c>
      <c r="K137" s="16">
        <v>19.8</v>
      </c>
      <c r="L137" s="11">
        <v>3.5</v>
      </c>
      <c r="M137" s="11">
        <v>12.755100000000001</v>
      </c>
      <c r="N137" s="16">
        <v>240</v>
      </c>
      <c r="O137" s="16">
        <v>7.8</v>
      </c>
      <c r="Q137" s="16">
        <v>8.9</v>
      </c>
      <c r="S137" s="110"/>
      <c r="T137" s="16">
        <v>220</v>
      </c>
      <c r="U137" s="16">
        <v>4.2999999999999997E-2</v>
      </c>
      <c r="V137" s="16">
        <v>2.14</v>
      </c>
      <c r="W137" s="16">
        <v>0.34</v>
      </c>
      <c r="X137" s="16">
        <v>126</v>
      </c>
      <c r="Y137" s="11">
        <v>0.08</v>
      </c>
      <c r="Z137" s="16">
        <v>0.48</v>
      </c>
      <c r="AA137" s="16">
        <v>0.27500000000000002</v>
      </c>
      <c r="AB137" s="16">
        <v>0.14000000000000001</v>
      </c>
      <c r="AC137" s="16">
        <v>0.19</v>
      </c>
      <c r="AD137" s="16">
        <v>3.4099999999999998E-2</v>
      </c>
      <c r="AE137" s="16">
        <v>113</v>
      </c>
      <c r="AF137" s="16">
        <v>5.2</v>
      </c>
      <c r="AG137" s="16">
        <v>4.2200000000000001E-2</v>
      </c>
      <c r="AH137" s="16">
        <v>20.3</v>
      </c>
      <c r="AI137" s="16">
        <v>2.9100000000000001E-2</v>
      </c>
      <c r="AJ137" s="16">
        <v>3</v>
      </c>
      <c r="AK137" s="16">
        <v>139</v>
      </c>
      <c r="AL137" s="16">
        <v>7.5</v>
      </c>
      <c r="AM137" s="16">
        <v>0.42399999999999999</v>
      </c>
      <c r="AN137" s="16">
        <v>5.67</v>
      </c>
      <c r="AO137" s="16">
        <v>0.56399999999999995</v>
      </c>
      <c r="AP137" s="16">
        <v>4.1799999999999997E-2</v>
      </c>
      <c r="AQ137" s="16">
        <v>11.3</v>
      </c>
    </row>
    <row r="138" spans="2:43">
      <c r="B138" s="11" t="s">
        <v>51</v>
      </c>
      <c r="C138" s="14">
        <v>39566</v>
      </c>
      <c r="D138" s="15">
        <v>0.95833333333333337</v>
      </c>
      <c r="E138" s="16">
        <v>10.53</v>
      </c>
      <c r="F138" s="16">
        <v>1.091</v>
      </c>
      <c r="G138" s="16">
        <v>81.2</v>
      </c>
      <c r="H138" s="16">
        <v>9.02</v>
      </c>
      <c r="I138" s="16">
        <v>7.93</v>
      </c>
      <c r="J138" s="16">
        <v>205</v>
      </c>
      <c r="K138" s="16">
        <v>15.6</v>
      </c>
      <c r="L138" s="11">
        <v>4.4000000000000004</v>
      </c>
      <c r="M138" s="11">
        <v>7.5949369999999998</v>
      </c>
      <c r="N138" s="16">
        <v>220</v>
      </c>
      <c r="O138" s="16">
        <v>7.9</v>
      </c>
      <c r="Q138" s="16">
        <v>9</v>
      </c>
      <c r="S138" s="110"/>
      <c r="T138" s="16">
        <v>200</v>
      </c>
      <c r="U138" s="16">
        <v>3.4000000000000002E-2</v>
      </c>
      <c r="V138" s="16">
        <v>2.27</v>
      </c>
      <c r="W138" s="16">
        <v>0.28999999999999998</v>
      </c>
      <c r="X138" s="16">
        <v>112</v>
      </c>
      <c r="Y138" s="11">
        <v>0.06</v>
      </c>
      <c r="Z138" s="16">
        <v>0.49</v>
      </c>
      <c r="AA138" s="16">
        <v>0.33400000000000002</v>
      </c>
      <c r="AB138" s="16">
        <v>0.13</v>
      </c>
      <c r="AC138" s="16">
        <v>0.18</v>
      </c>
      <c r="AD138" s="16" t="s">
        <v>62</v>
      </c>
      <c r="AE138" s="16">
        <v>101</v>
      </c>
      <c r="AF138" s="16">
        <v>4.7</v>
      </c>
      <c r="AG138" s="16">
        <v>3.3700000000000001E-2</v>
      </c>
      <c r="AH138" s="16">
        <v>18.399999999999999</v>
      </c>
      <c r="AI138" s="16">
        <v>2.4500000000000001E-2</v>
      </c>
      <c r="AJ138" s="16">
        <v>2.66</v>
      </c>
      <c r="AK138" s="16">
        <v>124</v>
      </c>
      <c r="AL138" s="16">
        <v>7.9</v>
      </c>
      <c r="AM138" s="16">
        <v>0.32800000000000001</v>
      </c>
      <c r="AN138" s="16">
        <v>5.26</v>
      </c>
      <c r="AO138" s="16">
        <v>0.45900000000000002</v>
      </c>
      <c r="AP138" s="16">
        <v>3.4200000000000001E-2</v>
      </c>
      <c r="AQ138" s="16">
        <v>8.9700000000000006</v>
      </c>
    </row>
    <row r="139" spans="2:43">
      <c r="B139" s="11" t="s">
        <v>51</v>
      </c>
      <c r="C139" s="14">
        <v>39567</v>
      </c>
      <c r="D139" s="15">
        <v>0.20833333333333301</v>
      </c>
      <c r="E139" s="16">
        <v>8.65</v>
      </c>
      <c r="F139" s="16">
        <v>1.167</v>
      </c>
      <c r="G139" s="16">
        <v>83.3</v>
      </c>
      <c r="H139" s="16">
        <v>9.68</v>
      </c>
      <c r="I139" s="16">
        <v>7.94</v>
      </c>
      <c r="J139" s="16">
        <v>234</v>
      </c>
      <c r="K139" s="16">
        <v>6.8</v>
      </c>
      <c r="L139" s="11">
        <v>2.7</v>
      </c>
      <c r="M139" s="11">
        <v>2.9747150000000002</v>
      </c>
      <c r="N139" s="16">
        <v>260</v>
      </c>
      <c r="O139" s="16">
        <v>5.6</v>
      </c>
      <c r="Q139" s="16">
        <v>7</v>
      </c>
      <c r="S139" s="110"/>
      <c r="T139" s="16">
        <v>205</v>
      </c>
      <c r="U139" s="16">
        <v>5.6000000000000001E-2</v>
      </c>
      <c r="V139" s="16">
        <v>1.7</v>
      </c>
      <c r="W139" s="16">
        <v>0.28000000000000003</v>
      </c>
      <c r="X139" s="16">
        <v>120</v>
      </c>
      <c r="Y139" s="11">
        <v>0.14000000000000001</v>
      </c>
      <c r="Z139" s="16">
        <v>0.33</v>
      </c>
      <c r="AA139" s="16">
        <v>0.32300000000000001</v>
      </c>
      <c r="AB139" s="16">
        <v>0.12</v>
      </c>
      <c r="AC139" s="16">
        <v>0.14000000000000001</v>
      </c>
      <c r="AD139" s="16" t="s">
        <v>62</v>
      </c>
      <c r="AE139" s="16">
        <v>113</v>
      </c>
      <c r="AF139" s="16">
        <v>4</v>
      </c>
      <c r="AG139" s="16">
        <v>2.1999999999999999E-2</v>
      </c>
      <c r="AH139" s="16">
        <v>20.3</v>
      </c>
      <c r="AI139" s="16">
        <v>2.0400000000000001E-2</v>
      </c>
      <c r="AJ139" s="16">
        <v>2.44</v>
      </c>
      <c r="AK139" s="16">
        <v>126</v>
      </c>
      <c r="AL139" s="16">
        <v>5.6</v>
      </c>
      <c r="AM139" s="16">
        <v>0.214</v>
      </c>
      <c r="AN139" s="16">
        <v>2.9</v>
      </c>
      <c r="AO139" s="16">
        <v>0.254</v>
      </c>
      <c r="AP139" s="16">
        <v>2.63E-2</v>
      </c>
      <c r="AQ139" s="16">
        <v>6.88</v>
      </c>
    </row>
    <row r="140" spans="2:43" s="11" customFormat="1">
      <c r="B140" s="11" t="s">
        <v>51</v>
      </c>
      <c r="C140" s="14">
        <v>39637</v>
      </c>
      <c r="D140" s="15">
        <v>0.91666666666666663</v>
      </c>
      <c r="E140" s="16">
        <v>23.44</v>
      </c>
      <c r="F140" s="16">
        <v>1.5309999999999999</v>
      </c>
      <c r="G140" s="16">
        <v>71.599999999999994</v>
      </c>
      <c r="H140" s="16">
        <v>6.06</v>
      </c>
      <c r="I140" s="16">
        <v>7.84</v>
      </c>
      <c r="J140" s="16">
        <v>321</v>
      </c>
      <c r="K140" s="16">
        <v>7.4</v>
      </c>
      <c r="L140" s="11">
        <v>3.3</v>
      </c>
      <c r="M140" s="11">
        <v>4.8473100000000002</v>
      </c>
      <c r="O140" s="11">
        <v>7.4</v>
      </c>
      <c r="Q140" s="11">
        <v>7.3</v>
      </c>
      <c r="S140" s="110"/>
      <c r="T140" s="20">
        <v>238</v>
      </c>
      <c r="U140" s="20">
        <v>0.12</v>
      </c>
      <c r="V140" s="20">
        <v>1.71</v>
      </c>
      <c r="W140" s="20">
        <v>0.85</v>
      </c>
      <c r="X140" s="20">
        <v>91.3</v>
      </c>
      <c r="Y140" s="20">
        <v>7.0000000000000007E-2</v>
      </c>
      <c r="Z140" s="11">
        <v>0.33</v>
      </c>
      <c r="AA140" s="20">
        <v>0.32900000000000001</v>
      </c>
      <c r="AB140" s="20">
        <v>0.27</v>
      </c>
      <c r="AC140" s="20">
        <v>0.3</v>
      </c>
      <c r="AD140" s="20">
        <v>2.64E-2</v>
      </c>
      <c r="AE140" s="11">
        <v>107</v>
      </c>
      <c r="AF140" s="11">
        <v>2.4</v>
      </c>
      <c r="AG140" s="11">
        <v>8.0000000000000002E-3</v>
      </c>
      <c r="AH140" s="11">
        <v>19.899999999999999</v>
      </c>
      <c r="AI140" s="11">
        <v>0.152</v>
      </c>
      <c r="AJ140" s="12">
        <v>4.5999999999999996</v>
      </c>
      <c r="AK140" s="11">
        <v>166</v>
      </c>
      <c r="AL140" s="11">
        <v>5.7</v>
      </c>
      <c r="AM140" s="11">
        <v>0.30299999999999999</v>
      </c>
      <c r="AN140" s="11">
        <v>2.66</v>
      </c>
      <c r="AO140" s="11">
        <v>0.34100000000000003</v>
      </c>
      <c r="AP140" s="11">
        <v>0.16600000000000001</v>
      </c>
      <c r="AQ140" s="11">
        <v>7.54</v>
      </c>
    </row>
    <row r="141" spans="2:43" s="11" customFormat="1">
      <c r="B141" s="11" t="s">
        <v>51</v>
      </c>
      <c r="C141" s="14">
        <v>39638</v>
      </c>
      <c r="D141" s="15">
        <v>0.41666666666666669</v>
      </c>
      <c r="E141" s="16">
        <v>21.18</v>
      </c>
      <c r="F141" s="16">
        <v>1.6060000000000001</v>
      </c>
      <c r="G141" s="16">
        <v>53.4</v>
      </c>
      <c r="H141" s="16">
        <v>4.72</v>
      </c>
      <c r="I141" s="16">
        <v>7.73</v>
      </c>
      <c r="J141" s="16">
        <v>318</v>
      </c>
      <c r="K141" s="16">
        <v>77.599999999999994</v>
      </c>
      <c r="L141" s="11">
        <v>6.2</v>
      </c>
      <c r="M141" s="11">
        <v>63.02966</v>
      </c>
      <c r="O141" s="11">
        <v>7.7</v>
      </c>
      <c r="Q141" s="11">
        <v>9.6</v>
      </c>
      <c r="S141" s="110"/>
      <c r="T141" s="20">
        <v>247</v>
      </c>
      <c r="U141" s="20">
        <v>0.13</v>
      </c>
      <c r="V141" s="20">
        <v>2.74</v>
      </c>
      <c r="W141" s="20">
        <v>0.78</v>
      </c>
      <c r="X141" s="20">
        <v>98.3</v>
      </c>
      <c r="Y141" s="20" t="s">
        <v>62</v>
      </c>
      <c r="Z141" s="11">
        <v>0.56000000000000005</v>
      </c>
      <c r="AA141" s="20">
        <v>0.86399999999999999</v>
      </c>
      <c r="AB141" s="20">
        <v>0.25</v>
      </c>
      <c r="AC141" s="20">
        <v>0.5</v>
      </c>
      <c r="AD141" s="20" t="s">
        <v>62</v>
      </c>
      <c r="AE141" s="11">
        <v>115</v>
      </c>
      <c r="AF141" s="11">
        <v>1.8</v>
      </c>
      <c r="AG141" s="11" t="s">
        <v>62</v>
      </c>
      <c r="AH141" s="11">
        <v>20.8</v>
      </c>
      <c r="AI141" s="11">
        <v>0.34699999999999998</v>
      </c>
      <c r="AJ141" s="12">
        <v>4.53</v>
      </c>
      <c r="AK141" s="11">
        <v>166</v>
      </c>
      <c r="AL141" s="11" t="s">
        <v>62</v>
      </c>
      <c r="AM141" s="11">
        <v>2.71</v>
      </c>
      <c r="AN141" s="11">
        <v>3.88</v>
      </c>
      <c r="AO141" s="11">
        <v>2.67</v>
      </c>
      <c r="AP141" s="11">
        <v>0.441</v>
      </c>
      <c r="AQ141" s="11">
        <v>16.2</v>
      </c>
    </row>
    <row r="142" spans="2:43" s="11" customFormat="1">
      <c r="B142" s="11" t="s">
        <v>51</v>
      </c>
      <c r="C142" s="14">
        <v>39638</v>
      </c>
      <c r="D142" s="15">
        <v>0.47916666666666669</v>
      </c>
      <c r="E142" s="16">
        <v>21.27</v>
      </c>
      <c r="F142" s="16">
        <v>1.589</v>
      </c>
      <c r="G142" s="16">
        <v>75</v>
      </c>
      <c r="H142" s="16">
        <v>6.62</v>
      </c>
      <c r="I142" s="16">
        <v>7.82</v>
      </c>
      <c r="J142" s="16">
        <v>320</v>
      </c>
      <c r="K142" s="16">
        <v>29.9</v>
      </c>
      <c r="L142" s="11">
        <v>4.8</v>
      </c>
      <c r="M142" s="11">
        <v>14.45087</v>
      </c>
      <c r="O142" s="11">
        <v>7.5</v>
      </c>
      <c r="Q142" s="11">
        <v>7.6</v>
      </c>
      <c r="S142" s="110"/>
      <c r="T142" s="20">
        <v>240</v>
      </c>
      <c r="U142" s="20">
        <v>0.13</v>
      </c>
      <c r="V142" s="20">
        <v>2.66</v>
      </c>
      <c r="W142" s="20">
        <v>0.91</v>
      </c>
      <c r="X142" s="20">
        <v>98</v>
      </c>
      <c r="Y142" s="20" t="s">
        <v>62</v>
      </c>
      <c r="Z142" s="11">
        <v>0.55000000000000004</v>
      </c>
      <c r="AA142" s="20">
        <v>0.63100000000000001</v>
      </c>
      <c r="AB142" s="20">
        <v>0.28999999999999998</v>
      </c>
      <c r="AC142" s="20">
        <v>0.36</v>
      </c>
      <c r="AD142" s="20">
        <v>3.39E-2</v>
      </c>
      <c r="AE142" s="11">
        <v>110</v>
      </c>
      <c r="AF142" s="11">
        <v>2.5</v>
      </c>
      <c r="AG142" s="11" t="s">
        <v>62</v>
      </c>
      <c r="AH142" s="11">
        <v>20.100000000000001</v>
      </c>
      <c r="AI142" s="11">
        <v>0.19600000000000001</v>
      </c>
      <c r="AJ142" s="12">
        <v>4.46</v>
      </c>
      <c r="AK142" s="11">
        <v>160</v>
      </c>
      <c r="AL142" s="11" t="s">
        <v>62</v>
      </c>
      <c r="AM142" s="11">
        <v>0.83699999999999997</v>
      </c>
      <c r="AN142" s="11">
        <v>2.75</v>
      </c>
      <c r="AO142" s="11">
        <v>0.86299999999999999</v>
      </c>
      <c r="AP142" s="11">
        <v>0.224</v>
      </c>
      <c r="AQ142" s="11">
        <v>6.5</v>
      </c>
    </row>
    <row r="143" spans="2:43" s="11" customFormat="1">
      <c r="B143" s="11" t="s">
        <v>51</v>
      </c>
      <c r="C143" s="14">
        <v>39638</v>
      </c>
      <c r="D143" s="15">
        <v>0.54166666666666663</v>
      </c>
      <c r="E143" s="16">
        <v>21.38</v>
      </c>
      <c r="F143" s="16">
        <v>1.5469999999999999</v>
      </c>
      <c r="G143" s="16">
        <v>76.099999999999994</v>
      </c>
      <c r="H143" s="16">
        <v>6.7</v>
      </c>
      <c r="I143" s="16">
        <v>7.86</v>
      </c>
      <c r="J143" s="16">
        <v>326</v>
      </c>
      <c r="K143" s="16">
        <v>30.1</v>
      </c>
      <c r="L143" s="11">
        <v>5.2</v>
      </c>
      <c r="M143" s="11">
        <v>22.571149999999999</v>
      </c>
      <c r="O143" s="11">
        <v>7.5</v>
      </c>
      <c r="Q143" s="11">
        <v>8.8000000000000007</v>
      </c>
      <c r="S143" s="110"/>
      <c r="T143" s="20">
        <v>229</v>
      </c>
      <c r="U143" s="20">
        <v>0.12</v>
      </c>
      <c r="V143" s="20">
        <v>2.92</v>
      </c>
      <c r="W143" s="20">
        <v>0.91</v>
      </c>
      <c r="X143" s="20">
        <v>95.2</v>
      </c>
      <c r="Y143" s="20" t="s">
        <v>62</v>
      </c>
      <c r="Z143" s="11">
        <v>0.59</v>
      </c>
      <c r="AA143" s="20">
        <v>0.68100000000000005</v>
      </c>
      <c r="AB143" s="20">
        <v>0.3</v>
      </c>
      <c r="AC143" s="20">
        <v>0.39</v>
      </c>
      <c r="AD143" s="20">
        <v>3.0200000000000001E-2</v>
      </c>
      <c r="AE143" s="11">
        <v>107</v>
      </c>
      <c r="AF143" s="11">
        <v>1.9</v>
      </c>
      <c r="AG143" s="11">
        <v>4.7999999999999996E-3</v>
      </c>
      <c r="AH143" s="11">
        <v>19.3</v>
      </c>
      <c r="AI143" s="11">
        <v>0.153</v>
      </c>
      <c r="AJ143" s="12">
        <v>4.49</v>
      </c>
      <c r="AK143" s="11">
        <v>157</v>
      </c>
      <c r="AL143" s="11" t="s">
        <v>62</v>
      </c>
      <c r="AM143" s="11">
        <v>1.22</v>
      </c>
      <c r="AN143" s="11">
        <v>4.0199999999999996</v>
      </c>
      <c r="AO143" s="11">
        <v>1.1299999999999999</v>
      </c>
      <c r="AP143" s="11">
        <v>0.19900000000000001</v>
      </c>
      <c r="AQ143" s="11">
        <v>6.78</v>
      </c>
    </row>
    <row r="144" spans="2:43" s="11" customFormat="1">
      <c r="B144" s="11" t="s">
        <v>51</v>
      </c>
      <c r="C144" s="14">
        <v>39638</v>
      </c>
      <c r="D144" s="15">
        <v>0.60416666666666663</v>
      </c>
      <c r="E144" s="16">
        <v>21.42</v>
      </c>
      <c r="F144" s="16">
        <v>1.4570000000000001</v>
      </c>
      <c r="G144" s="16">
        <v>85.1</v>
      </c>
      <c r="H144" s="16">
        <v>7.49</v>
      </c>
      <c r="I144" s="16">
        <v>7.92</v>
      </c>
      <c r="J144" s="16">
        <v>341</v>
      </c>
      <c r="K144" s="16">
        <v>23.4</v>
      </c>
      <c r="L144" s="11">
        <v>4.9000000000000004</v>
      </c>
      <c r="M144" s="11">
        <v>18.858799999999999</v>
      </c>
      <c r="O144" s="11">
        <v>7.1</v>
      </c>
      <c r="Q144" s="11">
        <v>7.8</v>
      </c>
      <c r="S144" s="110"/>
      <c r="T144" s="20">
        <v>213</v>
      </c>
      <c r="U144" s="20" t="s">
        <v>62</v>
      </c>
      <c r="V144" s="20">
        <v>3.08</v>
      </c>
      <c r="W144" s="20">
        <v>0.97</v>
      </c>
      <c r="X144" s="20">
        <v>93.6</v>
      </c>
      <c r="Y144" s="20" t="s">
        <v>62</v>
      </c>
      <c r="Z144" s="11">
        <v>0.64</v>
      </c>
      <c r="AA144" s="20">
        <v>0.73199999999999998</v>
      </c>
      <c r="AB144" s="20">
        <v>0.3</v>
      </c>
      <c r="AC144" s="20">
        <v>0.38</v>
      </c>
      <c r="AD144" s="20">
        <v>3.0800000000000001E-2</v>
      </c>
      <c r="AE144" s="11">
        <v>102</v>
      </c>
      <c r="AF144" s="11">
        <v>2.8</v>
      </c>
      <c r="AG144" s="11">
        <v>5.8999999999999999E-3</v>
      </c>
      <c r="AH144" s="11">
        <v>185</v>
      </c>
      <c r="AI144" s="11">
        <v>9.1899999999999996E-2</v>
      </c>
      <c r="AJ144" s="12">
        <v>4.3499999999999996</v>
      </c>
      <c r="AK144" s="11">
        <v>148</v>
      </c>
      <c r="AL144" s="11" t="s">
        <v>62</v>
      </c>
      <c r="AM144" s="11">
        <v>1.02</v>
      </c>
      <c r="AN144" s="11">
        <v>2.4500000000000002</v>
      </c>
      <c r="AO144" s="11">
        <v>0.90700000000000003</v>
      </c>
      <c r="AP144" s="11">
        <v>0.125</v>
      </c>
      <c r="AQ144" s="11">
        <v>5.69</v>
      </c>
    </row>
    <row r="145" spans="1:43" s="110" customFormat="1">
      <c r="A145" s="11"/>
      <c r="B145" s="11" t="s">
        <v>51</v>
      </c>
      <c r="C145" s="14">
        <v>39765</v>
      </c>
      <c r="D145" s="110" t="s">
        <v>92</v>
      </c>
      <c r="T145" s="111"/>
      <c r="U145" s="111"/>
      <c r="V145" s="111"/>
      <c r="W145" s="111"/>
      <c r="X145" s="111"/>
      <c r="Y145" s="111"/>
      <c r="AA145" s="111"/>
      <c r="AB145" s="111"/>
      <c r="AC145" s="111"/>
      <c r="AD145" s="111"/>
      <c r="AJ145" s="115"/>
    </row>
    <row r="146" spans="1:43" s="110" customFormat="1">
      <c r="A146" s="11"/>
      <c r="B146" s="11" t="s">
        <v>51</v>
      </c>
      <c r="C146" s="14">
        <v>39765</v>
      </c>
      <c r="D146" s="110" t="s">
        <v>92</v>
      </c>
      <c r="T146" s="111"/>
      <c r="U146" s="111"/>
      <c r="V146" s="111"/>
      <c r="W146" s="111"/>
      <c r="X146" s="111"/>
      <c r="Y146" s="111"/>
      <c r="AA146" s="111"/>
      <c r="AB146" s="111"/>
      <c r="AC146" s="111"/>
      <c r="AD146" s="111"/>
      <c r="AJ146" s="115"/>
    </row>
    <row r="147" spans="1:43" s="110" customFormat="1">
      <c r="A147" s="11"/>
      <c r="B147" s="11" t="s">
        <v>51</v>
      </c>
      <c r="C147" s="14">
        <v>39765</v>
      </c>
      <c r="D147" s="110" t="s">
        <v>92</v>
      </c>
      <c r="T147" s="111"/>
      <c r="U147" s="111"/>
      <c r="V147" s="111"/>
      <c r="W147" s="111"/>
      <c r="X147" s="111"/>
      <c r="Y147" s="111"/>
      <c r="AA147" s="111"/>
      <c r="AB147" s="111"/>
      <c r="AC147" s="111"/>
      <c r="AD147" s="111"/>
      <c r="AJ147" s="115"/>
    </row>
    <row r="148" spans="1:43" s="11" customFormat="1">
      <c r="B148" s="11" t="s">
        <v>51</v>
      </c>
      <c r="C148" s="14">
        <v>39791</v>
      </c>
      <c r="D148" s="15">
        <v>0.60416666666666663</v>
      </c>
      <c r="E148" s="16">
        <v>5.25</v>
      </c>
      <c r="F148" s="16">
        <v>2.9329999999999998</v>
      </c>
      <c r="G148" s="16">
        <v>59</v>
      </c>
      <c r="H148" s="16">
        <v>7.42</v>
      </c>
      <c r="I148" s="16">
        <v>7.43</v>
      </c>
      <c r="J148" s="16">
        <v>215</v>
      </c>
      <c r="K148" s="16">
        <v>27</v>
      </c>
      <c r="L148" s="11">
        <v>6.9</v>
      </c>
      <c r="M148" s="11">
        <v>22.400000000004638</v>
      </c>
      <c r="N148" s="11">
        <v>130</v>
      </c>
      <c r="O148" s="11">
        <v>17.7</v>
      </c>
      <c r="P148" s="180">
        <v>13.62</v>
      </c>
      <c r="Q148" s="11">
        <v>17.8</v>
      </c>
      <c r="R148" s="180">
        <v>16.78</v>
      </c>
      <c r="S148" s="110"/>
      <c r="T148" s="20">
        <v>1700</v>
      </c>
      <c r="U148" s="20">
        <v>0.13</v>
      </c>
      <c r="V148" s="20">
        <v>5.0599999999999996</v>
      </c>
      <c r="W148" s="20">
        <v>1.76</v>
      </c>
      <c r="X148" s="20">
        <v>73</v>
      </c>
      <c r="Y148" s="20">
        <v>3.25</v>
      </c>
      <c r="Z148" s="11">
        <v>0.9</v>
      </c>
      <c r="AA148" s="20">
        <v>5.92</v>
      </c>
      <c r="AB148" s="20">
        <v>0.62</v>
      </c>
      <c r="AC148" s="20">
        <v>0.85</v>
      </c>
      <c r="AD148" s="20">
        <v>2.6100000000000002E-2</v>
      </c>
      <c r="AE148" s="11">
        <v>108</v>
      </c>
      <c r="AF148" s="11">
        <v>6.9</v>
      </c>
      <c r="AG148" s="11">
        <v>0.27600000000000002</v>
      </c>
      <c r="AH148" s="11">
        <v>20.399999999999999</v>
      </c>
      <c r="AI148" s="11">
        <v>1.06</v>
      </c>
      <c r="AJ148" s="12">
        <v>6.78</v>
      </c>
      <c r="AK148" s="11">
        <v>439</v>
      </c>
      <c r="AL148" s="11">
        <v>15.3</v>
      </c>
      <c r="AM148" s="11">
        <v>0.38300000000000001</v>
      </c>
      <c r="AN148" s="11">
        <v>7.41</v>
      </c>
      <c r="AO148" s="11">
        <v>0.86399999999999999</v>
      </c>
      <c r="AP148" s="11">
        <v>1.1299999999999999</v>
      </c>
      <c r="AQ148" s="11">
        <v>23.8</v>
      </c>
    </row>
    <row r="149" spans="1:43" s="11" customFormat="1">
      <c r="B149" s="11" t="s">
        <v>51</v>
      </c>
      <c r="C149" s="14">
        <v>39791</v>
      </c>
      <c r="D149" s="15">
        <v>0.72916666666666663</v>
      </c>
      <c r="E149" s="16">
        <v>6.46</v>
      </c>
      <c r="F149" s="16">
        <v>2.2930000000000001</v>
      </c>
      <c r="G149" s="16">
        <v>59.4</v>
      </c>
      <c r="H149" s="16">
        <v>7.25</v>
      </c>
      <c r="I149" s="16">
        <v>7.39</v>
      </c>
      <c r="J149" s="16">
        <v>209</v>
      </c>
      <c r="K149" s="16">
        <v>13.3</v>
      </c>
      <c r="L149" s="11">
        <v>6.2</v>
      </c>
      <c r="M149" s="11">
        <v>8.4388185653999148</v>
      </c>
      <c r="N149" s="11">
        <v>110</v>
      </c>
      <c r="O149" s="11">
        <v>11.9</v>
      </c>
      <c r="P149" s="180">
        <v>9.7609999999999992</v>
      </c>
      <c r="Q149" s="11">
        <v>11.4</v>
      </c>
      <c r="R149" s="180">
        <v>12.44</v>
      </c>
      <c r="S149" s="110"/>
      <c r="T149" s="20">
        <v>609</v>
      </c>
      <c r="U149" s="20">
        <v>8.2000000000000003E-2</v>
      </c>
      <c r="V149" s="20">
        <v>3.4</v>
      </c>
      <c r="W149" s="20">
        <v>0.94</v>
      </c>
      <c r="X149" s="20">
        <v>60.4</v>
      </c>
      <c r="Y149" s="20">
        <v>1.59</v>
      </c>
      <c r="Z149" s="11">
        <v>0.7</v>
      </c>
      <c r="AA149" s="20">
        <v>2.4900000000000002</v>
      </c>
      <c r="AB149" s="20">
        <v>0.67</v>
      </c>
      <c r="AC149" s="20">
        <v>0.48</v>
      </c>
      <c r="AD149" s="20">
        <v>4.4900000000000002E-2</v>
      </c>
      <c r="AE149" s="11">
        <v>80.3</v>
      </c>
      <c r="AF149" s="11">
        <v>2.9</v>
      </c>
      <c r="AG149" s="11">
        <v>0.22900000000000001</v>
      </c>
      <c r="AH149" s="11">
        <v>15.1</v>
      </c>
      <c r="AI149" s="11">
        <v>0.65200000000000002</v>
      </c>
      <c r="AJ149" s="12">
        <v>4.99</v>
      </c>
      <c r="AK149" s="11">
        <v>325</v>
      </c>
      <c r="AL149" s="11">
        <v>13.1</v>
      </c>
      <c r="AM149" s="11">
        <v>0.29199999999999998</v>
      </c>
      <c r="AN149" s="11">
        <v>5.48</v>
      </c>
      <c r="AO149" s="11">
        <v>0.55800000000000005</v>
      </c>
      <c r="AP149" s="11">
        <v>0.65800000000000003</v>
      </c>
      <c r="AQ149" s="11">
        <v>14.1</v>
      </c>
    </row>
    <row r="150" spans="1:43" s="11" customFormat="1">
      <c r="B150" s="11" t="s">
        <v>51</v>
      </c>
      <c r="C150" s="14">
        <v>39791</v>
      </c>
      <c r="D150" s="15">
        <v>0.85416666666666663</v>
      </c>
      <c r="E150" s="16">
        <v>6.76</v>
      </c>
      <c r="F150" s="16">
        <v>2.2189999999999999</v>
      </c>
      <c r="G150" s="16">
        <v>54.4</v>
      </c>
      <c r="H150" s="16">
        <v>6.59</v>
      </c>
      <c r="I150" s="16">
        <v>7.35</v>
      </c>
      <c r="J150" s="16">
        <v>185</v>
      </c>
      <c r="K150" s="16">
        <v>8.6</v>
      </c>
      <c r="L150" s="11">
        <v>5.4</v>
      </c>
      <c r="M150" s="11">
        <v>8.4166228300884995</v>
      </c>
      <c r="N150" s="11">
        <v>130</v>
      </c>
      <c r="O150" s="11">
        <v>9.9</v>
      </c>
      <c r="P150" s="180">
        <v>8.5660000000000007</v>
      </c>
      <c r="Q150" s="11">
        <v>8.9</v>
      </c>
      <c r="R150" s="180">
        <v>10.37</v>
      </c>
      <c r="S150" s="110"/>
      <c r="T150" s="20">
        <v>571</v>
      </c>
      <c r="U150" s="20">
        <v>8.4000000000000005E-2</v>
      </c>
      <c r="V150" s="20">
        <v>3.42</v>
      </c>
      <c r="W150" s="20">
        <v>0.74</v>
      </c>
      <c r="X150" s="20">
        <v>80.099999999999994</v>
      </c>
      <c r="Y150" s="20">
        <v>1.67</v>
      </c>
      <c r="Z150" s="11">
        <v>0.78</v>
      </c>
      <c r="AA150" s="20">
        <v>2.61</v>
      </c>
      <c r="AB150" s="20">
        <v>0.33</v>
      </c>
      <c r="AC150" s="20">
        <v>0.54</v>
      </c>
      <c r="AD150" s="20">
        <v>4.5400000000000003E-2</v>
      </c>
      <c r="AE150" s="11">
        <v>95</v>
      </c>
      <c r="AF150" s="11">
        <v>4.3</v>
      </c>
      <c r="AG150" s="11">
        <v>0.188</v>
      </c>
      <c r="AH150" s="11">
        <v>18.100000000000001</v>
      </c>
      <c r="AI150" s="11">
        <v>0.70299999999999996</v>
      </c>
      <c r="AJ150" s="12">
        <v>4.9000000000000004</v>
      </c>
      <c r="AK150" s="11">
        <v>300</v>
      </c>
      <c r="AL150" s="11">
        <v>13.8</v>
      </c>
      <c r="AM150" s="11">
        <v>0.17599999999999999</v>
      </c>
      <c r="AN150" s="11">
        <v>5.21</v>
      </c>
      <c r="AO150" s="11">
        <v>0.40500000000000003</v>
      </c>
      <c r="AP150" s="11">
        <v>0.68899999999999995</v>
      </c>
      <c r="AQ150" s="11">
        <v>27.3</v>
      </c>
    </row>
    <row r="151" spans="1:43" s="11" customFormat="1">
      <c r="B151" s="11" t="s">
        <v>51</v>
      </c>
      <c r="C151" s="14">
        <v>39792</v>
      </c>
      <c r="D151" s="15">
        <v>0.16666666666666666</v>
      </c>
      <c r="E151" s="16">
        <v>7.25</v>
      </c>
      <c r="F151" s="16">
        <v>2.3319999999999999</v>
      </c>
      <c r="G151" s="16">
        <v>38.9</v>
      </c>
      <c r="H151" s="16">
        <v>4.66</v>
      </c>
      <c r="I151" s="16">
        <v>7.3</v>
      </c>
      <c r="J151" s="16">
        <v>150</v>
      </c>
      <c r="K151" s="16">
        <v>2.5</v>
      </c>
      <c r="L151" s="11">
        <v>4.9000000000000004</v>
      </c>
      <c r="M151" s="11">
        <v>5.8231868713469366</v>
      </c>
      <c r="N151" s="11">
        <v>160</v>
      </c>
      <c r="O151" s="11">
        <v>8.1</v>
      </c>
      <c r="P151" s="180">
        <v>8.0329999999999995</v>
      </c>
      <c r="Q151" s="11">
        <v>9.6</v>
      </c>
      <c r="R151" s="180">
        <v>8.7159999999999993</v>
      </c>
      <c r="S151" s="110"/>
      <c r="T151" s="20">
        <v>586</v>
      </c>
      <c r="U151" s="20">
        <v>9.4E-2</v>
      </c>
      <c r="V151" s="11">
        <v>2.8</v>
      </c>
      <c r="W151" s="20">
        <v>0.7</v>
      </c>
      <c r="X151" s="20">
        <v>82.2</v>
      </c>
      <c r="Y151" s="20">
        <v>2.76</v>
      </c>
      <c r="Z151" s="11">
        <v>0.68</v>
      </c>
      <c r="AA151" s="20">
        <v>3.62</v>
      </c>
      <c r="AB151" s="20">
        <v>0.28000000000000003</v>
      </c>
      <c r="AC151" s="20">
        <v>0.35</v>
      </c>
      <c r="AD151" s="20">
        <v>3.39E-2</v>
      </c>
      <c r="AE151" s="11">
        <v>119</v>
      </c>
      <c r="AF151" s="11">
        <v>2.5</v>
      </c>
      <c r="AG151" s="11">
        <v>0.107</v>
      </c>
      <c r="AH151" s="11">
        <v>24.1</v>
      </c>
      <c r="AI151" s="11">
        <v>0.874</v>
      </c>
      <c r="AJ151" s="12">
        <v>5.47</v>
      </c>
      <c r="AK151" s="11">
        <v>293</v>
      </c>
      <c r="AL151" s="11" t="s">
        <v>62</v>
      </c>
      <c r="AM151" s="11">
        <v>4.9399999999999999E-2</v>
      </c>
      <c r="AN151" s="11">
        <v>4.01</v>
      </c>
      <c r="AO151" s="11">
        <v>0.20899999999999999</v>
      </c>
      <c r="AP151" s="11">
        <v>0.88800000000000001</v>
      </c>
      <c r="AQ151" s="11" t="s">
        <v>62</v>
      </c>
    </row>
    <row r="152" spans="1:43" s="11" customFormat="1">
      <c r="B152" s="11" t="s">
        <v>51</v>
      </c>
      <c r="C152" s="14">
        <v>39855</v>
      </c>
      <c r="D152" s="15">
        <v>0.29166666666666669</v>
      </c>
      <c r="E152" s="16">
        <v>5.54</v>
      </c>
      <c r="F152" s="16">
        <v>1.28</v>
      </c>
      <c r="G152" s="16">
        <v>75.8</v>
      </c>
      <c r="H152" s="16">
        <v>9.51</v>
      </c>
      <c r="I152" s="16">
        <v>7.72</v>
      </c>
      <c r="J152" s="16">
        <v>224</v>
      </c>
      <c r="K152" s="16">
        <v>161.5</v>
      </c>
      <c r="L152" s="16">
        <v>12.4</v>
      </c>
      <c r="M152" s="129">
        <v>139.80789754537295</v>
      </c>
      <c r="N152" s="11">
        <v>97</v>
      </c>
      <c r="O152" s="11">
        <v>10.7</v>
      </c>
      <c r="P152" s="171">
        <v>8.8919999999999995</v>
      </c>
      <c r="Q152" s="11">
        <v>15.7</v>
      </c>
      <c r="R152" s="171">
        <v>8.7040000000000006</v>
      </c>
      <c r="S152" s="110"/>
      <c r="T152" s="20">
        <v>262</v>
      </c>
      <c r="U152" s="20">
        <v>4.4999999999999998E-2</v>
      </c>
      <c r="V152" s="11">
        <v>4.2300000000000004</v>
      </c>
      <c r="W152" s="20">
        <v>0.36</v>
      </c>
      <c r="X152" s="20">
        <v>45.6</v>
      </c>
      <c r="Y152" s="20" t="s">
        <v>62</v>
      </c>
      <c r="Z152" s="11">
        <v>0.96</v>
      </c>
      <c r="AA152" s="20">
        <v>1.55</v>
      </c>
      <c r="AB152" s="20">
        <v>0.12</v>
      </c>
      <c r="AC152" s="20">
        <v>0.6</v>
      </c>
      <c r="AD152" s="20">
        <v>4.1000000000000002E-2</v>
      </c>
      <c r="AE152" s="11">
        <v>59.8</v>
      </c>
      <c r="AF152" s="11">
        <v>1.7</v>
      </c>
      <c r="AG152" s="11">
        <v>8.7599999999999997E-2</v>
      </c>
      <c r="AH152" s="11">
        <v>8.49</v>
      </c>
      <c r="AI152" s="11">
        <v>3.0800000000000001E-2</v>
      </c>
      <c r="AJ152" s="12">
        <v>2.2599999999999998</v>
      </c>
      <c r="AK152" s="11">
        <v>152</v>
      </c>
      <c r="AL152" s="11">
        <v>14.2</v>
      </c>
      <c r="AM152" s="11">
        <v>7.35</v>
      </c>
      <c r="AN152" s="11">
        <v>6.82</v>
      </c>
      <c r="AO152" s="11">
        <v>7.11</v>
      </c>
      <c r="AP152" s="11">
        <v>0.14899999999999999</v>
      </c>
      <c r="AQ152" s="11">
        <v>41</v>
      </c>
    </row>
    <row r="153" spans="1:43" s="11" customFormat="1">
      <c r="B153" s="11" t="s">
        <v>51</v>
      </c>
      <c r="C153" s="14">
        <v>39855</v>
      </c>
      <c r="D153" s="15">
        <v>0.54166666666666663</v>
      </c>
      <c r="E153" s="16">
        <v>7.2</v>
      </c>
      <c r="F153" s="16">
        <v>1.266</v>
      </c>
      <c r="G153" s="16">
        <v>73.099999999999994</v>
      </c>
      <c r="H153" s="16">
        <v>8.8000000000000007</v>
      </c>
      <c r="I153" s="16">
        <v>7.68</v>
      </c>
      <c r="J153" s="16">
        <v>244</v>
      </c>
      <c r="K153" s="16">
        <v>20.2</v>
      </c>
      <c r="L153" s="16">
        <v>6.6</v>
      </c>
      <c r="M153" s="129">
        <v>5.2548607461966492</v>
      </c>
      <c r="N153" s="11">
        <v>120</v>
      </c>
      <c r="O153" s="11">
        <v>8.5</v>
      </c>
      <c r="P153" s="171">
        <v>7.7709999999999999</v>
      </c>
      <c r="Q153" s="11">
        <v>7.9</v>
      </c>
      <c r="R153" s="171">
        <v>7.532</v>
      </c>
      <c r="S153" s="110"/>
      <c r="T153" s="20">
        <v>256</v>
      </c>
      <c r="U153" s="20">
        <v>4.8000000000000001E-2</v>
      </c>
      <c r="V153" s="11">
        <v>6.22</v>
      </c>
      <c r="W153" s="20">
        <v>0.34</v>
      </c>
      <c r="X153" s="20">
        <v>58.5</v>
      </c>
      <c r="Y153" s="20" t="s">
        <v>62</v>
      </c>
      <c r="Z153" s="11">
        <v>1.35</v>
      </c>
      <c r="AA153" s="20">
        <v>0.60299999999999998</v>
      </c>
      <c r="AB153" s="20">
        <v>0.14000000000000001</v>
      </c>
      <c r="AC153" s="20">
        <v>0.2</v>
      </c>
      <c r="AD153" s="20">
        <v>8.9399999999999993E-2</v>
      </c>
      <c r="AE153" s="11">
        <v>72.3</v>
      </c>
      <c r="AF153" s="11">
        <v>2.6</v>
      </c>
      <c r="AG153" s="11">
        <v>0.13900000000000001</v>
      </c>
      <c r="AH153" s="11">
        <v>11.3</v>
      </c>
      <c r="AI153" s="11">
        <v>1.7500000000000002E-2</v>
      </c>
      <c r="AJ153" s="12">
        <v>2.38</v>
      </c>
      <c r="AK153" s="11">
        <v>153</v>
      </c>
      <c r="AL153" s="11">
        <v>12.9</v>
      </c>
      <c r="AM153" s="11">
        <v>1.37</v>
      </c>
      <c r="AN153" s="11">
        <v>1.99</v>
      </c>
      <c r="AO153" s="11">
        <v>1.01</v>
      </c>
      <c r="AP153" s="11">
        <v>2.87E-2</v>
      </c>
      <c r="AQ153" s="11">
        <v>17.899999999999999</v>
      </c>
    </row>
    <row r="154" spans="1:43" s="11" customFormat="1">
      <c r="B154" s="11" t="s">
        <v>51</v>
      </c>
      <c r="C154" s="14">
        <v>39855</v>
      </c>
      <c r="D154" s="15">
        <v>0.72916666666666663</v>
      </c>
      <c r="E154" s="16">
        <v>7</v>
      </c>
      <c r="F154" s="16">
        <v>1.012</v>
      </c>
      <c r="G154" s="16">
        <v>73.400000000000006</v>
      </c>
      <c r="H154" s="16">
        <v>8.8800000000000008</v>
      </c>
      <c r="I154" s="16">
        <v>7.71</v>
      </c>
      <c r="J154" s="16">
        <v>235</v>
      </c>
      <c r="K154" s="16">
        <v>41.5</v>
      </c>
      <c r="L154" s="16">
        <v>9</v>
      </c>
      <c r="M154" s="129">
        <v>13.888888888877974</v>
      </c>
      <c r="N154" s="11">
        <v>100</v>
      </c>
      <c r="O154" s="11">
        <v>9.9</v>
      </c>
      <c r="P154" s="171">
        <v>8.9149999999999991</v>
      </c>
      <c r="Q154" s="11">
        <v>9.9</v>
      </c>
      <c r="R154" s="171">
        <v>8.77</v>
      </c>
      <c r="S154" s="110"/>
      <c r="T154" s="20">
        <v>245</v>
      </c>
      <c r="U154" s="20">
        <v>3.4000000000000002E-2</v>
      </c>
      <c r="V154" s="11">
        <v>4.92</v>
      </c>
      <c r="W154" s="20">
        <v>0.4</v>
      </c>
      <c r="X154" s="20">
        <v>46.8</v>
      </c>
      <c r="Y154" s="20" t="s">
        <v>62</v>
      </c>
      <c r="Z154" s="11">
        <v>1.07</v>
      </c>
      <c r="AA154" s="20">
        <v>0.753</v>
      </c>
      <c r="AB154" s="20">
        <v>0.16</v>
      </c>
      <c r="AC154" s="20">
        <v>0.26</v>
      </c>
      <c r="AD154" s="20">
        <v>0.11799999999999999</v>
      </c>
      <c r="AE154" s="11">
        <v>56.9</v>
      </c>
      <c r="AF154" s="11">
        <v>2</v>
      </c>
      <c r="AG154" s="11">
        <v>0.17799999999999999</v>
      </c>
      <c r="AH154" s="11">
        <v>8.02</v>
      </c>
      <c r="AI154" s="11">
        <v>1.5599999999999999E-2</v>
      </c>
      <c r="AJ154" s="12">
        <v>2.2400000000000002</v>
      </c>
      <c r="AK154" s="11">
        <v>118</v>
      </c>
      <c r="AL154" s="11">
        <v>11.3</v>
      </c>
      <c r="AM154" s="11">
        <v>2.2999999999999998</v>
      </c>
      <c r="AN154" s="11">
        <v>8.18</v>
      </c>
      <c r="AO154" s="11">
        <v>1.81</v>
      </c>
      <c r="AP154" s="11">
        <v>4.1099999999999998E-2</v>
      </c>
      <c r="AQ154" s="11">
        <v>19.5</v>
      </c>
    </row>
    <row r="155" spans="1:43" s="11" customFormat="1">
      <c r="B155" s="11" t="s">
        <v>51</v>
      </c>
      <c r="C155" s="14">
        <v>39855</v>
      </c>
      <c r="D155" s="15">
        <v>0.79166666666666663</v>
      </c>
      <c r="E155" s="16">
        <v>6.33</v>
      </c>
      <c r="F155" s="16">
        <v>0.95499999999999996</v>
      </c>
      <c r="G155" s="16">
        <v>74.2</v>
      </c>
      <c r="H155" s="16">
        <v>9.14</v>
      </c>
      <c r="I155" s="16">
        <v>7.7</v>
      </c>
      <c r="J155" s="16">
        <v>241</v>
      </c>
      <c r="K155" s="16">
        <v>38.200000000000003</v>
      </c>
      <c r="L155" s="16">
        <v>8.8000000000000007</v>
      </c>
      <c r="M155" s="129">
        <v>11.548556430437928</v>
      </c>
      <c r="N155" s="11">
        <v>100</v>
      </c>
      <c r="O155" s="11">
        <v>11.3</v>
      </c>
      <c r="P155" s="171">
        <v>8.7439999999999998</v>
      </c>
      <c r="Q155" s="11">
        <v>9.8000000000000007</v>
      </c>
      <c r="R155" s="171">
        <v>8.827</v>
      </c>
      <c r="S155" s="110"/>
      <c r="T155" s="20">
        <v>180</v>
      </c>
      <c r="U155" s="20">
        <v>3.1E-2</v>
      </c>
      <c r="V155" s="11">
        <v>5.42</v>
      </c>
      <c r="W155" s="20">
        <v>0.37</v>
      </c>
      <c r="X155" s="20">
        <v>45.5</v>
      </c>
      <c r="Y155" s="20" t="s">
        <v>62</v>
      </c>
      <c r="Z155" s="11">
        <v>1.18</v>
      </c>
      <c r="AA155" s="20">
        <v>0.877</v>
      </c>
      <c r="AB155" s="20">
        <v>0.15</v>
      </c>
      <c r="AC155" s="20">
        <v>0.6</v>
      </c>
      <c r="AD155" s="20">
        <v>0.11700000000000001</v>
      </c>
      <c r="AE155" s="11">
        <v>54.3</v>
      </c>
      <c r="AF155" s="11">
        <v>1.8</v>
      </c>
      <c r="AG155" s="11">
        <v>0.185</v>
      </c>
      <c r="AH155" s="11">
        <v>7.59</v>
      </c>
      <c r="AI155" s="11">
        <v>1.37E-2</v>
      </c>
      <c r="AJ155" s="12">
        <v>2.21</v>
      </c>
      <c r="AK155" s="11">
        <v>106</v>
      </c>
      <c r="AL155" s="11">
        <v>11.5</v>
      </c>
      <c r="AM155" s="11">
        <v>1.81</v>
      </c>
      <c r="AN155" s="11">
        <v>2.98</v>
      </c>
      <c r="AO155" s="11">
        <v>1.58</v>
      </c>
      <c r="AP155" s="11">
        <v>3.5299999999999998E-2</v>
      </c>
      <c r="AQ155" s="11">
        <v>18.399999999999999</v>
      </c>
    </row>
    <row r="156" spans="1:43" s="11" customFormat="1">
      <c r="B156" s="11" t="s">
        <v>51</v>
      </c>
      <c r="C156" s="14">
        <v>39855</v>
      </c>
      <c r="D156" s="15">
        <v>0.91666666666666663</v>
      </c>
      <c r="E156" s="16">
        <v>6.17</v>
      </c>
      <c r="F156" s="16">
        <v>1.071</v>
      </c>
      <c r="G156" s="16">
        <v>72.400000000000006</v>
      </c>
      <c r="H156" s="16">
        <v>8.94</v>
      </c>
      <c r="I156" s="16">
        <v>7.66</v>
      </c>
      <c r="J156" s="16">
        <v>251</v>
      </c>
      <c r="K156" s="16">
        <v>31.9</v>
      </c>
      <c r="L156" s="16">
        <v>8.5</v>
      </c>
      <c r="M156" s="129">
        <v>1.9617459538943982</v>
      </c>
      <c r="N156" s="11">
        <v>120</v>
      </c>
      <c r="O156" s="11">
        <v>9.4</v>
      </c>
      <c r="P156" s="171">
        <v>8.4770000000000003</v>
      </c>
      <c r="Q156" s="11">
        <v>9.9</v>
      </c>
      <c r="R156" s="171">
        <v>8.31</v>
      </c>
      <c r="S156" s="110"/>
      <c r="T156" s="20">
        <v>103</v>
      </c>
      <c r="U156" s="20">
        <v>0.04</v>
      </c>
      <c r="V156" s="11">
        <v>6.18</v>
      </c>
      <c r="W156" s="20">
        <v>0.39</v>
      </c>
      <c r="X156" s="20">
        <v>51.5</v>
      </c>
      <c r="Y156" s="20" t="s">
        <v>62</v>
      </c>
      <c r="Z156" s="11">
        <v>1.34</v>
      </c>
      <c r="AA156" s="20">
        <v>0.64600000000000002</v>
      </c>
      <c r="AB156" s="20">
        <v>0.13</v>
      </c>
      <c r="AC156" s="20">
        <v>0.24</v>
      </c>
      <c r="AD156" s="20">
        <v>0.10100000000000001</v>
      </c>
      <c r="AE156" s="11">
        <v>61.6</v>
      </c>
      <c r="AF156" s="11">
        <v>2.4</v>
      </c>
      <c r="AG156" s="11">
        <v>0.13500000000000001</v>
      </c>
      <c r="AH156" s="11">
        <v>8.7200000000000006</v>
      </c>
      <c r="AI156" s="11">
        <v>1.4500000000000001E-2</v>
      </c>
      <c r="AJ156" s="12">
        <v>2.2200000000000002</v>
      </c>
      <c r="AK156" s="11">
        <v>118</v>
      </c>
      <c r="AL156" s="11">
        <v>15</v>
      </c>
      <c r="AM156" s="11">
        <v>1.9</v>
      </c>
      <c r="AN156" s="11">
        <v>2.5299999999999998</v>
      </c>
      <c r="AO156" s="11">
        <v>1.42</v>
      </c>
      <c r="AP156" s="11">
        <v>2.93E-2</v>
      </c>
      <c r="AQ156" s="11">
        <v>17.100000000000001</v>
      </c>
    </row>
    <row r="157" spans="1:43" s="11" customFormat="1">
      <c r="B157" s="11" t="s">
        <v>51</v>
      </c>
      <c r="C157" s="14">
        <v>39890</v>
      </c>
      <c r="D157" s="15">
        <v>0.875</v>
      </c>
      <c r="E157" s="16">
        <v>12.82</v>
      </c>
      <c r="F157" s="16">
        <v>2.2730000000000001</v>
      </c>
      <c r="G157" s="16">
        <v>7.25</v>
      </c>
      <c r="H157" s="16">
        <v>0.106</v>
      </c>
      <c r="I157" s="16">
        <v>7.67</v>
      </c>
      <c r="J157" s="16">
        <v>-146</v>
      </c>
      <c r="K157" s="16">
        <v>-1.1000000000000001</v>
      </c>
      <c r="L157" s="16">
        <v>2.5</v>
      </c>
      <c r="M157" s="11">
        <v>-0.5656108597271885</v>
      </c>
      <c r="N157" s="11">
        <v>280</v>
      </c>
      <c r="P157" s="11">
        <v>5.9610000000000003</v>
      </c>
      <c r="R157" s="11">
        <v>5.4</v>
      </c>
      <c r="S157" s="110"/>
      <c r="T157" s="20">
        <v>501</v>
      </c>
      <c r="U157" s="20">
        <v>0.16</v>
      </c>
      <c r="V157" s="11">
        <v>0.28999999999999998</v>
      </c>
      <c r="W157" s="20">
        <v>0.22</v>
      </c>
      <c r="X157" s="20">
        <v>179</v>
      </c>
      <c r="Y157" s="20" t="s">
        <v>62</v>
      </c>
      <c r="Z157" s="11">
        <v>24.2</v>
      </c>
      <c r="AA157" s="20">
        <v>0.95899999999999996</v>
      </c>
      <c r="AB157" s="20">
        <v>0.04</v>
      </c>
      <c r="AC157" s="20">
        <v>7.0000000000000007E-2</v>
      </c>
      <c r="AD157" s="20">
        <v>7.7700000000000005E-2</v>
      </c>
      <c r="AE157" s="11">
        <v>146</v>
      </c>
      <c r="AF157" s="11">
        <v>3.4</v>
      </c>
      <c r="AG157" s="11">
        <v>2.2499999999999999E-2</v>
      </c>
      <c r="AH157" s="11">
        <v>30</v>
      </c>
      <c r="AI157" s="11">
        <v>8.3799999999999999E-2</v>
      </c>
      <c r="AJ157" s="12">
        <v>3.81</v>
      </c>
      <c r="AK157" s="11">
        <v>291</v>
      </c>
      <c r="AL157" s="11">
        <v>27.7</v>
      </c>
      <c r="AM157" s="11">
        <v>9.4299999999999995E-2</v>
      </c>
      <c r="AN157" s="11">
        <v>3.6</v>
      </c>
      <c r="AO157" s="11">
        <v>5.3100000000000001E-2</v>
      </c>
      <c r="AP157" s="11">
        <v>8.3599999999999994E-2</v>
      </c>
      <c r="AQ157" s="11">
        <v>25.7</v>
      </c>
    </row>
    <row r="158" spans="1:43" s="11" customFormat="1">
      <c r="B158" s="11" t="s">
        <v>51</v>
      </c>
      <c r="C158" s="14">
        <v>39890</v>
      </c>
      <c r="D158" s="15">
        <v>0.9375</v>
      </c>
      <c r="E158" s="16">
        <v>12.29</v>
      </c>
      <c r="F158" s="16">
        <v>2.2930000000000001</v>
      </c>
      <c r="G158" s="16">
        <v>7.05</v>
      </c>
      <c r="H158" s="16">
        <v>0.107</v>
      </c>
      <c r="I158" s="16">
        <v>7.65</v>
      </c>
      <c r="J158" s="16">
        <v>-154</v>
      </c>
      <c r="K158" s="16">
        <v>-1.3</v>
      </c>
      <c r="L158" s="16">
        <v>2.2999999999999998</v>
      </c>
      <c r="M158" s="11">
        <v>37.981269510911538</v>
      </c>
      <c r="N158" s="11">
        <v>230</v>
      </c>
      <c r="P158" s="11">
        <v>9.2539999999999996</v>
      </c>
      <c r="R158" s="11">
        <v>7.726</v>
      </c>
      <c r="S158" s="110"/>
      <c r="T158" s="20">
        <v>370</v>
      </c>
      <c r="U158" s="20">
        <v>0.11</v>
      </c>
      <c r="V158" s="11">
        <v>2.2799999999999998</v>
      </c>
      <c r="W158" s="20">
        <v>0.35</v>
      </c>
      <c r="X158" s="20">
        <v>127</v>
      </c>
      <c r="Y158" s="20" t="s">
        <v>62</v>
      </c>
      <c r="Z158" s="11">
        <v>26</v>
      </c>
      <c r="AA158" s="20">
        <v>1.6</v>
      </c>
      <c r="AB158" s="20">
        <v>0.24</v>
      </c>
      <c r="AC158" s="20">
        <v>0.25</v>
      </c>
      <c r="AD158" s="20">
        <v>5.7200000000000001E-2</v>
      </c>
      <c r="AE158" s="11">
        <v>101</v>
      </c>
      <c r="AF158" s="11">
        <v>3.5</v>
      </c>
      <c r="AG158" s="11">
        <v>7.0999999999999994E-2</v>
      </c>
      <c r="AH158" s="11">
        <v>20</v>
      </c>
      <c r="AI158" s="11">
        <v>0.16200000000000001</v>
      </c>
      <c r="AJ158" s="12">
        <v>3.19</v>
      </c>
      <c r="AK158" s="11">
        <v>214</v>
      </c>
      <c r="AL158" s="11">
        <v>21.3</v>
      </c>
      <c r="AM158" s="11">
        <v>1.33</v>
      </c>
      <c r="AN158" s="11">
        <v>7.86</v>
      </c>
      <c r="AO158" s="11">
        <v>1.41</v>
      </c>
      <c r="AP158" s="11">
        <v>0.19800000000000001</v>
      </c>
      <c r="AQ158" s="11">
        <v>31.9</v>
      </c>
    </row>
    <row r="159" spans="1:43" s="11" customFormat="1">
      <c r="B159" s="11" t="s">
        <v>51</v>
      </c>
      <c r="C159" s="14">
        <v>39891</v>
      </c>
      <c r="D159" s="15">
        <v>0</v>
      </c>
      <c r="E159" s="16">
        <v>11.42</v>
      </c>
      <c r="F159" s="16">
        <v>2.0030000000000001</v>
      </c>
      <c r="G159" s="16">
        <v>8.16</v>
      </c>
      <c r="H159" s="16">
        <v>0.127</v>
      </c>
      <c r="I159" s="16">
        <v>7.66</v>
      </c>
      <c r="J159" s="16">
        <v>-143</v>
      </c>
      <c r="K159" s="16">
        <v>4.8</v>
      </c>
      <c r="L159" s="16">
        <v>6.8</v>
      </c>
      <c r="M159" s="11">
        <v>45.359749739298685</v>
      </c>
      <c r="N159" s="11">
        <v>150</v>
      </c>
      <c r="P159" s="11">
        <v>11.16</v>
      </c>
      <c r="R159" s="11">
        <v>8.9930000000000003</v>
      </c>
      <c r="S159" s="110"/>
      <c r="T159" s="20">
        <v>212</v>
      </c>
      <c r="U159" s="20">
        <v>5.3999999999999999E-2</v>
      </c>
      <c r="V159" s="11">
        <v>2.84</v>
      </c>
      <c r="W159" s="20">
        <v>0.34</v>
      </c>
      <c r="X159" s="20">
        <v>61.4</v>
      </c>
      <c r="Y159" s="20" t="s">
        <v>62</v>
      </c>
      <c r="Z159" s="11">
        <v>28.6</v>
      </c>
      <c r="AA159" s="20">
        <v>1.61</v>
      </c>
      <c r="AB159" s="20">
        <v>0.14000000000000001</v>
      </c>
      <c r="AC159" s="20">
        <v>0.26</v>
      </c>
      <c r="AD159" s="20">
        <v>7.2099999999999997E-2</v>
      </c>
      <c r="AE159" s="11">
        <v>53.2</v>
      </c>
      <c r="AF159" s="11">
        <v>4</v>
      </c>
      <c r="AG159" s="11">
        <v>9.3100000000000002E-2</v>
      </c>
      <c r="AH159" s="11">
        <v>9.8800000000000008</v>
      </c>
      <c r="AI159" s="11">
        <v>6.6400000000000001E-2</v>
      </c>
      <c r="AJ159" s="12">
        <v>1.98</v>
      </c>
      <c r="AK159" s="11">
        <v>130</v>
      </c>
      <c r="AL159" s="11">
        <v>14.9</v>
      </c>
      <c r="AM159" s="11">
        <v>2.76</v>
      </c>
      <c r="AN159" s="11">
        <v>5.58</v>
      </c>
      <c r="AO159" s="11">
        <v>2.44</v>
      </c>
      <c r="AP159" s="11">
        <v>0.108</v>
      </c>
      <c r="AQ159" s="11">
        <v>26</v>
      </c>
    </row>
    <row r="160" spans="1:43" s="11" customFormat="1">
      <c r="B160" s="11" t="s">
        <v>51</v>
      </c>
      <c r="C160" s="14">
        <v>39891</v>
      </c>
      <c r="D160" s="15">
        <v>6.25E-2</v>
      </c>
      <c r="E160" s="16">
        <v>10.99</v>
      </c>
      <c r="F160" s="16">
        <v>1.038</v>
      </c>
      <c r="G160" s="16">
        <v>10.72</v>
      </c>
      <c r="H160" s="16">
        <v>0.20100000000000001</v>
      </c>
      <c r="I160" s="16">
        <v>7.75</v>
      </c>
      <c r="J160" s="16">
        <v>-137</v>
      </c>
      <c r="K160" s="16">
        <v>71.400000000000006</v>
      </c>
      <c r="L160" s="16">
        <v>10.1</v>
      </c>
      <c r="M160" s="11">
        <v>23.958927552771652</v>
      </c>
      <c r="N160" s="11">
        <v>180</v>
      </c>
      <c r="P160" s="11">
        <v>10.86</v>
      </c>
      <c r="R160" s="11">
        <v>8.3160000000000007</v>
      </c>
      <c r="S160" s="110"/>
      <c r="T160" s="20">
        <v>222</v>
      </c>
      <c r="U160" s="20">
        <v>6.0999999999999999E-2</v>
      </c>
      <c r="V160" s="11">
        <v>2.56</v>
      </c>
      <c r="W160" s="20">
        <v>0.32</v>
      </c>
      <c r="X160" s="20">
        <v>81.8</v>
      </c>
      <c r="Y160" s="20" t="s">
        <v>62</v>
      </c>
      <c r="Z160" s="11">
        <v>30</v>
      </c>
      <c r="AA160" s="20">
        <v>1.61</v>
      </c>
      <c r="AB160" s="20">
        <v>0.2</v>
      </c>
      <c r="AC160" s="20">
        <v>0.2</v>
      </c>
      <c r="AD160" s="20">
        <v>6.6600000000000006E-2</v>
      </c>
      <c r="AE160" s="11">
        <v>69.599999999999994</v>
      </c>
      <c r="AF160" s="11">
        <v>3.5</v>
      </c>
      <c r="AG160" s="11">
        <v>0.104</v>
      </c>
      <c r="AH160" s="11">
        <v>13.2</v>
      </c>
      <c r="AI160" s="11">
        <v>6.5600000000000006E-2</v>
      </c>
      <c r="AJ160" s="12">
        <v>2.19</v>
      </c>
      <c r="AK160" s="11">
        <v>142</v>
      </c>
      <c r="AL160" s="11">
        <v>17.600000000000001</v>
      </c>
      <c r="AM160" s="11">
        <v>1.84</v>
      </c>
      <c r="AN160" s="11">
        <v>8.23</v>
      </c>
      <c r="AO160" s="11">
        <v>1.49</v>
      </c>
      <c r="AP160" s="11">
        <v>8.5599999999999996E-2</v>
      </c>
      <c r="AQ160" s="11">
        <v>22.6</v>
      </c>
    </row>
    <row r="161" spans="1:43" s="110" customFormat="1">
      <c r="A161" s="11"/>
      <c r="B161" s="11" t="s">
        <v>51</v>
      </c>
      <c r="C161" s="14">
        <v>39891</v>
      </c>
      <c r="D161" s="15">
        <v>0.3125</v>
      </c>
      <c r="E161" s="11">
        <v>9.41</v>
      </c>
      <c r="F161" s="11">
        <v>1.3859999999999999</v>
      </c>
      <c r="G161" s="11">
        <v>10.3</v>
      </c>
      <c r="H161" s="11">
        <v>0.13800000000000001</v>
      </c>
      <c r="I161" s="11">
        <v>7.66</v>
      </c>
      <c r="J161" s="11">
        <v>-143</v>
      </c>
      <c r="K161" s="11">
        <v>10.7</v>
      </c>
      <c r="L161" s="11">
        <v>4.3</v>
      </c>
      <c r="M161" s="109" t="s">
        <v>92</v>
      </c>
      <c r="T161" s="111"/>
      <c r="U161" s="111"/>
      <c r="W161" s="111"/>
      <c r="X161" s="111"/>
      <c r="Y161" s="111"/>
      <c r="AA161" s="111"/>
      <c r="AB161" s="111"/>
      <c r="AC161" s="111"/>
      <c r="AD161" s="111"/>
      <c r="AJ161" s="115"/>
    </row>
    <row r="162" spans="1:43" s="11" customFormat="1">
      <c r="B162" s="11" t="s">
        <v>51</v>
      </c>
      <c r="C162" s="14">
        <v>39931</v>
      </c>
      <c r="D162" s="15">
        <v>0.52083333333333337</v>
      </c>
      <c r="E162" s="11">
        <v>17.05</v>
      </c>
      <c r="F162" s="11">
        <v>1.454</v>
      </c>
      <c r="G162" s="11">
        <v>10.44</v>
      </c>
      <c r="H162" s="11">
        <v>7.3999999999999996E-2</v>
      </c>
      <c r="I162" s="11">
        <v>7.92</v>
      </c>
      <c r="J162" s="11">
        <v>355</v>
      </c>
      <c r="K162" s="172">
        <v>-1</v>
      </c>
      <c r="L162" s="11">
        <v>4.5</v>
      </c>
      <c r="M162" s="129">
        <v>1.1123470522974783</v>
      </c>
      <c r="N162" s="11">
        <v>48</v>
      </c>
      <c r="O162" s="11">
        <v>4.7</v>
      </c>
      <c r="P162" s="11">
        <v>4.6210000000000004</v>
      </c>
      <c r="Q162" s="11">
        <v>3.9</v>
      </c>
      <c r="R162" s="11">
        <v>4.5119999999999996</v>
      </c>
      <c r="S162" s="110"/>
      <c r="T162" s="20">
        <v>234</v>
      </c>
      <c r="U162" s="20">
        <v>0.11</v>
      </c>
      <c r="V162" s="11">
        <v>4.16</v>
      </c>
      <c r="W162" s="20">
        <v>0.5</v>
      </c>
      <c r="X162" s="20">
        <v>122</v>
      </c>
      <c r="Y162" s="20">
        <v>2.36</v>
      </c>
      <c r="Z162" s="11">
        <v>0.38</v>
      </c>
      <c r="AA162" s="20">
        <v>0.61899999999999999</v>
      </c>
      <c r="AB162" s="20">
        <v>0.64</v>
      </c>
      <c r="AC162" s="20">
        <v>0.16</v>
      </c>
      <c r="AD162" s="20">
        <v>5.1999999999999998E-2</v>
      </c>
      <c r="AE162" s="11">
        <v>123</v>
      </c>
      <c r="AF162" s="11" t="s">
        <v>62</v>
      </c>
      <c r="AG162" s="11">
        <v>2.24E-2</v>
      </c>
      <c r="AH162" s="11">
        <v>24.1</v>
      </c>
      <c r="AI162" s="11">
        <v>6.6299999999999998E-2</v>
      </c>
      <c r="AJ162" s="12">
        <v>3.4</v>
      </c>
      <c r="AK162" s="11">
        <v>150</v>
      </c>
      <c r="AL162" s="11">
        <v>24.2</v>
      </c>
      <c r="AM162" s="11">
        <v>7.17E-2</v>
      </c>
      <c r="AN162" s="11">
        <v>1.95</v>
      </c>
      <c r="AO162" s="11">
        <v>6.1499999999999999E-2</v>
      </c>
      <c r="AP162" s="11">
        <v>7.17E-2</v>
      </c>
      <c r="AQ162" s="11">
        <v>27.4</v>
      </c>
    </row>
    <row r="163" spans="1:43" s="11" customFormat="1">
      <c r="B163" s="11" t="s">
        <v>51</v>
      </c>
      <c r="C163" s="14">
        <v>39931</v>
      </c>
      <c r="D163" s="15">
        <v>0.58333333333333337</v>
      </c>
      <c r="E163" s="11">
        <v>17.3</v>
      </c>
      <c r="F163" s="11">
        <v>1.472</v>
      </c>
      <c r="G163" s="11">
        <v>9.7100000000000009</v>
      </c>
      <c r="H163" s="11">
        <v>7.3999999999999996E-2</v>
      </c>
      <c r="I163" s="11">
        <v>7.96</v>
      </c>
      <c r="J163" s="11">
        <v>353</v>
      </c>
      <c r="K163" s="172">
        <v>-1.1000000000000001</v>
      </c>
      <c r="L163" s="11">
        <v>5.6</v>
      </c>
      <c r="M163" s="129">
        <v>2.0607934054562995</v>
      </c>
      <c r="N163" s="11">
        <v>53</v>
      </c>
      <c r="O163" s="11">
        <v>4.4000000000000004</v>
      </c>
      <c r="P163" s="11">
        <v>4.4749999999999996</v>
      </c>
      <c r="Q163" s="11">
        <v>3.4</v>
      </c>
      <c r="R163" s="11">
        <v>4.3940000000000001</v>
      </c>
      <c r="S163" s="110"/>
      <c r="T163" s="20">
        <v>237</v>
      </c>
      <c r="U163" s="20">
        <v>0.12</v>
      </c>
      <c r="V163" s="11">
        <v>1.97</v>
      </c>
      <c r="W163" s="20">
        <v>0.48</v>
      </c>
      <c r="X163" s="20">
        <v>124</v>
      </c>
      <c r="Y163" s="20">
        <v>0.05</v>
      </c>
      <c r="Z163" s="11">
        <v>0.36</v>
      </c>
      <c r="AA163" s="20">
        <v>0.65100000000000002</v>
      </c>
      <c r="AB163" s="20">
        <v>0.19</v>
      </c>
      <c r="AC163" s="20">
        <v>0.15</v>
      </c>
      <c r="AD163" s="20">
        <v>5.5100000000000003E-2</v>
      </c>
      <c r="AE163" s="11">
        <v>128</v>
      </c>
      <c r="AF163" s="11" t="s">
        <v>62</v>
      </c>
      <c r="AG163" s="11">
        <v>2.0299999999999999E-2</v>
      </c>
      <c r="AH163" s="11">
        <v>24.4</v>
      </c>
      <c r="AI163" s="11">
        <v>6.93E-2</v>
      </c>
      <c r="AJ163" s="12">
        <v>3.47</v>
      </c>
      <c r="AK163" s="11">
        <v>157</v>
      </c>
      <c r="AL163" s="11">
        <v>25.3</v>
      </c>
      <c r="AM163" s="11">
        <v>7.0699999999999999E-2</v>
      </c>
      <c r="AN163" s="11" t="s">
        <v>62</v>
      </c>
      <c r="AO163" s="11">
        <v>5.8500000000000003E-2</v>
      </c>
      <c r="AP163" s="11">
        <v>7.0999999999999994E-2</v>
      </c>
      <c r="AQ163" s="11">
        <v>23.2</v>
      </c>
    </row>
    <row r="164" spans="1:43" s="11" customFormat="1">
      <c r="B164" s="11" t="s">
        <v>51</v>
      </c>
      <c r="C164" s="14">
        <v>39931</v>
      </c>
      <c r="D164" s="15">
        <v>0.70833333333333337</v>
      </c>
      <c r="E164" s="11">
        <v>17.29</v>
      </c>
      <c r="F164" s="11">
        <v>1.4990000000000001</v>
      </c>
      <c r="G164" s="11">
        <v>9.07</v>
      </c>
      <c r="H164" s="11">
        <v>7.4999999999999997E-2</v>
      </c>
      <c r="I164" s="11">
        <v>7.95</v>
      </c>
      <c r="J164" s="11">
        <v>369</v>
      </c>
      <c r="K164" s="172">
        <v>-1</v>
      </c>
      <c r="L164" s="11">
        <v>4.2</v>
      </c>
      <c r="M164" s="129">
        <v>2.2358859698103282</v>
      </c>
      <c r="N164" s="11">
        <v>270</v>
      </c>
      <c r="O164" s="11">
        <v>4.8</v>
      </c>
      <c r="P164" s="11">
        <v>4.5970000000000004</v>
      </c>
      <c r="Q164" s="11">
        <v>4.5</v>
      </c>
      <c r="R164" s="11">
        <v>4.3959999999999999</v>
      </c>
      <c r="S164" s="110"/>
      <c r="T164" s="20">
        <v>244</v>
      </c>
      <c r="U164" s="20">
        <v>0.12</v>
      </c>
      <c r="V164" s="11">
        <v>1.8</v>
      </c>
      <c r="W164" s="20">
        <v>0.52</v>
      </c>
      <c r="X164" s="20">
        <v>126</v>
      </c>
      <c r="Y164" s="20" t="s">
        <v>62</v>
      </c>
      <c r="Z164" s="11">
        <v>0.42</v>
      </c>
      <c r="AA164" s="20">
        <v>0.6</v>
      </c>
      <c r="AB164" s="20">
        <v>0.18</v>
      </c>
      <c r="AC164" s="20">
        <v>0.17</v>
      </c>
      <c r="AD164" s="20">
        <v>4.9200000000000001E-2</v>
      </c>
      <c r="AE164" s="11">
        <v>130</v>
      </c>
      <c r="AF164" s="11">
        <v>1.5</v>
      </c>
      <c r="AG164" s="11">
        <v>2.01E-2</v>
      </c>
      <c r="AH164" s="11">
        <v>25</v>
      </c>
      <c r="AI164" s="11">
        <v>6.5199999999999994E-2</v>
      </c>
      <c r="AJ164" s="12">
        <v>3.5</v>
      </c>
      <c r="AK164" s="11">
        <v>159</v>
      </c>
      <c r="AL164" s="11">
        <v>24.5</v>
      </c>
      <c r="AM164" s="11">
        <v>7.4399999999999994E-2</v>
      </c>
      <c r="AN164" s="11" t="s">
        <v>62</v>
      </c>
      <c r="AO164" s="11">
        <v>6.1100000000000002E-2</v>
      </c>
      <c r="AP164" s="11">
        <v>6.6699999999999995E-2</v>
      </c>
      <c r="AQ164" s="11">
        <v>24.4</v>
      </c>
    </row>
    <row r="165" spans="1:43" s="11" customFormat="1">
      <c r="B165" s="11" t="s">
        <v>51</v>
      </c>
      <c r="C165" s="14">
        <v>39931</v>
      </c>
      <c r="D165" s="15">
        <v>0.77083333333333337</v>
      </c>
      <c r="E165" s="11">
        <v>17.64</v>
      </c>
      <c r="F165" s="11">
        <v>1.5109999999999999</v>
      </c>
      <c r="G165" s="11">
        <v>9.27</v>
      </c>
      <c r="H165" s="11">
        <v>7.2999999999999995E-2</v>
      </c>
      <c r="I165" s="11">
        <v>7.97</v>
      </c>
      <c r="J165" s="11">
        <v>265</v>
      </c>
      <c r="K165" s="172">
        <v>50.2</v>
      </c>
      <c r="L165" s="11">
        <v>6.6</v>
      </c>
      <c r="M165" s="129">
        <v>56.237218813902004</v>
      </c>
      <c r="N165" s="11">
        <v>280</v>
      </c>
      <c r="O165" s="11">
        <v>4.9000000000000004</v>
      </c>
      <c r="P165" s="11">
        <v>4.8449999999999998</v>
      </c>
      <c r="Q165" s="11">
        <v>4.7</v>
      </c>
      <c r="R165" s="11">
        <v>4.4560000000000004</v>
      </c>
      <c r="S165" s="110"/>
      <c r="T165" s="20">
        <v>244</v>
      </c>
      <c r="U165" s="20">
        <v>0.12</v>
      </c>
      <c r="V165" s="11">
        <v>1.61</v>
      </c>
      <c r="W165" s="20">
        <v>0.51</v>
      </c>
      <c r="X165" s="20">
        <v>127</v>
      </c>
      <c r="Y165" s="20" t="s">
        <v>62</v>
      </c>
      <c r="Z165" s="11">
        <v>0.38</v>
      </c>
      <c r="AA165" s="20">
        <v>0.86499999999999999</v>
      </c>
      <c r="AB165" s="20">
        <v>0.13</v>
      </c>
      <c r="AC165" s="20">
        <v>0.3</v>
      </c>
      <c r="AD165" s="20">
        <v>5.7099999999999998E-2</v>
      </c>
      <c r="AE165" s="11">
        <v>130</v>
      </c>
      <c r="AF165" s="11" t="s">
        <v>62</v>
      </c>
      <c r="AG165" s="11">
        <v>1.7399999999999999E-2</v>
      </c>
      <c r="AH165" s="11">
        <v>24.9</v>
      </c>
      <c r="AI165" s="11">
        <v>0.113</v>
      </c>
      <c r="AJ165" s="12">
        <v>3.5</v>
      </c>
      <c r="AK165" s="11">
        <v>161</v>
      </c>
      <c r="AL165" s="11">
        <v>14.8</v>
      </c>
      <c r="AM165" s="11">
        <v>1.58</v>
      </c>
      <c r="AN165" s="11">
        <v>3.08</v>
      </c>
      <c r="AO165" s="11">
        <v>1.82</v>
      </c>
      <c r="AP165" s="11">
        <v>0.188</v>
      </c>
      <c r="AQ165" s="11">
        <v>35.799999999999997</v>
      </c>
    </row>
    <row r="166" spans="1:43" s="11" customFormat="1">
      <c r="B166" s="11" t="s">
        <v>51</v>
      </c>
      <c r="C166" s="14">
        <v>39931</v>
      </c>
      <c r="D166" s="15">
        <v>0.89583333333333337</v>
      </c>
      <c r="E166" s="11">
        <v>16.559999999999999</v>
      </c>
      <c r="F166" s="11">
        <v>1.54</v>
      </c>
      <c r="G166" s="11">
        <v>5.77</v>
      </c>
      <c r="H166" s="11">
        <v>7.2999999999999995E-2</v>
      </c>
      <c r="I166" s="11">
        <v>7.74</v>
      </c>
      <c r="J166" s="11">
        <v>377</v>
      </c>
      <c r="K166" s="172">
        <v>-0.8</v>
      </c>
      <c r="L166" s="11">
        <v>5.2</v>
      </c>
      <c r="M166" s="129">
        <v>4.9850448654098809</v>
      </c>
      <c r="N166" s="11">
        <v>280</v>
      </c>
      <c r="O166" s="11">
        <v>4.9000000000000004</v>
      </c>
      <c r="P166" s="11">
        <v>4.6689999999999996</v>
      </c>
      <c r="Q166" s="11">
        <v>4.5999999999999996</v>
      </c>
      <c r="R166" s="11">
        <v>4.5339999999999998</v>
      </c>
      <c r="S166" s="110"/>
      <c r="T166" s="20">
        <v>250</v>
      </c>
      <c r="U166" s="20">
        <v>0.12</v>
      </c>
      <c r="V166" s="11">
        <v>1.71</v>
      </c>
      <c r="W166" s="20">
        <v>0.51</v>
      </c>
      <c r="X166" s="20">
        <v>128</v>
      </c>
      <c r="Y166" s="20" t="s">
        <v>62</v>
      </c>
      <c r="Z166" s="11">
        <v>0.39</v>
      </c>
      <c r="AA166" s="20">
        <v>0.61799999999999999</v>
      </c>
      <c r="AB166" s="20">
        <v>0.18</v>
      </c>
      <c r="AC166" s="20">
        <v>0.16</v>
      </c>
      <c r="AD166" s="20">
        <v>6.3600000000000004E-2</v>
      </c>
      <c r="AE166" s="11">
        <v>133</v>
      </c>
      <c r="AF166" s="11" t="s">
        <v>62</v>
      </c>
      <c r="AG166" s="11">
        <v>3.3099999999999997E-2</v>
      </c>
      <c r="AH166" s="11">
        <v>25.5</v>
      </c>
      <c r="AI166" s="11">
        <v>0.10100000000000001</v>
      </c>
      <c r="AJ166" s="12">
        <v>3.55</v>
      </c>
      <c r="AK166" s="11">
        <v>163</v>
      </c>
      <c r="AL166" s="11">
        <v>24.3</v>
      </c>
      <c r="AM166" s="11">
        <v>8.3299999999999999E-2</v>
      </c>
      <c r="AN166" s="11" t="s">
        <v>62</v>
      </c>
      <c r="AO166" s="11">
        <v>8.8700000000000001E-2</v>
      </c>
      <c r="AP166" s="11">
        <v>0.105</v>
      </c>
      <c r="AQ166" s="11">
        <v>26.1</v>
      </c>
    </row>
    <row r="167" spans="1:43" s="11" customFormat="1">
      <c r="B167" s="11" t="s">
        <v>51</v>
      </c>
      <c r="C167" s="14">
        <v>39959</v>
      </c>
      <c r="D167" s="15">
        <v>0.66666666666666663</v>
      </c>
      <c r="E167" s="11">
        <v>21.69</v>
      </c>
      <c r="F167" s="171">
        <v>2.1339999999999999</v>
      </c>
      <c r="G167" s="11">
        <v>96.9</v>
      </c>
      <c r="H167" s="11">
        <v>8.4700000000000006</v>
      </c>
      <c r="I167" s="11">
        <v>7.82</v>
      </c>
      <c r="J167" s="11">
        <v>-38</v>
      </c>
      <c r="K167" s="11">
        <v>3.1</v>
      </c>
      <c r="L167" s="11">
        <v>-2.8</v>
      </c>
      <c r="M167" s="129">
        <v>11.918274687847097</v>
      </c>
      <c r="N167" s="11">
        <v>300</v>
      </c>
      <c r="O167" s="11">
        <v>5.9</v>
      </c>
      <c r="P167" s="171">
        <v>5.7939999999999996</v>
      </c>
      <c r="Q167" s="11">
        <v>5.3</v>
      </c>
      <c r="R167" s="171">
        <v>5.0330000000000004</v>
      </c>
      <c r="S167" s="110"/>
      <c r="T167" s="20">
        <v>305</v>
      </c>
      <c r="U167" s="20">
        <v>0.14000000000000001</v>
      </c>
      <c r="V167" s="11">
        <v>1.02</v>
      </c>
      <c r="W167" s="20">
        <v>0.79</v>
      </c>
      <c r="X167" s="20">
        <v>123</v>
      </c>
      <c r="Y167" s="20" t="s">
        <v>62</v>
      </c>
      <c r="Z167" s="11">
        <v>0.2</v>
      </c>
      <c r="AA167" s="20">
        <v>0.72</v>
      </c>
      <c r="AB167" s="20">
        <v>0.24</v>
      </c>
      <c r="AC167" s="20">
        <v>0.38</v>
      </c>
      <c r="AD167" s="20">
        <v>6.9800000000000001E-2</v>
      </c>
      <c r="AE167" s="11">
        <v>141</v>
      </c>
      <c r="AF167" s="11" t="s">
        <v>62</v>
      </c>
      <c r="AG167" s="11">
        <v>2.2700000000000001E-2</v>
      </c>
      <c r="AH167" s="11">
        <v>26.8</v>
      </c>
      <c r="AI167" s="11">
        <v>0.20300000000000001</v>
      </c>
      <c r="AJ167" s="12">
        <v>4.3899999999999997</v>
      </c>
      <c r="AK167" s="11">
        <v>188</v>
      </c>
      <c r="AL167" s="11">
        <v>28.5</v>
      </c>
      <c r="AM167" s="11">
        <v>0.221</v>
      </c>
      <c r="AN167" s="11">
        <v>1.94</v>
      </c>
      <c r="AO167" s="11">
        <v>0.252</v>
      </c>
      <c r="AP167" s="11">
        <v>0.22</v>
      </c>
      <c r="AQ167" s="11">
        <v>29.6</v>
      </c>
    </row>
    <row r="168" spans="1:43" s="11" customFormat="1">
      <c r="B168" s="11" t="s">
        <v>51</v>
      </c>
      <c r="C168" s="14">
        <v>39959</v>
      </c>
      <c r="D168" s="15">
        <v>0.85416666666666663</v>
      </c>
      <c r="E168" s="11">
        <v>20.18</v>
      </c>
      <c r="F168" s="171">
        <v>1.5640000000000001</v>
      </c>
      <c r="G168" s="11">
        <v>78.599999999999994</v>
      </c>
      <c r="H168" s="11">
        <v>7.09</v>
      </c>
      <c r="I168" s="11">
        <v>7.77</v>
      </c>
      <c r="J168" s="11">
        <v>-45</v>
      </c>
      <c r="K168" s="11">
        <v>115.5</v>
      </c>
      <c r="L168" s="11">
        <v>3.7</v>
      </c>
      <c r="M168" s="129">
        <v>117.64705882352489</v>
      </c>
      <c r="N168" s="11">
        <v>200</v>
      </c>
      <c r="O168" s="11">
        <v>10.3</v>
      </c>
      <c r="P168" s="171">
        <v>9.4039999999999999</v>
      </c>
      <c r="Q168" s="11">
        <v>13.8</v>
      </c>
      <c r="R168" s="171">
        <v>9.7070000000000007</v>
      </c>
      <c r="S168" s="110"/>
      <c r="T168" s="20">
        <v>217</v>
      </c>
      <c r="U168" s="20">
        <v>0.1</v>
      </c>
      <c r="V168" s="11">
        <v>3.03</v>
      </c>
      <c r="W168" s="20">
        <v>0.6</v>
      </c>
      <c r="X168" s="20">
        <v>96.6</v>
      </c>
      <c r="Y168" s="20" t="s">
        <v>62</v>
      </c>
      <c r="Z168" s="11">
        <v>0.62</v>
      </c>
      <c r="AA168" s="20">
        <v>1.62</v>
      </c>
      <c r="AB168" s="20">
        <v>0.19</v>
      </c>
      <c r="AC168" s="20">
        <v>0.68</v>
      </c>
      <c r="AD168" s="20">
        <v>7.5800000000000006E-2</v>
      </c>
      <c r="AE168" s="11">
        <v>95.3</v>
      </c>
      <c r="AF168" s="11">
        <v>2.9</v>
      </c>
      <c r="AG168" s="11">
        <v>4.87E-2</v>
      </c>
      <c r="AH168" s="11">
        <v>18.100000000000001</v>
      </c>
      <c r="AI168" s="11">
        <v>6.2E-2</v>
      </c>
      <c r="AJ168" s="12">
        <v>4.0999999999999996</v>
      </c>
      <c r="AK168" s="11">
        <v>140</v>
      </c>
      <c r="AL168" s="11">
        <v>23.8</v>
      </c>
      <c r="AM168" s="11">
        <v>4.0599999999999996</v>
      </c>
      <c r="AN168" s="11">
        <v>6.9</v>
      </c>
      <c r="AO168" s="11">
        <v>4.58</v>
      </c>
      <c r="AP168" s="11">
        <v>0.27400000000000002</v>
      </c>
      <c r="AQ168" s="11">
        <v>42.7</v>
      </c>
    </row>
    <row r="169" spans="1:43" s="11" customFormat="1">
      <c r="B169" s="11" t="s">
        <v>51</v>
      </c>
      <c r="C169" s="14">
        <v>39959</v>
      </c>
      <c r="D169" s="15">
        <v>0.9375</v>
      </c>
      <c r="E169" s="11">
        <v>19.59</v>
      </c>
      <c r="F169" s="171">
        <v>1.583</v>
      </c>
      <c r="G169" s="11">
        <v>71.2</v>
      </c>
      <c r="H169" s="11">
        <v>6.5</v>
      </c>
      <c r="I169" s="11">
        <v>7.71</v>
      </c>
      <c r="J169" s="11">
        <v>-48</v>
      </c>
      <c r="K169" s="11">
        <v>15.3</v>
      </c>
      <c r="L169" s="11">
        <v>-1.2</v>
      </c>
      <c r="M169" s="129">
        <v>29.625151148725742</v>
      </c>
      <c r="N169" s="11">
        <v>210</v>
      </c>
      <c r="O169" s="11">
        <v>9.1999999999999993</v>
      </c>
      <c r="P169" s="171">
        <v>8.4459999999999997</v>
      </c>
      <c r="Q169" s="11">
        <v>8.8000000000000007</v>
      </c>
      <c r="R169" s="171">
        <v>7.3520000000000003</v>
      </c>
      <c r="S169" s="110"/>
      <c r="T169" s="20">
        <v>214</v>
      </c>
      <c r="U169" s="20">
        <v>0.1</v>
      </c>
      <c r="V169" s="11">
        <v>2.39</v>
      </c>
      <c r="W169" s="20">
        <v>0.65</v>
      </c>
      <c r="X169" s="20">
        <v>92.8</v>
      </c>
      <c r="Y169" s="20" t="s">
        <v>62</v>
      </c>
      <c r="Z169" s="11">
        <v>0.48</v>
      </c>
      <c r="AA169" s="20">
        <v>1.02</v>
      </c>
      <c r="AB169" s="20">
        <v>0.2</v>
      </c>
      <c r="AC169" s="20">
        <v>0.4</v>
      </c>
      <c r="AD169" s="20">
        <v>6.1800000000000001E-2</v>
      </c>
      <c r="AE169" s="11">
        <v>95.4</v>
      </c>
      <c r="AF169" s="11">
        <v>2.4</v>
      </c>
      <c r="AG169" s="11">
        <v>4.7899999999999998E-2</v>
      </c>
      <c r="AH169" s="11">
        <v>18.2</v>
      </c>
      <c r="AI169" s="11">
        <v>7.9799999999999996E-2</v>
      </c>
      <c r="AJ169" s="12">
        <v>3.85</v>
      </c>
      <c r="AK169" s="11">
        <v>139</v>
      </c>
      <c r="AL169" s="11">
        <v>23.4</v>
      </c>
      <c r="AM169" s="11">
        <v>1.1499999999999999</v>
      </c>
      <c r="AN169" s="11">
        <v>32.299999999999997</v>
      </c>
      <c r="AO169" s="11">
        <v>1.08</v>
      </c>
      <c r="AP169" s="11">
        <v>0.128</v>
      </c>
      <c r="AQ169" s="11">
        <v>39.200000000000003</v>
      </c>
    </row>
    <row r="170" spans="1:43" s="11" customFormat="1">
      <c r="B170" s="11" t="s">
        <v>51</v>
      </c>
      <c r="C170" s="14">
        <v>39959</v>
      </c>
      <c r="D170" s="15">
        <v>0.16666666666666666</v>
      </c>
      <c r="E170" s="11">
        <v>18.559999999999999</v>
      </c>
      <c r="F170" s="171">
        <v>1.8340000000000001</v>
      </c>
      <c r="G170" s="11">
        <v>65.2</v>
      </c>
      <c r="H170" s="11">
        <v>6.07</v>
      </c>
      <c r="I170" s="11">
        <v>7.71</v>
      </c>
      <c r="J170" s="11">
        <v>-63</v>
      </c>
      <c r="K170" s="11">
        <v>-2.9</v>
      </c>
      <c r="L170" s="11">
        <v>-2.7</v>
      </c>
      <c r="M170" s="129">
        <v>7.0671378091865007</v>
      </c>
      <c r="N170" s="11">
        <v>260</v>
      </c>
      <c r="O170" s="11">
        <v>6.5</v>
      </c>
      <c r="P170" s="171">
        <v>6.0640000000000001</v>
      </c>
      <c r="Q170" s="11">
        <v>6.1</v>
      </c>
      <c r="R170" s="171">
        <v>5.7279999999999998</v>
      </c>
      <c r="S170" s="110"/>
      <c r="T170" s="20">
        <v>254</v>
      </c>
      <c r="U170" s="20">
        <v>0.12</v>
      </c>
      <c r="V170" s="11">
        <v>1.18</v>
      </c>
      <c r="W170" s="20">
        <v>0.72</v>
      </c>
      <c r="X170" s="20">
        <v>105</v>
      </c>
      <c r="Y170" s="20" t="s">
        <v>62</v>
      </c>
      <c r="Z170" s="11">
        <v>0.23</v>
      </c>
      <c r="AA170" s="20">
        <v>0.68200000000000005</v>
      </c>
      <c r="AB170" s="20">
        <v>0.3</v>
      </c>
      <c r="AC170" s="20">
        <v>0.46</v>
      </c>
      <c r="AD170" s="20">
        <v>6.2199999999999998E-2</v>
      </c>
      <c r="AE170" s="11">
        <v>116</v>
      </c>
      <c r="AF170" s="11">
        <v>2.4</v>
      </c>
      <c r="AG170" s="11">
        <v>2.7400000000000001E-2</v>
      </c>
      <c r="AH170" s="11">
        <v>22.3</v>
      </c>
      <c r="AI170" s="11">
        <v>0.14399999999999999</v>
      </c>
      <c r="AJ170" s="12">
        <v>3.92</v>
      </c>
      <c r="AK170" s="11">
        <v>165</v>
      </c>
      <c r="AL170" s="11">
        <v>26.7</v>
      </c>
      <c r="AM170" s="11">
        <v>0.17799999999999999</v>
      </c>
      <c r="AN170" s="11" t="s">
        <v>62</v>
      </c>
      <c r="AO170" s="11">
        <v>0.191</v>
      </c>
      <c r="AP170" s="11">
        <v>0.151</v>
      </c>
      <c r="AQ170" s="11">
        <v>28.4</v>
      </c>
    </row>
    <row r="171" spans="1:43" s="11" customFormat="1">
      <c r="B171" s="11" t="s">
        <v>51</v>
      </c>
      <c r="C171" s="14">
        <v>39974</v>
      </c>
      <c r="D171" s="15">
        <v>0.33333333333333331</v>
      </c>
      <c r="E171" s="11">
        <v>19.07</v>
      </c>
      <c r="F171" s="171">
        <v>1.9530000000000001</v>
      </c>
      <c r="G171" s="11">
        <v>64.7</v>
      </c>
      <c r="H171" s="11">
        <v>4.6500000000000004</v>
      </c>
      <c r="I171" s="11">
        <v>7.73</v>
      </c>
      <c r="J171" s="11">
        <v>58</v>
      </c>
      <c r="K171" s="11">
        <v>1.5</v>
      </c>
      <c r="L171" s="11">
        <v>10.7</v>
      </c>
      <c r="M171" s="129">
        <v>4.8701298701185198</v>
      </c>
      <c r="N171" s="11">
        <v>300</v>
      </c>
      <c r="O171" s="11">
        <v>5.0999999999999996</v>
      </c>
      <c r="P171" s="11">
        <v>5.09</v>
      </c>
      <c r="Q171" s="11">
        <v>6.1</v>
      </c>
      <c r="R171" s="11">
        <v>5.3570000000000002</v>
      </c>
      <c r="S171" s="110"/>
      <c r="T171" s="20">
        <v>351</v>
      </c>
      <c r="U171" s="20">
        <v>0.14000000000000001</v>
      </c>
      <c r="V171" s="11">
        <v>0.73</v>
      </c>
      <c r="W171" s="20">
        <v>0.73</v>
      </c>
      <c r="X171" s="20">
        <v>111</v>
      </c>
      <c r="Y171" s="20" t="s">
        <v>62</v>
      </c>
      <c r="Z171" s="11">
        <v>0.13</v>
      </c>
      <c r="AA171" s="20">
        <v>0.70799999999999996</v>
      </c>
      <c r="AB171" s="20">
        <v>0.34</v>
      </c>
      <c r="AC171" s="20">
        <v>0.27</v>
      </c>
      <c r="AD171" s="20" t="s">
        <v>62</v>
      </c>
      <c r="AE171" s="11">
        <v>136</v>
      </c>
      <c r="AF171" s="11">
        <v>2.4</v>
      </c>
      <c r="AG171" s="11">
        <v>1.61E-2</v>
      </c>
      <c r="AH171" s="11">
        <v>25.3</v>
      </c>
      <c r="AI171" s="11">
        <v>0.34799999999999998</v>
      </c>
      <c r="AJ171" s="12">
        <v>4.18</v>
      </c>
      <c r="AK171" s="11">
        <v>209</v>
      </c>
      <c r="AL171" s="11">
        <v>27.5</v>
      </c>
      <c r="AM171" s="11">
        <v>4.9200000000000001E-2</v>
      </c>
      <c r="AN171" s="11">
        <v>2.0499999999999998</v>
      </c>
      <c r="AO171" s="11">
        <v>0.21</v>
      </c>
      <c r="AP171" s="11">
        <v>0.373</v>
      </c>
      <c r="AQ171" s="11">
        <v>27.8</v>
      </c>
    </row>
    <row r="172" spans="1:43" s="11" customFormat="1">
      <c r="B172" s="11" t="s">
        <v>51</v>
      </c>
      <c r="C172" s="14">
        <v>39974</v>
      </c>
      <c r="D172" s="15">
        <v>0.45833333333333331</v>
      </c>
      <c r="E172" s="11">
        <v>18.93</v>
      </c>
      <c r="F172" s="171">
        <v>0.98699999999999999</v>
      </c>
      <c r="G172" s="11">
        <v>86.2</v>
      </c>
      <c r="H172" s="11">
        <v>7.81</v>
      </c>
      <c r="I172" s="11">
        <v>7.92</v>
      </c>
      <c r="J172" s="11">
        <v>104</v>
      </c>
      <c r="K172" s="11">
        <v>244.9</v>
      </c>
      <c r="L172" s="11">
        <v>13.7</v>
      </c>
      <c r="M172" s="129">
        <v>317.51412429376791</v>
      </c>
      <c r="N172" s="11">
        <v>150</v>
      </c>
      <c r="O172" s="11">
        <v>11.8</v>
      </c>
      <c r="P172" s="11">
        <v>10.74</v>
      </c>
      <c r="Q172" s="11">
        <v>10.3</v>
      </c>
      <c r="R172" s="11">
        <v>10.06</v>
      </c>
      <c r="S172" s="110"/>
      <c r="T172" s="20">
        <v>150</v>
      </c>
      <c r="U172" s="20">
        <v>6.4000000000000001E-2</v>
      </c>
      <c r="V172" s="11">
        <v>5.1100000000000003</v>
      </c>
      <c r="W172" s="20">
        <v>0.62</v>
      </c>
      <c r="X172" s="20">
        <v>62.4</v>
      </c>
      <c r="Y172" s="20" t="s">
        <v>62</v>
      </c>
      <c r="Z172" s="11">
        <v>1.02</v>
      </c>
      <c r="AA172" s="20">
        <v>2.62</v>
      </c>
      <c r="AB172" s="20">
        <v>0.2</v>
      </c>
      <c r="AC172" s="20">
        <v>0.95</v>
      </c>
      <c r="AD172" s="20">
        <v>5.4600000000000003E-2</v>
      </c>
      <c r="AE172" s="11">
        <v>62.4</v>
      </c>
      <c r="AF172" s="11">
        <v>4.9000000000000004</v>
      </c>
      <c r="AG172" s="11">
        <v>8.1699999999999995E-2</v>
      </c>
      <c r="AH172" s="11">
        <v>11.6</v>
      </c>
      <c r="AI172" s="11">
        <v>1.5299999999999999E-2</v>
      </c>
      <c r="AJ172" s="12">
        <v>3.34</v>
      </c>
      <c r="AK172" s="11">
        <v>96.5</v>
      </c>
      <c r="AL172" s="11">
        <v>19</v>
      </c>
      <c r="AM172" s="11">
        <v>7.99</v>
      </c>
      <c r="AN172" s="11">
        <v>15.5</v>
      </c>
      <c r="AO172" s="11">
        <v>11.5</v>
      </c>
      <c r="AP172" s="11">
        <v>0.68400000000000005</v>
      </c>
      <c r="AQ172" s="11">
        <v>65.8</v>
      </c>
    </row>
    <row r="173" spans="1:43" s="11" customFormat="1">
      <c r="B173" s="11" t="s">
        <v>51</v>
      </c>
      <c r="C173" s="14">
        <v>39974</v>
      </c>
      <c r="D173" s="15">
        <v>0.58333333333333337</v>
      </c>
      <c r="E173" s="11">
        <v>19.11</v>
      </c>
      <c r="F173" s="171">
        <v>0.95</v>
      </c>
      <c r="G173" s="11">
        <v>84</v>
      </c>
      <c r="H173" s="11">
        <v>7.32</v>
      </c>
      <c r="I173" s="11">
        <v>7.85</v>
      </c>
      <c r="J173" s="11">
        <v>152</v>
      </c>
      <c r="K173" s="11">
        <v>65.3</v>
      </c>
      <c r="L173" s="11">
        <v>9.1</v>
      </c>
      <c r="M173" s="129">
        <v>55.592322964935406</v>
      </c>
      <c r="N173" s="11">
        <v>170</v>
      </c>
      <c r="O173" s="11">
        <v>9.8000000000000007</v>
      </c>
      <c r="P173" s="11">
        <v>8.923</v>
      </c>
      <c r="Q173" s="11">
        <v>7.5</v>
      </c>
      <c r="R173" s="11">
        <v>7.7409999999999997</v>
      </c>
      <c r="S173" s="110"/>
      <c r="T173" s="20">
        <v>156</v>
      </c>
      <c r="U173" s="20">
        <v>5.8000000000000003E-2</v>
      </c>
      <c r="V173" s="11">
        <v>2.2799999999999998</v>
      </c>
      <c r="W173" s="20">
        <v>0.68</v>
      </c>
      <c r="X173" s="20">
        <v>57.5</v>
      </c>
      <c r="Y173" s="20" t="s">
        <v>62</v>
      </c>
      <c r="Z173" s="11">
        <v>0.46</v>
      </c>
      <c r="AA173" s="20">
        <v>1.0900000000000001</v>
      </c>
      <c r="AB173" s="20">
        <v>0.2</v>
      </c>
      <c r="AC173" s="20">
        <v>0.34</v>
      </c>
      <c r="AD173" s="20">
        <v>3.39E-2</v>
      </c>
      <c r="AE173" s="11">
        <v>63.8</v>
      </c>
      <c r="AF173" s="11">
        <v>3.9</v>
      </c>
      <c r="AG173" s="11">
        <v>4.2999999999999997E-2</v>
      </c>
      <c r="AH173" s="11">
        <v>11.7</v>
      </c>
      <c r="AI173" s="11">
        <v>1.47E-2</v>
      </c>
      <c r="AJ173" s="12">
        <v>2.91</v>
      </c>
      <c r="AK173" s="11">
        <v>97.2</v>
      </c>
      <c r="AL173" s="11">
        <v>18</v>
      </c>
      <c r="AM173" s="11">
        <v>2.13</v>
      </c>
      <c r="AN173" s="11">
        <v>4.96</v>
      </c>
      <c r="AO173" s="11">
        <v>2.09</v>
      </c>
      <c r="AP173" s="11">
        <v>0.11799999999999999</v>
      </c>
      <c r="AQ173" s="11">
        <v>27.3</v>
      </c>
    </row>
    <row r="174" spans="1:43" s="11" customFormat="1">
      <c r="B174" s="11" t="s">
        <v>51</v>
      </c>
      <c r="C174" s="14">
        <v>39974</v>
      </c>
      <c r="D174" s="15">
        <v>0.77083333333333337</v>
      </c>
      <c r="E174" s="11">
        <v>20.82</v>
      </c>
      <c r="F174" s="171">
        <v>1.038</v>
      </c>
      <c r="G174" s="11">
        <v>82.3</v>
      </c>
      <c r="H174" s="11">
        <v>7.34</v>
      </c>
      <c r="I174" s="11">
        <v>7.94</v>
      </c>
      <c r="J174" s="11">
        <v>178</v>
      </c>
      <c r="K174" s="11">
        <v>27.7</v>
      </c>
      <c r="L174" s="11">
        <v>6.6</v>
      </c>
      <c r="M174" s="129">
        <v>9.6397767630780162</v>
      </c>
      <c r="N174" s="11">
        <v>200</v>
      </c>
      <c r="O174" s="11">
        <v>9.4</v>
      </c>
      <c r="P174" s="11">
        <v>8.673</v>
      </c>
      <c r="Q174" s="11">
        <v>7.5</v>
      </c>
      <c r="R174" s="11">
        <v>7.7409999999999997</v>
      </c>
      <c r="S174" s="110"/>
      <c r="T174" s="20">
        <v>158</v>
      </c>
      <c r="U174" s="20">
        <v>6.8000000000000005E-2</v>
      </c>
      <c r="V174" s="11">
        <v>1.73</v>
      </c>
      <c r="W174" s="20">
        <v>0.69</v>
      </c>
      <c r="X174" s="20">
        <v>68.099999999999994</v>
      </c>
      <c r="Y174" s="20" t="s">
        <v>62</v>
      </c>
      <c r="Z174" s="11">
        <v>0.34</v>
      </c>
      <c r="AA174" s="20">
        <v>0.90300000000000002</v>
      </c>
      <c r="AB174" s="20">
        <v>0.2</v>
      </c>
      <c r="AC174" s="20">
        <v>0.32</v>
      </c>
      <c r="AD174" s="20">
        <v>2.8299999999999999E-2</v>
      </c>
      <c r="AE174" s="11">
        <v>77.400000000000006</v>
      </c>
      <c r="AF174" s="11">
        <v>3.9</v>
      </c>
      <c r="AG174" s="11">
        <v>4.53E-2</v>
      </c>
      <c r="AH174" s="11">
        <v>13.9</v>
      </c>
      <c r="AI174" s="11">
        <v>2.2800000000000001E-2</v>
      </c>
      <c r="AJ174" s="12">
        <v>3.12</v>
      </c>
      <c r="AK174" s="11">
        <v>113</v>
      </c>
      <c r="AL174" s="11">
        <v>18.7</v>
      </c>
      <c r="AM174" s="11">
        <v>1.07</v>
      </c>
      <c r="AN174" s="11">
        <v>3.51</v>
      </c>
      <c r="AO174" s="11">
        <v>0.873</v>
      </c>
      <c r="AP174" s="11">
        <v>5.0200000000000002E-2</v>
      </c>
      <c r="AQ174" s="11">
        <v>20.3</v>
      </c>
    </row>
    <row r="175" spans="1:43" s="11" customFormat="1">
      <c r="B175" s="11" t="s">
        <v>51</v>
      </c>
      <c r="C175" s="14">
        <v>39974</v>
      </c>
      <c r="D175" s="15">
        <v>0.95833333333333337</v>
      </c>
      <c r="E175" s="11">
        <v>19.559999999999999</v>
      </c>
      <c r="F175" s="171">
        <v>1.2669999999999999</v>
      </c>
      <c r="G175" s="11">
        <v>79.099999999999994</v>
      </c>
      <c r="H175" s="11">
        <v>6.66</v>
      </c>
      <c r="I175" s="11">
        <v>7.87</v>
      </c>
      <c r="J175" s="11">
        <v>191</v>
      </c>
      <c r="K175" s="11">
        <v>6.2</v>
      </c>
      <c r="L175" s="11">
        <v>5.0999999999999996</v>
      </c>
      <c r="M175" s="129">
        <v>3.5696073431839297</v>
      </c>
      <c r="N175" s="11">
        <v>230</v>
      </c>
      <c r="O175" s="11">
        <v>7.8</v>
      </c>
      <c r="P175" s="11">
        <v>6.54</v>
      </c>
      <c r="Q175" s="11">
        <v>6.6</v>
      </c>
      <c r="R175" s="11">
        <v>6.63</v>
      </c>
      <c r="S175" s="110"/>
      <c r="T175" s="20">
        <v>203</v>
      </c>
      <c r="U175" s="20">
        <v>8.5000000000000006E-2</v>
      </c>
      <c r="V175" s="11">
        <v>1.46</v>
      </c>
      <c r="W175" s="20">
        <v>0.74</v>
      </c>
      <c r="X175" s="20">
        <v>82.5</v>
      </c>
      <c r="Y175" s="20" t="s">
        <v>62</v>
      </c>
      <c r="Z175" s="11">
        <v>0.28000000000000003</v>
      </c>
      <c r="AA175" s="20">
        <v>0.74399999999999999</v>
      </c>
      <c r="AB175" s="20">
        <v>0.22</v>
      </c>
      <c r="AC175" s="20">
        <v>0.25</v>
      </c>
      <c r="AD175" s="20" t="s">
        <v>62</v>
      </c>
      <c r="AE175" s="11">
        <v>92.1</v>
      </c>
      <c r="AF175" s="11">
        <v>5.6</v>
      </c>
      <c r="AG175" s="11">
        <v>3.0099999999999998E-2</v>
      </c>
      <c r="AH175" s="11">
        <v>17.2</v>
      </c>
      <c r="AI175" s="11">
        <v>5.8900000000000001E-2</v>
      </c>
      <c r="AJ175" s="12">
        <v>3.46</v>
      </c>
      <c r="AK175" s="11">
        <v>137</v>
      </c>
      <c r="AL175" s="11">
        <v>20.6</v>
      </c>
      <c r="AM175" s="11">
        <v>0.217</v>
      </c>
      <c r="AN175" s="11">
        <v>2.4</v>
      </c>
      <c r="AO175" s="11">
        <v>0.25600000000000001</v>
      </c>
      <c r="AP175" s="11">
        <v>6.7400000000000002E-2</v>
      </c>
      <c r="AQ175" s="11">
        <v>21</v>
      </c>
    </row>
    <row r="176" spans="1:43" s="11" customFormat="1">
      <c r="B176" s="11" t="s">
        <v>51</v>
      </c>
      <c r="C176" s="14">
        <v>40023</v>
      </c>
      <c r="D176" s="15">
        <v>0.45833333333333331</v>
      </c>
      <c r="E176" s="11">
        <v>20.25</v>
      </c>
      <c r="F176" s="11">
        <v>0.8</v>
      </c>
      <c r="G176" s="11">
        <v>87.1</v>
      </c>
      <c r="H176" s="11">
        <v>7.86</v>
      </c>
      <c r="I176" s="11">
        <v>7.75</v>
      </c>
      <c r="J176" s="11">
        <v>133</v>
      </c>
      <c r="K176" s="11">
        <v>56.1</v>
      </c>
      <c r="L176" s="11">
        <v>8.8000000000000007</v>
      </c>
      <c r="M176" s="129">
        <v>47.965998785666983</v>
      </c>
      <c r="N176" s="11">
        <v>170</v>
      </c>
      <c r="O176" s="11">
        <v>8.1999999999999993</v>
      </c>
      <c r="P176" s="11">
        <v>8.2840000000000007</v>
      </c>
      <c r="Q176" s="11">
        <v>8</v>
      </c>
      <c r="R176" s="11">
        <v>7.407</v>
      </c>
      <c r="S176" s="110"/>
      <c r="T176" s="20">
        <v>118</v>
      </c>
      <c r="U176" s="20" t="s">
        <v>62</v>
      </c>
      <c r="V176" s="11">
        <v>2.2400000000000002</v>
      </c>
      <c r="W176" s="20">
        <v>0.68</v>
      </c>
      <c r="X176" s="20">
        <v>47.2</v>
      </c>
      <c r="Y176" s="20" t="s">
        <v>62</v>
      </c>
      <c r="Z176" s="11">
        <v>0.62</v>
      </c>
      <c r="AA176" s="20">
        <v>1.07</v>
      </c>
      <c r="AB176" s="20">
        <v>0.27</v>
      </c>
      <c r="AC176" s="20">
        <v>0.43</v>
      </c>
      <c r="AD176" s="20" t="s">
        <v>62</v>
      </c>
      <c r="AE176" s="11">
        <v>58.3</v>
      </c>
      <c r="AF176" s="11">
        <v>5.5</v>
      </c>
      <c r="AG176" s="11">
        <v>2.9000000000000001E-2</v>
      </c>
      <c r="AH176" s="11">
        <v>11</v>
      </c>
      <c r="AI176" s="11">
        <v>3.8600000000000002E-2</v>
      </c>
      <c r="AJ176" s="12">
        <v>2.99</v>
      </c>
      <c r="AK176" s="11">
        <v>91.7</v>
      </c>
      <c r="AL176" s="11">
        <v>12.8</v>
      </c>
      <c r="AM176" s="11">
        <v>1.42</v>
      </c>
      <c r="AN176" s="11">
        <v>8.9700000000000006</v>
      </c>
      <c r="AO176" s="11">
        <v>1.98</v>
      </c>
      <c r="AP176" s="11">
        <v>0.13600000000000001</v>
      </c>
      <c r="AQ176" s="11">
        <v>14.7</v>
      </c>
    </row>
    <row r="177" spans="2:43" s="11" customFormat="1">
      <c r="B177" s="11" t="s">
        <v>51</v>
      </c>
      <c r="C177" s="14">
        <v>40023</v>
      </c>
      <c r="D177" s="15">
        <v>0.64583333333333337</v>
      </c>
      <c r="E177" s="11">
        <v>21.42</v>
      </c>
      <c r="F177" s="11">
        <v>1.0740000000000001</v>
      </c>
      <c r="G177" s="11">
        <v>92.9</v>
      </c>
      <c r="H177" s="11">
        <v>8.19</v>
      </c>
      <c r="I177" s="11">
        <v>7.96</v>
      </c>
      <c r="J177" s="11">
        <v>117</v>
      </c>
      <c r="K177" s="11">
        <v>5.7</v>
      </c>
      <c r="L177" s="11">
        <v>5.6</v>
      </c>
      <c r="M177" s="129">
        <v>9.2240911557221406</v>
      </c>
      <c r="N177" s="11">
        <v>220</v>
      </c>
      <c r="O177" s="11">
        <v>7.5</v>
      </c>
      <c r="P177" s="11">
        <v>7.2519999999999998</v>
      </c>
      <c r="Q177" s="11">
        <v>7.2</v>
      </c>
      <c r="R177" s="11">
        <v>7.0350000000000001</v>
      </c>
      <c r="S177" s="110"/>
      <c r="T177" s="20">
        <v>175</v>
      </c>
      <c r="U177" s="20" t="s">
        <v>62</v>
      </c>
      <c r="V177" s="11">
        <v>1.51</v>
      </c>
      <c r="W177" s="20">
        <v>0.75</v>
      </c>
      <c r="X177" s="20">
        <v>60.1</v>
      </c>
      <c r="Y177" s="20" t="s">
        <v>62</v>
      </c>
      <c r="Z177" s="11">
        <v>0.41</v>
      </c>
      <c r="AA177" s="20">
        <v>0.63300000000000001</v>
      </c>
      <c r="AB177" s="20">
        <v>0.33</v>
      </c>
      <c r="AC177" s="20">
        <v>0.41</v>
      </c>
      <c r="AD177" s="20" t="s">
        <v>62</v>
      </c>
      <c r="AE177" s="11">
        <v>78.3</v>
      </c>
      <c r="AF177" s="11">
        <v>5.2</v>
      </c>
      <c r="AG177" s="11">
        <v>2.3699999999999999E-2</v>
      </c>
      <c r="AH177" s="11">
        <v>14.9</v>
      </c>
      <c r="AI177" s="11">
        <v>9.8599999999999993E-2</v>
      </c>
      <c r="AJ177" s="12">
        <v>3.71</v>
      </c>
      <c r="AK177" s="11">
        <v>139</v>
      </c>
      <c r="AL177" s="11" t="s">
        <v>62</v>
      </c>
      <c r="AM177" s="11">
        <v>0.159</v>
      </c>
      <c r="AN177" s="11">
        <v>4.66</v>
      </c>
      <c r="AO177" s="11">
        <v>0.35099999999999998</v>
      </c>
      <c r="AP177" s="11">
        <v>0.122</v>
      </c>
      <c r="AQ177" s="11">
        <v>6.48</v>
      </c>
    </row>
    <row r="178" spans="2:43" s="11" customFormat="1">
      <c r="B178" s="11" t="s">
        <v>51</v>
      </c>
      <c r="C178" s="14">
        <v>40023</v>
      </c>
      <c r="D178" s="15">
        <v>0.70833333333333337</v>
      </c>
      <c r="E178" s="11">
        <v>21.62</v>
      </c>
      <c r="F178" s="11">
        <v>0.36899999999999999</v>
      </c>
      <c r="G178" s="11">
        <v>92.6</v>
      </c>
      <c r="H178" s="11">
        <v>8.15</v>
      </c>
      <c r="I178" s="11">
        <v>7.87</v>
      </c>
      <c r="J178" s="11">
        <v>143</v>
      </c>
      <c r="K178" s="11">
        <v>303</v>
      </c>
      <c r="L178" s="11">
        <v>14.2</v>
      </c>
      <c r="M178" s="129">
        <v>256.32377740303713</v>
      </c>
      <c r="N178" s="11">
        <v>110</v>
      </c>
      <c r="O178" s="11">
        <v>9.1</v>
      </c>
      <c r="P178" s="11">
        <v>10.11</v>
      </c>
      <c r="Q178" s="11">
        <v>8.4</v>
      </c>
      <c r="R178" s="11">
        <v>8.0730000000000004</v>
      </c>
      <c r="S178" s="110"/>
      <c r="T178" s="20">
        <v>51.8</v>
      </c>
      <c r="U178" s="20" t="s">
        <v>62</v>
      </c>
      <c r="V178" s="11">
        <v>1.68</v>
      </c>
      <c r="W178" s="20">
        <v>0.69</v>
      </c>
      <c r="X178" s="20">
        <v>24.4</v>
      </c>
      <c r="Y178" s="20" t="s">
        <v>62</v>
      </c>
      <c r="Z178" s="11">
        <v>0.5</v>
      </c>
      <c r="AA178" s="20">
        <v>1.52</v>
      </c>
      <c r="AB178" s="20">
        <v>0.24</v>
      </c>
      <c r="AC178" s="20">
        <v>0.9</v>
      </c>
      <c r="AD178" s="20">
        <v>0.28999999999999998</v>
      </c>
      <c r="AE178" s="11">
        <v>34.200000000000003</v>
      </c>
      <c r="AF178" s="11">
        <v>5.8</v>
      </c>
      <c r="AG178" s="11">
        <v>0.377</v>
      </c>
      <c r="AH178" s="11">
        <v>5.42</v>
      </c>
      <c r="AI178" s="11">
        <v>0.01</v>
      </c>
      <c r="AJ178" s="12">
        <v>3.1</v>
      </c>
      <c r="AK178" s="11">
        <v>49.9</v>
      </c>
      <c r="AL178" s="11" t="s">
        <v>62</v>
      </c>
      <c r="AM178" s="11">
        <v>7.25</v>
      </c>
      <c r="AN178" s="11">
        <v>14.9</v>
      </c>
      <c r="AO178" s="11">
        <v>9.73</v>
      </c>
      <c r="AP178" s="11">
        <v>0.312</v>
      </c>
      <c r="AQ178" s="11">
        <v>47.2</v>
      </c>
    </row>
    <row r="179" spans="2:43" s="11" customFormat="1">
      <c r="B179" s="11" t="s">
        <v>51</v>
      </c>
      <c r="C179" s="14">
        <v>40023</v>
      </c>
      <c r="D179" s="15">
        <v>0.83333333333333337</v>
      </c>
      <c r="E179" s="11">
        <v>21.52</v>
      </c>
      <c r="F179" s="11">
        <v>0.80800000000000005</v>
      </c>
      <c r="G179" s="11">
        <v>88.6</v>
      </c>
      <c r="H179" s="11">
        <v>7.81</v>
      </c>
      <c r="I179" s="11">
        <v>7.93</v>
      </c>
      <c r="J179" s="11">
        <v>148</v>
      </c>
      <c r="K179" s="11">
        <v>41.1</v>
      </c>
      <c r="L179" s="11">
        <v>7.9</v>
      </c>
      <c r="M179" s="129">
        <v>23.719676549867405</v>
      </c>
      <c r="N179" s="11">
        <v>190</v>
      </c>
      <c r="O179" s="11">
        <v>8.4</v>
      </c>
      <c r="P179" s="11">
        <v>8.593</v>
      </c>
      <c r="Q179" s="11">
        <v>7.6</v>
      </c>
      <c r="R179" s="11">
        <v>7.3860000000000001</v>
      </c>
      <c r="S179" s="110"/>
      <c r="T179" s="20">
        <v>108</v>
      </c>
      <c r="U179" s="20" t="s">
        <v>62</v>
      </c>
      <c r="V179" s="11">
        <v>1.62</v>
      </c>
      <c r="W179" s="20">
        <v>0.68</v>
      </c>
      <c r="X179" s="20">
        <v>50.4</v>
      </c>
      <c r="Y179" s="20" t="s">
        <v>62</v>
      </c>
      <c r="Z179" s="11">
        <v>0.45</v>
      </c>
      <c r="AA179" s="20">
        <v>0.73099999999999998</v>
      </c>
      <c r="AB179" s="20">
        <v>0.28000000000000003</v>
      </c>
      <c r="AC179" s="20">
        <v>0.35</v>
      </c>
      <c r="AD179" s="20" t="s">
        <v>62</v>
      </c>
      <c r="AE179" s="11">
        <v>63.6</v>
      </c>
      <c r="AF179" s="11">
        <v>6.7</v>
      </c>
      <c r="AG179" s="11">
        <v>4.9399999999999999E-2</v>
      </c>
      <c r="AH179" s="11">
        <v>11.5</v>
      </c>
      <c r="AI179" s="11">
        <v>3.0300000000000001E-2</v>
      </c>
      <c r="AJ179" s="12">
        <v>3.52</v>
      </c>
      <c r="AK179" s="11">
        <v>97.2</v>
      </c>
      <c r="AL179" s="11">
        <v>6.6</v>
      </c>
      <c r="AM179" s="11">
        <v>1.05</v>
      </c>
      <c r="AN179" s="11">
        <v>5.59</v>
      </c>
      <c r="AO179" s="11">
        <v>1.42</v>
      </c>
      <c r="AP179" s="11">
        <v>7.7600000000000002E-2</v>
      </c>
      <c r="AQ179" s="11">
        <v>12.6</v>
      </c>
    </row>
    <row r="180" spans="2:43" s="11" customFormat="1">
      <c r="B180" s="11" t="s">
        <v>51</v>
      </c>
      <c r="C180" s="14">
        <v>40024</v>
      </c>
      <c r="D180" s="15">
        <v>0.14583333333333334</v>
      </c>
      <c r="E180" s="11">
        <v>20.059999999999999</v>
      </c>
      <c r="F180" s="11">
        <v>1.1120000000000001</v>
      </c>
      <c r="G180" s="11">
        <v>86.5</v>
      </c>
      <c r="H180" s="11">
        <v>7.83</v>
      </c>
      <c r="I180" s="11">
        <v>7.97</v>
      </c>
      <c r="J180" s="11">
        <v>156</v>
      </c>
      <c r="K180" s="11">
        <v>2.6</v>
      </c>
      <c r="L180" s="11">
        <v>6</v>
      </c>
      <c r="M180" s="129">
        <v>9.9061522419326238</v>
      </c>
      <c r="N180" s="11">
        <v>240</v>
      </c>
      <c r="O180" s="11">
        <v>7.1</v>
      </c>
      <c r="P180" s="11">
        <v>7.3949999999999996</v>
      </c>
      <c r="Q180" s="11">
        <v>7.2</v>
      </c>
      <c r="R180" s="11">
        <v>6.6559999999999997</v>
      </c>
      <c r="S180" s="110"/>
      <c r="T180" s="20">
        <v>164</v>
      </c>
      <c r="U180" s="20" t="s">
        <v>62</v>
      </c>
      <c r="V180" s="11">
        <v>1.49</v>
      </c>
      <c r="W180" s="20">
        <v>1.04</v>
      </c>
      <c r="X180" s="20">
        <v>68.5</v>
      </c>
      <c r="Y180" s="20" t="s">
        <v>62</v>
      </c>
      <c r="Z180" s="11">
        <v>0.4</v>
      </c>
      <c r="AA180" s="20">
        <v>0.86499999999999999</v>
      </c>
      <c r="AB180" s="20">
        <v>0.38</v>
      </c>
      <c r="AC180" s="20">
        <v>0.31</v>
      </c>
      <c r="AD180" s="20" t="s">
        <v>62</v>
      </c>
      <c r="AE180" s="11">
        <v>84.2</v>
      </c>
      <c r="AF180" s="11">
        <v>4.5</v>
      </c>
      <c r="AG180" s="11">
        <v>2.6599999999999999E-2</v>
      </c>
      <c r="AH180" s="11">
        <v>15.7</v>
      </c>
      <c r="AI180" s="11">
        <v>8.5900000000000004E-2</v>
      </c>
      <c r="AJ180" s="12">
        <v>3.66</v>
      </c>
      <c r="AK180" s="11">
        <v>137</v>
      </c>
      <c r="AL180" s="11">
        <v>7.4</v>
      </c>
      <c r="AM180" s="11">
        <v>0.105</v>
      </c>
      <c r="AN180" s="11">
        <v>5</v>
      </c>
      <c r="AO180" s="11">
        <v>0.247</v>
      </c>
      <c r="AP180" s="11">
        <v>9.5799999999999996E-2</v>
      </c>
      <c r="AQ180" s="11" t="s">
        <v>62</v>
      </c>
    </row>
    <row r="181" spans="2:43" s="11" customFormat="1">
      <c r="B181" s="11" t="s">
        <v>51</v>
      </c>
      <c r="C181" s="14">
        <v>40094</v>
      </c>
      <c r="D181" s="15">
        <v>0.45833333333333331</v>
      </c>
      <c r="E181" s="157"/>
      <c r="F181" s="157"/>
      <c r="G181" s="157"/>
      <c r="H181" s="157"/>
      <c r="I181" s="157"/>
      <c r="J181" s="157"/>
      <c r="K181" s="157"/>
      <c r="L181" s="157"/>
      <c r="M181" s="129">
        <v>1389.8916967509338</v>
      </c>
      <c r="N181" s="11">
        <v>75</v>
      </c>
      <c r="O181" s="11">
        <v>6.9</v>
      </c>
      <c r="P181" s="11">
        <v>8.0540000000000003</v>
      </c>
      <c r="Q181" s="11">
        <v>56.3</v>
      </c>
      <c r="R181" s="11">
        <v>7.3819999999999997</v>
      </c>
      <c r="S181" s="110"/>
      <c r="T181" s="20">
        <v>23</v>
      </c>
      <c r="U181" s="20" t="s">
        <v>62</v>
      </c>
      <c r="V181" s="11">
        <v>1.5</v>
      </c>
      <c r="W181" s="20">
        <v>0.72</v>
      </c>
      <c r="X181" s="20">
        <v>18.2</v>
      </c>
      <c r="Y181" s="20" t="s">
        <v>62</v>
      </c>
      <c r="Z181" s="11">
        <v>0.41</v>
      </c>
      <c r="AA181" s="20">
        <v>4.3899999999999997</v>
      </c>
      <c r="AB181" s="20">
        <v>0.27</v>
      </c>
      <c r="AC181" s="20">
        <v>3.02</v>
      </c>
      <c r="AD181" s="20">
        <v>0.105</v>
      </c>
      <c r="AE181" s="11">
        <v>21.9</v>
      </c>
      <c r="AF181" s="11" t="s">
        <v>62</v>
      </c>
      <c r="AG181" s="11">
        <v>0.129</v>
      </c>
      <c r="AH181" s="11">
        <v>3.3</v>
      </c>
      <c r="AI181" s="11">
        <v>2E-3</v>
      </c>
      <c r="AJ181" s="12">
        <v>2.41</v>
      </c>
      <c r="AK181" s="11">
        <v>18</v>
      </c>
      <c r="AL181" s="11" t="s">
        <v>62</v>
      </c>
      <c r="AM181" s="11">
        <v>23.4</v>
      </c>
      <c r="AN181" s="11">
        <v>44.8</v>
      </c>
      <c r="AO181" s="11">
        <v>37.1</v>
      </c>
      <c r="AP181" s="11">
        <v>1.93</v>
      </c>
      <c r="AQ181" s="11">
        <v>194</v>
      </c>
    </row>
    <row r="182" spans="2:43" s="11" customFormat="1">
      <c r="B182" s="11" t="s">
        <v>51</v>
      </c>
      <c r="C182" s="14">
        <v>40094</v>
      </c>
      <c r="D182" s="15">
        <v>0.79166666666666663</v>
      </c>
      <c r="E182" s="11">
        <v>12.99</v>
      </c>
      <c r="F182" s="11">
        <v>0.26800000000000002</v>
      </c>
      <c r="G182" s="11">
        <v>91.9</v>
      </c>
      <c r="H182" s="11">
        <v>9.68</v>
      </c>
      <c r="I182" s="11">
        <v>7.82</v>
      </c>
      <c r="J182" s="11">
        <v>86</v>
      </c>
      <c r="K182" s="11">
        <v>393.4</v>
      </c>
      <c r="L182" s="11">
        <v>17.8</v>
      </c>
      <c r="M182" s="129">
        <v>7184.9217638691389</v>
      </c>
      <c r="N182" s="11">
        <v>170</v>
      </c>
      <c r="O182" s="11">
        <v>7.9</v>
      </c>
      <c r="P182" s="11">
        <v>7.952</v>
      </c>
      <c r="Q182" s="11">
        <v>13.4</v>
      </c>
      <c r="R182" s="11">
        <v>7.8280000000000003</v>
      </c>
      <c r="S182" s="110"/>
      <c r="T182" s="20">
        <v>68.2</v>
      </c>
      <c r="U182" s="20" t="s">
        <v>62</v>
      </c>
      <c r="V182" s="11">
        <v>2.66</v>
      </c>
      <c r="W182" s="20">
        <v>0.65</v>
      </c>
      <c r="X182" s="20">
        <v>61.8</v>
      </c>
      <c r="Y182" s="20" t="s">
        <v>62</v>
      </c>
      <c r="Z182" s="11">
        <v>0.68</v>
      </c>
      <c r="AA182" s="20">
        <v>1.1399999999999999</v>
      </c>
      <c r="AB182" s="20">
        <v>0.26</v>
      </c>
      <c r="AC182" s="20">
        <v>0.55000000000000004</v>
      </c>
      <c r="AD182" s="20">
        <v>4.7600000000000003E-2</v>
      </c>
      <c r="AE182" s="11">
        <v>65.900000000000006</v>
      </c>
      <c r="AF182" s="11">
        <v>4.2</v>
      </c>
      <c r="AG182" s="11">
        <v>0.107</v>
      </c>
      <c r="AH182" s="11">
        <v>11.6</v>
      </c>
      <c r="AI182" s="11">
        <v>2.7799999999999998E-2</v>
      </c>
      <c r="AJ182" s="12">
        <v>3.68</v>
      </c>
      <c r="AK182" s="11">
        <v>56.1</v>
      </c>
      <c r="AL182" s="11">
        <v>9.4</v>
      </c>
      <c r="AM182" s="11">
        <v>1.97</v>
      </c>
      <c r="AN182" s="11">
        <v>5.39</v>
      </c>
      <c r="AO182" s="11">
        <v>2.64</v>
      </c>
      <c r="AP182" s="11">
        <v>0.11</v>
      </c>
      <c r="AQ182" s="11">
        <v>16.600000000000001</v>
      </c>
    </row>
    <row r="183" spans="2:43" s="11" customFormat="1">
      <c r="B183" s="11" t="s">
        <v>51</v>
      </c>
      <c r="C183" s="14">
        <v>40095</v>
      </c>
      <c r="D183" s="15">
        <v>0.125</v>
      </c>
      <c r="E183" s="11">
        <v>13.3</v>
      </c>
      <c r="F183" s="11">
        <v>0.41799999999999998</v>
      </c>
      <c r="G183" s="11">
        <v>89.3</v>
      </c>
      <c r="H183" s="11">
        <v>9.34</v>
      </c>
      <c r="I183" s="11">
        <v>7.74</v>
      </c>
      <c r="J183" s="11">
        <v>-7</v>
      </c>
      <c r="K183" s="11">
        <v>217.1</v>
      </c>
      <c r="L183" s="11">
        <v>13.6</v>
      </c>
      <c r="M183" s="129">
        <v>526.90166975883687</v>
      </c>
      <c r="N183" s="11">
        <v>66</v>
      </c>
      <c r="O183" s="11">
        <v>9.6999999999999993</v>
      </c>
      <c r="P183" s="11">
        <v>8.6489999999999991</v>
      </c>
      <c r="Q183" s="11">
        <v>29.6</v>
      </c>
      <c r="R183" s="11">
        <v>8.4789999999999992</v>
      </c>
      <c r="S183" s="110"/>
      <c r="T183" s="20">
        <v>15.5</v>
      </c>
      <c r="U183" s="20" t="s">
        <v>62</v>
      </c>
      <c r="V183" s="11">
        <v>1.5</v>
      </c>
      <c r="W183" s="20">
        <v>0.9</v>
      </c>
      <c r="X183" s="20">
        <v>15.7</v>
      </c>
      <c r="Y183" s="20" t="s">
        <v>62</v>
      </c>
      <c r="Z183" s="11">
        <v>0.37</v>
      </c>
      <c r="AA183" s="20">
        <v>1.88</v>
      </c>
      <c r="AB183" s="20">
        <v>0.34</v>
      </c>
      <c r="AC183" s="20">
        <v>1.45</v>
      </c>
      <c r="AD183" s="20">
        <v>0.187</v>
      </c>
      <c r="AE183" s="11">
        <v>22.9</v>
      </c>
      <c r="AF183" s="11">
        <v>3.9</v>
      </c>
      <c r="AG183" s="11">
        <v>0.246</v>
      </c>
      <c r="AH183" s="11">
        <v>3.19</v>
      </c>
      <c r="AI183" s="11">
        <v>5.1999999999999998E-3</v>
      </c>
      <c r="AJ183" s="12">
        <v>3.66</v>
      </c>
      <c r="AK183" s="11">
        <v>13</v>
      </c>
      <c r="AL183" s="11" t="s">
        <v>62</v>
      </c>
      <c r="AM183" s="11">
        <v>10.5</v>
      </c>
      <c r="AN183" s="11">
        <v>17</v>
      </c>
      <c r="AO183" s="11">
        <v>15.3</v>
      </c>
      <c r="AP183" s="11">
        <v>0.46700000000000003</v>
      </c>
      <c r="AQ183" s="11">
        <v>70.8</v>
      </c>
    </row>
    <row r="184" spans="2:43" s="11" customFormat="1">
      <c r="B184" s="11" t="s">
        <v>51</v>
      </c>
      <c r="C184" s="14">
        <v>40095</v>
      </c>
      <c r="D184" s="15">
        <v>0.375</v>
      </c>
      <c r="E184" s="11">
        <v>13.94</v>
      </c>
      <c r="F184" s="11">
        <v>0.437</v>
      </c>
      <c r="G184" s="11">
        <v>86.9</v>
      </c>
      <c r="H184" s="11">
        <v>8.9499999999999993</v>
      </c>
      <c r="I184" s="11">
        <v>7.66</v>
      </c>
      <c r="J184" s="11">
        <v>-42</v>
      </c>
      <c r="K184" s="11">
        <v>81.900000000000006</v>
      </c>
      <c r="L184" s="11">
        <v>9.3000000000000007</v>
      </c>
      <c r="M184" s="129">
        <v>249.25373134328595</v>
      </c>
      <c r="N184" s="11">
        <v>84</v>
      </c>
      <c r="O184" s="11">
        <v>12.1</v>
      </c>
      <c r="P184" s="11">
        <v>11.36</v>
      </c>
      <c r="Q184" s="11">
        <v>23</v>
      </c>
      <c r="R184" s="11">
        <v>9.3049999999999997</v>
      </c>
      <c r="S184" s="110"/>
      <c r="T184" s="20">
        <v>16.7</v>
      </c>
      <c r="U184" s="20" t="s">
        <v>62</v>
      </c>
      <c r="V184" s="11">
        <v>1.68</v>
      </c>
      <c r="W184" s="20">
        <v>1.03</v>
      </c>
      <c r="X184" s="20">
        <v>18.7</v>
      </c>
      <c r="Y184" s="20" t="s">
        <v>62</v>
      </c>
      <c r="Z184" s="11">
        <v>0.36</v>
      </c>
      <c r="AA184" s="20">
        <v>1.61</v>
      </c>
      <c r="AB184" s="20">
        <v>0.34</v>
      </c>
      <c r="AC184" s="20">
        <v>1.06</v>
      </c>
      <c r="AD184" s="20">
        <v>0.24</v>
      </c>
      <c r="AE184" s="11">
        <v>30.5</v>
      </c>
      <c r="AF184" s="11">
        <v>5.3</v>
      </c>
      <c r="AG184" s="11">
        <v>0.30199999999999999</v>
      </c>
      <c r="AH184" s="11">
        <v>4.07</v>
      </c>
      <c r="AI184" s="11">
        <v>4.8999999999999998E-3</v>
      </c>
      <c r="AJ184" s="12">
        <v>3.32</v>
      </c>
      <c r="AK184" s="11">
        <v>14.5</v>
      </c>
      <c r="AL184" s="11" t="s">
        <v>62</v>
      </c>
      <c r="AM184" s="11">
        <v>6.77</v>
      </c>
      <c r="AN184" s="11">
        <v>12.6</v>
      </c>
      <c r="AO184" s="11">
        <v>8.67</v>
      </c>
      <c r="AP184" s="11">
        <v>0.224</v>
      </c>
      <c r="AQ184" s="11">
        <v>38.700000000000003</v>
      </c>
    </row>
    <row r="185" spans="2:43" s="11" customFormat="1">
      <c r="B185" s="11" t="s">
        <v>51</v>
      </c>
      <c r="C185" s="14">
        <v>40155</v>
      </c>
      <c r="D185" s="15">
        <v>0.45833333333333331</v>
      </c>
      <c r="E185" s="110"/>
      <c r="F185" s="110"/>
      <c r="G185" s="110"/>
      <c r="H185" s="110"/>
      <c r="I185" s="110"/>
      <c r="J185" s="110"/>
      <c r="K185" s="110"/>
      <c r="L185" s="110"/>
      <c r="M185" s="129">
        <v>0</v>
      </c>
      <c r="N185" s="11">
        <v>330</v>
      </c>
      <c r="P185" s="11">
        <v>12.31</v>
      </c>
      <c r="R185" s="11">
        <v>12.1</v>
      </c>
      <c r="S185" s="11">
        <v>0.12</v>
      </c>
      <c r="T185" s="20">
        <v>257</v>
      </c>
      <c r="U185" s="20">
        <v>0.21</v>
      </c>
      <c r="V185" s="11">
        <v>0.2</v>
      </c>
      <c r="W185" s="20" t="s">
        <v>86</v>
      </c>
      <c r="X185" s="20">
        <v>187</v>
      </c>
      <c r="Y185" s="20" t="s">
        <v>62</v>
      </c>
      <c r="Z185" s="11" t="s">
        <v>62</v>
      </c>
      <c r="AA185" s="20">
        <v>0.80500000000000005</v>
      </c>
      <c r="AB185" s="20">
        <v>0.14000000000000001</v>
      </c>
      <c r="AC185" s="20">
        <v>0.11</v>
      </c>
      <c r="AD185" s="20">
        <v>8.1699999999999995E-2</v>
      </c>
      <c r="AE185" s="11">
        <v>177</v>
      </c>
      <c r="AF185" s="11">
        <v>2</v>
      </c>
      <c r="AG185" s="11">
        <v>1.89E-2</v>
      </c>
      <c r="AH185" s="11">
        <v>37.299999999999997</v>
      </c>
      <c r="AI185" s="11">
        <v>6.1800000000000001E-2</v>
      </c>
      <c r="AJ185" s="12">
        <v>3.48</v>
      </c>
      <c r="AK185" s="11">
        <v>145</v>
      </c>
      <c r="AL185" s="11">
        <v>33.1</v>
      </c>
      <c r="AM185" s="11">
        <v>0.13700000000000001</v>
      </c>
      <c r="AN185" s="11" t="s">
        <v>62</v>
      </c>
      <c r="AO185" s="11">
        <v>8.8200000000000001E-2</v>
      </c>
      <c r="AP185" s="11">
        <v>6.5699999999999995E-2</v>
      </c>
      <c r="AQ185" s="11">
        <v>30.3</v>
      </c>
    </row>
    <row r="186" spans="2:43" s="11" customFormat="1">
      <c r="B186" s="11" t="s">
        <v>51</v>
      </c>
      <c r="C186" s="14">
        <v>40155</v>
      </c>
      <c r="D186" s="15">
        <v>0.79166666666666663</v>
      </c>
      <c r="E186" s="11">
        <v>4.28</v>
      </c>
      <c r="F186" s="11">
        <v>2.4239999999999999</v>
      </c>
      <c r="G186" s="172">
        <v>89.5</v>
      </c>
      <c r="H186" s="172">
        <v>11.55</v>
      </c>
      <c r="I186" s="11">
        <v>7.87</v>
      </c>
      <c r="J186" s="11">
        <v>63</v>
      </c>
      <c r="K186" s="11">
        <v>275.89999999999998</v>
      </c>
      <c r="L186" s="11">
        <v>16.600000000000001</v>
      </c>
      <c r="M186" s="129">
        <v>318.18182000000002</v>
      </c>
      <c r="N186" s="11">
        <v>120</v>
      </c>
      <c r="P186" s="11">
        <v>20.79</v>
      </c>
      <c r="R186" s="11">
        <v>14.16</v>
      </c>
      <c r="S186" s="11">
        <v>0.31</v>
      </c>
      <c r="T186" s="20">
        <v>344</v>
      </c>
      <c r="U186" s="20" t="s">
        <v>62</v>
      </c>
      <c r="V186" s="11">
        <v>1.42</v>
      </c>
      <c r="W186" s="20">
        <v>1.6</v>
      </c>
      <c r="X186" s="20">
        <v>69.8</v>
      </c>
      <c r="Y186" s="20" t="s">
        <v>62</v>
      </c>
      <c r="Z186" s="11">
        <v>0.41</v>
      </c>
      <c r="AA186" s="20">
        <v>4.0199999999999996</v>
      </c>
      <c r="AB186" s="20" t="s">
        <v>62</v>
      </c>
      <c r="AC186" s="20">
        <v>1.82</v>
      </c>
      <c r="AD186" s="20">
        <v>9.1600000000000001E-2</v>
      </c>
      <c r="AE186" s="11">
        <v>84.7</v>
      </c>
      <c r="AF186" s="11">
        <v>4.2</v>
      </c>
      <c r="AG186" s="11">
        <v>0.14499999999999999</v>
      </c>
      <c r="AH186" s="11">
        <v>15.1</v>
      </c>
      <c r="AI186" s="11">
        <v>0.11</v>
      </c>
      <c r="AJ186" s="12">
        <v>5.22</v>
      </c>
      <c r="AK186" s="11">
        <v>286</v>
      </c>
      <c r="AL186" s="11">
        <v>28.4</v>
      </c>
      <c r="AM186" s="11">
        <v>8.19</v>
      </c>
      <c r="AN186" s="11">
        <v>15.9</v>
      </c>
      <c r="AO186" s="11">
        <v>10.8</v>
      </c>
      <c r="AP186" s="11">
        <v>0.66300000000000003</v>
      </c>
      <c r="AQ186" s="11">
        <v>75.099999999999994</v>
      </c>
    </row>
    <row r="187" spans="2:43" s="11" customFormat="1">
      <c r="B187" s="11" t="s">
        <v>51</v>
      </c>
      <c r="C187" s="14">
        <v>40156</v>
      </c>
      <c r="D187" s="15">
        <v>0.125</v>
      </c>
      <c r="E187" s="11">
        <v>6.11</v>
      </c>
      <c r="F187" s="11">
        <v>0.67500000000000004</v>
      </c>
      <c r="G187" s="172">
        <v>89.1</v>
      </c>
      <c r="H187" s="172">
        <v>11.04</v>
      </c>
      <c r="I187" s="11">
        <v>7.78</v>
      </c>
      <c r="J187" s="11">
        <v>54</v>
      </c>
      <c r="K187" s="11">
        <v>48.2</v>
      </c>
      <c r="L187" s="11">
        <v>10.8</v>
      </c>
      <c r="M187" s="129">
        <v>27.08559</v>
      </c>
      <c r="N187" s="11">
        <v>150</v>
      </c>
      <c r="P187" s="11">
        <v>11.02</v>
      </c>
      <c r="R187" s="11">
        <v>10.48</v>
      </c>
      <c r="S187" s="11">
        <v>0.26</v>
      </c>
      <c r="T187" s="20">
        <v>73.5</v>
      </c>
      <c r="U187" s="20" t="s">
        <v>62</v>
      </c>
      <c r="V187" s="11">
        <v>3.53</v>
      </c>
      <c r="W187" s="20">
        <v>1.08</v>
      </c>
      <c r="X187" s="20">
        <v>56.7</v>
      </c>
      <c r="Y187" s="20">
        <v>0.27</v>
      </c>
      <c r="Z187" s="11">
        <v>0.77</v>
      </c>
      <c r="AA187" s="20">
        <v>1.56</v>
      </c>
      <c r="AB187" s="20">
        <v>0.4</v>
      </c>
      <c r="AC187" s="20">
        <v>0.53</v>
      </c>
      <c r="AD187" s="20">
        <v>0.24199999999999999</v>
      </c>
      <c r="AE187" s="11">
        <v>64.2</v>
      </c>
      <c r="AF187" s="11">
        <v>4.7</v>
      </c>
      <c r="AG187" s="11">
        <v>0.27900000000000003</v>
      </c>
      <c r="AH187" s="11">
        <v>9.8000000000000007</v>
      </c>
      <c r="AI187" s="11">
        <v>4.9799999999999997E-2</v>
      </c>
      <c r="AJ187" s="12">
        <v>3.81</v>
      </c>
      <c r="AK187" s="11">
        <v>42.9</v>
      </c>
      <c r="AL187" s="11">
        <v>18.5</v>
      </c>
      <c r="AM187" s="11">
        <v>2.57</v>
      </c>
      <c r="AN187" s="11">
        <v>5.8</v>
      </c>
      <c r="AO187" s="11">
        <v>2.08</v>
      </c>
      <c r="AP187" s="11">
        <v>8.9099999999999999E-2</v>
      </c>
      <c r="AQ187" s="11" t="s">
        <v>62</v>
      </c>
    </row>
    <row r="188" spans="2:43" s="11" customFormat="1">
      <c r="B188" s="11" t="s">
        <v>51</v>
      </c>
      <c r="C188" s="14">
        <v>40156</v>
      </c>
      <c r="D188" s="15">
        <v>0.375</v>
      </c>
      <c r="E188" s="11">
        <v>6.85</v>
      </c>
      <c r="F188" s="11">
        <v>0.71299999999999997</v>
      </c>
      <c r="G188" s="172">
        <v>88.3</v>
      </c>
      <c r="H188" s="172">
        <v>10.74</v>
      </c>
      <c r="I188" s="11">
        <v>7.84</v>
      </c>
      <c r="J188" s="11">
        <v>68</v>
      </c>
      <c r="K188" s="11">
        <v>48.6</v>
      </c>
      <c r="L188" s="11">
        <v>9.4</v>
      </c>
      <c r="M188" s="129">
        <v>21.822150000000001</v>
      </c>
      <c r="N188" s="11">
        <v>170</v>
      </c>
      <c r="P188" s="11">
        <v>10.63</v>
      </c>
      <c r="R188" s="11">
        <v>10.1</v>
      </c>
      <c r="S188" s="11">
        <v>0.25</v>
      </c>
      <c r="T188" s="20">
        <v>74.400000000000006</v>
      </c>
      <c r="U188" s="20" t="s">
        <v>62</v>
      </c>
      <c r="V188" s="11">
        <v>2.69</v>
      </c>
      <c r="W188" s="20">
        <v>0.86</v>
      </c>
      <c r="X188" s="20">
        <v>60.7</v>
      </c>
      <c r="Y188" s="20">
        <v>0.09</v>
      </c>
      <c r="Z188" s="11">
        <v>0.67</v>
      </c>
      <c r="AA188" s="20">
        <v>1.31</v>
      </c>
      <c r="AB188" s="20">
        <v>0.15</v>
      </c>
      <c r="AC188" s="20">
        <v>0.45</v>
      </c>
      <c r="AD188" s="20">
        <v>0.19900000000000001</v>
      </c>
      <c r="AE188" s="11">
        <v>74</v>
      </c>
      <c r="AF188" s="11">
        <v>3.7</v>
      </c>
      <c r="AG188" s="11">
        <v>0.22800000000000001</v>
      </c>
      <c r="AH188" s="11">
        <v>12.6</v>
      </c>
      <c r="AI188" s="11">
        <v>3.6499999999999998E-2</v>
      </c>
      <c r="AJ188" s="12">
        <v>3.65</v>
      </c>
      <c r="AK188" s="11">
        <v>44.9</v>
      </c>
      <c r="AL188" s="11">
        <v>20.399999999999999</v>
      </c>
      <c r="AM188" s="11">
        <v>2.44</v>
      </c>
      <c r="AN188" s="11" t="s">
        <v>62</v>
      </c>
      <c r="AO188" s="11">
        <v>1.96</v>
      </c>
      <c r="AP188" s="11">
        <v>6.4100000000000004E-2</v>
      </c>
      <c r="AQ188" s="11" t="s">
        <v>62</v>
      </c>
    </row>
    <row r="189" spans="2:43" s="11" customFormat="1">
      <c r="B189" s="11" t="s">
        <v>51</v>
      </c>
      <c r="C189" s="14">
        <v>40276</v>
      </c>
      <c r="D189" s="15">
        <v>0.75</v>
      </c>
      <c r="E189" s="11">
        <v>18.010000000000002</v>
      </c>
      <c r="F189" s="11">
        <v>1.72</v>
      </c>
      <c r="G189" s="11">
        <v>104.6</v>
      </c>
      <c r="H189" s="11">
        <v>9.85</v>
      </c>
      <c r="I189" s="11">
        <v>8.1300000000000008</v>
      </c>
      <c r="J189" s="11">
        <v>64</v>
      </c>
      <c r="K189" s="11">
        <v>2</v>
      </c>
      <c r="L189" s="11">
        <v>2.6</v>
      </c>
      <c r="M189" s="168"/>
      <c r="N189" s="11">
        <v>360</v>
      </c>
      <c r="P189" s="11">
        <v>4.4359999999999999</v>
      </c>
      <c r="R189" s="11">
        <v>4.5780000000000003</v>
      </c>
      <c r="T189" s="20">
        <v>298</v>
      </c>
      <c r="U189" s="20" t="s">
        <v>62</v>
      </c>
      <c r="V189" s="11">
        <v>0.32</v>
      </c>
      <c r="W189" s="20" t="s">
        <v>86</v>
      </c>
      <c r="X189" s="20">
        <v>128</v>
      </c>
      <c r="Y189" s="20" t="s">
        <v>62</v>
      </c>
      <c r="Z189" s="11">
        <v>0.04</v>
      </c>
      <c r="AA189" s="20">
        <v>0.58599999999999997</v>
      </c>
      <c r="AB189" s="20">
        <v>0.1</v>
      </c>
      <c r="AC189" s="20">
        <v>0.09</v>
      </c>
      <c r="AD189" s="20">
        <v>0.104</v>
      </c>
      <c r="AE189" s="11">
        <v>159</v>
      </c>
      <c r="AF189" s="11">
        <v>1.8</v>
      </c>
      <c r="AG189" s="11">
        <v>1.15E-2</v>
      </c>
      <c r="AH189" s="11">
        <v>29.8</v>
      </c>
      <c r="AI189" s="11">
        <v>3.5099999999999999E-2</v>
      </c>
      <c r="AJ189" s="12">
        <v>3.27</v>
      </c>
      <c r="AK189" s="11">
        <v>180</v>
      </c>
      <c r="AL189" s="11">
        <v>15.3</v>
      </c>
      <c r="AM189" s="11">
        <v>0.13800000000000001</v>
      </c>
      <c r="AN189" s="11">
        <v>2.11</v>
      </c>
      <c r="AO189" s="11">
        <v>0.06</v>
      </c>
      <c r="AP189" s="11">
        <v>3.8600000000000002E-2</v>
      </c>
      <c r="AQ189" s="11">
        <v>18.7</v>
      </c>
    </row>
    <row r="190" spans="2:43" s="11" customFormat="1">
      <c r="B190" s="11" t="s">
        <v>51</v>
      </c>
      <c r="C190" s="14">
        <v>40277</v>
      </c>
      <c r="D190" s="15">
        <v>6.25E-2</v>
      </c>
      <c r="E190" s="11">
        <v>14.65</v>
      </c>
      <c r="F190" s="11">
        <v>1.738</v>
      </c>
      <c r="G190" s="11">
        <v>76.5</v>
      </c>
      <c r="H190" s="11">
        <v>7.73</v>
      </c>
      <c r="I190" s="11">
        <v>8.02</v>
      </c>
      <c r="J190" s="11">
        <v>77</v>
      </c>
      <c r="K190" s="11">
        <v>2.8</v>
      </c>
      <c r="L190" s="11">
        <v>3.4</v>
      </c>
      <c r="M190" s="168"/>
      <c r="N190" s="11">
        <v>300</v>
      </c>
      <c r="P190" s="11">
        <v>8.0830000000000002</v>
      </c>
      <c r="R190" s="11">
        <v>7.5030000000000001</v>
      </c>
      <c r="T190" s="20">
        <v>260</v>
      </c>
      <c r="U190" s="20" t="s">
        <v>62</v>
      </c>
      <c r="V190" s="11">
        <v>1.74</v>
      </c>
      <c r="W190" s="20" t="s">
        <v>86</v>
      </c>
      <c r="X190" s="20">
        <v>128</v>
      </c>
      <c r="Y190" s="20" t="s">
        <v>62</v>
      </c>
      <c r="Z190" s="11">
        <v>0.44</v>
      </c>
      <c r="AA190" s="20">
        <v>1.9</v>
      </c>
      <c r="AB190" s="20">
        <v>0.16</v>
      </c>
      <c r="AC190" s="20">
        <v>0.9</v>
      </c>
      <c r="AD190" s="20">
        <v>0.35399999999999998</v>
      </c>
      <c r="AE190" s="11">
        <v>126</v>
      </c>
      <c r="AF190" s="11">
        <v>3.7</v>
      </c>
      <c r="AG190" s="11">
        <v>0.43099999999999999</v>
      </c>
      <c r="AH190" s="11">
        <v>23.5</v>
      </c>
      <c r="AI190" s="11">
        <v>4.5999999999999999E-2</v>
      </c>
      <c r="AJ190" s="12">
        <v>3.21</v>
      </c>
      <c r="AK190" s="11">
        <v>155</v>
      </c>
      <c r="AL190" s="11">
        <v>17</v>
      </c>
      <c r="AM190" s="11">
        <v>6.08</v>
      </c>
      <c r="AN190" s="11">
        <v>11.7</v>
      </c>
      <c r="AO190" s="11">
        <v>9.1199999999999992</v>
      </c>
      <c r="AP190" s="11">
        <v>0.496</v>
      </c>
      <c r="AQ190" s="11">
        <v>60.7</v>
      </c>
    </row>
    <row r="191" spans="2:43" s="11" customFormat="1">
      <c r="B191" s="11" t="s">
        <v>51</v>
      </c>
      <c r="C191" s="14">
        <v>40277</v>
      </c>
      <c r="D191" s="15">
        <v>0.1875</v>
      </c>
      <c r="E191" s="11">
        <v>14.04</v>
      </c>
      <c r="F191" s="11">
        <v>1.7569999999999999</v>
      </c>
      <c r="G191" s="11">
        <v>76.8</v>
      </c>
      <c r="H191" s="11">
        <v>7.86</v>
      </c>
      <c r="I191" s="11">
        <v>8.02</v>
      </c>
      <c r="J191" s="11">
        <v>78</v>
      </c>
      <c r="K191" s="11">
        <v>2.5</v>
      </c>
      <c r="L191" s="11">
        <v>3.1</v>
      </c>
      <c r="M191" s="168"/>
      <c r="N191" s="11">
        <v>200</v>
      </c>
      <c r="P191" s="11">
        <v>12.61</v>
      </c>
      <c r="R191" s="11">
        <v>10.76</v>
      </c>
      <c r="T191" s="20">
        <v>186</v>
      </c>
      <c r="U191" s="20" t="s">
        <v>62</v>
      </c>
      <c r="V191" s="11">
        <v>1.95</v>
      </c>
      <c r="W191" s="20">
        <v>0.42</v>
      </c>
      <c r="X191" s="20">
        <v>78.099999999999994</v>
      </c>
      <c r="Y191" s="20" t="s">
        <v>62</v>
      </c>
      <c r="Z191" s="11">
        <v>0.47</v>
      </c>
      <c r="AA191" s="20">
        <v>1.1499999999999999</v>
      </c>
      <c r="AB191" s="20">
        <v>0.13</v>
      </c>
      <c r="AC191" s="20">
        <v>0.28999999999999998</v>
      </c>
      <c r="AD191" s="20">
        <v>0.113</v>
      </c>
      <c r="AE191" s="11">
        <v>80.8</v>
      </c>
      <c r="AF191" s="11">
        <v>4.7</v>
      </c>
      <c r="AG191" s="11">
        <v>0.108</v>
      </c>
      <c r="AH191" s="11">
        <v>14.6</v>
      </c>
      <c r="AI191" s="11">
        <v>2.52E-2</v>
      </c>
      <c r="AJ191" s="12">
        <v>2.46</v>
      </c>
      <c r="AK191" s="11">
        <v>119</v>
      </c>
      <c r="AL191" s="11">
        <v>20.399999999999999</v>
      </c>
      <c r="AM191" s="11">
        <v>2.0499999999999998</v>
      </c>
      <c r="AN191" s="11">
        <v>6.67</v>
      </c>
      <c r="AO191" s="11">
        <v>2.61</v>
      </c>
      <c r="AP191" s="11">
        <v>8.1100000000000005E-2</v>
      </c>
      <c r="AQ191" s="11">
        <v>25.4</v>
      </c>
    </row>
    <row r="192" spans="2:43" s="11" customFormat="1">
      <c r="B192" s="11" t="s">
        <v>51</v>
      </c>
      <c r="C192" s="14">
        <v>40277</v>
      </c>
      <c r="D192" s="15">
        <v>0.3125</v>
      </c>
      <c r="E192" s="11">
        <v>13.52</v>
      </c>
      <c r="F192" s="11">
        <v>1.7490000000000001</v>
      </c>
      <c r="G192" s="11">
        <v>77.2</v>
      </c>
      <c r="H192" s="11">
        <v>8</v>
      </c>
      <c r="I192" s="11">
        <v>8.0399999999999991</v>
      </c>
      <c r="J192" s="11">
        <v>74</v>
      </c>
      <c r="K192" s="11">
        <v>2.7</v>
      </c>
      <c r="L192" s="11">
        <v>3.4</v>
      </c>
      <c r="M192" s="168"/>
      <c r="N192" s="11">
        <v>160</v>
      </c>
      <c r="P192" s="11">
        <v>19</v>
      </c>
      <c r="R192" s="11">
        <v>14.34</v>
      </c>
      <c r="T192" s="20">
        <v>105</v>
      </c>
      <c r="U192" s="20" t="s">
        <v>62</v>
      </c>
      <c r="V192" s="11">
        <v>1.4</v>
      </c>
      <c r="W192" s="20">
        <v>0.6</v>
      </c>
      <c r="X192" s="20">
        <v>46.8</v>
      </c>
      <c r="Y192" s="20" t="s">
        <v>62</v>
      </c>
      <c r="Z192" s="11">
        <v>0.35</v>
      </c>
      <c r="AA192" s="20">
        <v>1.8</v>
      </c>
      <c r="AB192" s="20">
        <v>0.17</v>
      </c>
      <c r="AC192" s="20">
        <v>0.99</v>
      </c>
      <c r="AD192" s="20">
        <v>0.20699999999999999</v>
      </c>
      <c r="AE192" s="11">
        <v>53.7</v>
      </c>
      <c r="AF192" s="11">
        <v>4.5999999999999996</v>
      </c>
      <c r="AG192" s="11">
        <v>0.26600000000000001</v>
      </c>
      <c r="AH192" s="11">
        <v>8.84</v>
      </c>
      <c r="AI192" s="11">
        <v>1.77E-2</v>
      </c>
      <c r="AJ192" s="12">
        <v>2.19</v>
      </c>
      <c r="AK192" s="11">
        <v>72.7</v>
      </c>
      <c r="AL192" s="11">
        <v>12.9</v>
      </c>
      <c r="AM192" s="11">
        <v>7.37</v>
      </c>
      <c r="AN192" s="11">
        <v>12.4</v>
      </c>
      <c r="AO192" s="11">
        <v>10.9</v>
      </c>
      <c r="AP192" s="11">
        <v>0.26600000000000001</v>
      </c>
      <c r="AQ192" s="11">
        <v>55.9</v>
      </c>
    </row>
    <row r="193" spans="1:37">
      <c r="B193" s="11"/>
      <c r="C193" s="14"/>
      <c r="D193" s="15"/>
      <c r="Y193" s="11"/>
    </row>
    <row r="196" spans="1:37">
      <c r="A196" s="94"/>
      <c r="K196" s="16" t="s">
        <v>58</v>
      </c>
      <c r="M196" s="21">
        <f>AVERAGE(M66:M195)</f>
        <v>152.65697429847586</v>
      </c>
      <c r="N196" s="21">
        <f>AVERAGE(N66:N195)</f>
        <v>177.46</v>
      </c>
      <c r="T196" s="21">
        <f>AVERAGE(T66:T195)</f>
        <v>245.35901639344269</v>
      </c>
      <c r="V196" s="21">
        <f>AVERAGE(V66:V195)</f>
        <v>2.9922131147540982</v>
      </c>
      <c r="W196" s="21">
        <f>AVERAGE(W66:W195)</f>
        <v>0.62226890756302522</v>
      </c>
      <c r="Z196" s="21">
        <f>AVERAGE(Z66:Z195)</f>
        <v>1.6544736842105261</v>
      </c>
      <c r="AA196" s="21">
        <f>AVERAGE(AA66:AA195)</f>
        <v>1.1432868852459015</v>
      </c>
      <c r="AB196" s="21">
        <f>AVERAGE(AB66:AB195)</f>
        <v>0.21512396694214869</v>
      </c>
      <c r="AC196" s="21">
        <f>AVERAGE(AC66:AC195)</f>
        <v>0.45549180327868866</v>
      </c>
      <c r="AK196" s="21">
        <f>AVERAGE(AK66:AK195)</f>
        <v>141.77377049180333</v>
      </c>
    </row>
    <row r="197" spans="1:37">
      <c r="A197" s="185" t="s">
        <v>116</v>
      </c>
      <c r="K197" s="16" t="s">
        <v>59</v>
      </c>
      <c r="M197" s="21">
        <f>STDEV(M66:M195)</f>
        <v>723.48309700533434</v>
      </c>
      <c r="N197" s="21">
        <f>STDEV(N66:N195)</f>
        <v>78.276415080755527</v>
      </c>
      <c r="T197" s="21">
        <f>STDEV(T66:T195)</f>
        <v>243.8059670027211</v>
      </c>
      <c r="V197" s="21">
        <f>STDEV(V66:V195)</f>
        <v>1.8616816854683809</v>
      </c>
      <c r="W197" s="21">
        <f>STDEV(W66:W195)</f>
        <v>0.28664463611743807</v>
      </c>
      <c r="Z197" s="21">
        <f>STDEV(Z66:Z195)</f>
        <v>4.9387198893356006</v>
      </c>
      <c r="AA197" s="21">
        <f>STDEV(AA66:AA195)</f>
        <v>0.91732864483591647</v>
      </c>
      <c r="AB197" s="21">
        <f>STDEV(AB66:AB195)</f>
        <v>0.10730886653704612</v>
      </c>
      <c r="AC197" s="21">
        <f>STDEV(AC66:AC195)</f>
        <v>0.4188159272568247</v>
      </c>
      <c r="AK197" s="21">
        <f>STDEV(AK66:AK195)</f>
        <v>103.21488681409311</v>
      </c>
    </row>
    <row r="198" spans="1:37">
      <c r="A198" s="186" t="s">
        <v>107</v>
      </c>
    </row>
    <row r="199" spans="1:37">
      <c r="A199" s="177" t="s">
        <v>108</v>
      </c>
    </row>
    <row r="200" spans="1:37">
      <c r="A200" s="159" t="s">
        <v>109</v>
      </c>
    </row>
    <row r="201" spans="1:37">
      <c r="A201" s="174"/>
    </row>
    <row r="202" spans="1:37">
      <c r="A202" s="174" t="s">
        <v>62</v>
      </c>
      <c r="B202" s="11"/>
      <c r="C202" s="11"/>
    </row>
    <row r="203" spans="1:37">
      <c r="A203" s="175" t="s">
        <v>94</v>
      </c>
      <c r="B203" s="16" t="s">
        <v>102</v>
      </c>
    </row>
    <row r="204" spans="1:37">
      <c r="A204" s="176" t="s">
        <v>93</v>
      </c>
    </row>
  </sheetData>
  <mergeCells count="3">
    <mergeCell ref="AD5:AL5"/>
    <mergeCell ref="AM5:AQ5"/>
    <mergeCell ref="S4:X4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R191"/>
  <sheetViews>
    <sheetView zoomScale="85" workbookViewId="0">
      <pane xSplit="4" ySplit="6" topLeftCell="T13" activePane="bottomRight" state="frozen"/>
      <selection pane="topRight" activeCell="E1" sqref="E1"/>
      <selection pane="bottomLeft" activeCell="A7" sqref="A7"/>
      <selection pane="bottomRight" activeCell="X52" sqref="X52"/>
    </sheetView>
  </sheetViews>
  <sheetFormatPr baseColWidth="10" defaultColWidth="8.83203125" defaultRowHeight="12" x14ac:dyDescent="0"/>
  <cols>
    <col min="1" max="1" width="16.1640625" style="16" customWidth="1"/>
    <col min="2" max="2" width="7.6640625" style="16" customWidth="1"/>
    <col min="3" max="3" width="10.5" style="16" customWidth="1"/>
    <col min="4" max="4" width="6.83203125" style="16" customWidth="1"/>
    <col min="5" max="5" width="7.1640625" style="16" customWidth="1"/>
    <col min="6" max="13" width="8.83203125" style="16"/>
    <col min="14" max="14" width="11.5" style="16" customWidth="1"/>
    <col min="15" max="15" width="8.83203125" style="16"/>
    <col min="16" max="16" width="10" style="16" customWidth="1"/>
    <col min="17" max="17" width="8.83203125" style="16"/>
    <col min="18" max="18" width="9.6640625" style="16" customWidth="1"/>
    <col min="19" max="29" width="8.83203125" style="16"/>
    <col min="30" max="30" width="8.1640625" style="16" customWidth="1"/>
    <col min="31" max="31" width="7.83203125" style="16" customWidth="1"/>
    <col min="32" max="32" width="7.5" style="16" customWidth="1"/>
    <col min="33" max="33" width="8.5" style="16" customWidth="1"/>
    <col min="34" max="34" width="7.83203125" style="16" customWidth="1"/>
    <col min="35" max="35" width="8.5" style="16" customWidth="1"/>
    <col min="36" max="36" width="7.83203125" style="16" customWidth="1"/>
    <col min="37" max="37" width="8.1640625" style="104" customWidth="1"/>
    <col min="38" max="38" width="7.6640625" style="16" customWidth="1"/>
    <col min="39" max="16384" width="8.83203125" style="16"/>
  </cols>
  <sheetData>
    <row r="4" spans="1:43" ht="13" thickBot="1">
      <c r="S4" s="197" t="s">
        <v>44</v>
      </c>
      <c r="T4" s="198"/>
      <c r="U4" s="198"/>
      <c r="V4" s="198"/>
      <c r="W4" s="198"/>
      <c r="X4" s="199"/>
    </row>
    <row r="5" spans="1:43" ht="13" thickBot="1">
      <c r="A5" s="16" t="s">
        <v>47</v>
      </c>
      <c r="S5" s="149"/>
      <c r="T5" s="140"/>
      <c r="U5" s="140"/>
      <c r="V5" s="140"/>
      <c r="W5" s="140"/>
      <c r="X5" s="150"/>
      <c r="AD5" s="191" t="s">
        <v>88</v>
      </c>
      <c r="AE5" s="192"/>
      <c r="AF5" s="192"/>
      <c r="AG5" s="192"/>
      <c r="AH5" s="192"/>
      <c r="AI5" s="192"/>
      <c r="AJ5" s="192"/>
      <c r="AK5" s="192"/>
      <c r="AL5" s="193"/>
      <c r="AM5" s="191" t="s">
        <v>87</v>
      </c>
      <c r="AN5" s="192"/>
      <c r="AO5" s="192"/>
      <c r="AP5" s="192"/>
      <c r="AQ5" s="193"/>
    </row>
    <row r="6" spans="1:43" ht="40" thickBot="1">
      <c r="A6" s="1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63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91</v>
      </c>
      <c r="M6" s="1" t="s">
        <v>10</v>
      </c>
      <c r="N6" s="1" t="s">
        <v>18</v>
      </c>
      <c r="O6" s="1" t="s">
        <v>110</v>
      </c>
      <c r="P6" s="1" t="s">
        <v>111</v>
      </c>
      <c r="Q6" s="1" t="s">
        <v>112</v>
      </c>
      <c r="R6" s="1" t="s">
        <v>113</v>
      </c>
      <c r="S6" s="7" t="s">
        <v>106</v>
      </c>
      <c r="T6" s="8" t="s">
        <v>13</v>
      </c>
      <c r="U6" s="8" t="s">
        <v>14</v>
      </c>
      <c r="V6" s="8" t="s">
        <v>17</v>
      </c>
      <c r="W6" s="8" t="s">
        <v>16</v>
      </c>
      <c r="X6" s="9" t="s">
        <v>15</v>
      </c>
      <c r="Y6" s="1" t="s">
        <v>19</v>
      </c>
      <c r="Z6" s="1" t="s">
        <v>20</v>
      </c>
      <c r="AA6" s="1" t="s">
        <v>21</v>
      </c>
      <c r="AB6" s="1" t="s">
        <v>22</v>
      </c>
      <c r="AC6" s="1" t="s">
        <v>23</v>
      </c>
      <c r="AD6" s="84" t="s">
        <v>28</v>
      </c>
      <c r="AE6" s="85" t="s">
        <v>27</v>
      </c>
      <c r="AF6" s="86" t="s">
        <v>53</v>
      </c>
      <c r="AG6" s="85" t="s">
        <v>30</v>
      </c>
      <c r="AH6" s="85" t="s">
        <v>25</v>
      </c>
      <c r="AI6" s="85" t="s">
        <v>32</v>
      </c>
      <c r="AJ6" s="85" t="s">
        <v>26</v>
      </c>
      <c r="AK6" s="85" t="s">
        <v>24</v>
      </c>
      <c r="AL6" s="87" t="s">
        <v>52</v>
      </c>
      <c r="AM6" s="84" t="s">
        <v>29</v>
      </c>
      <c r="AN6" s="86" t="s">
        <v>55</v>
      </c>
      <c r="AO6" s="85" t="s">
        <v>31</v>
      </c>
      <c r="AP6" s="85" t="s">
        <v>33</v>
      </c>
      <c r="AQ6" s="87" t="s">
        <v>54</v>
      </c>
    </row>
    <row r="7" spans="1:43">
      <c r="B7" s="16" t="s">
        <v>47</v>
      </c>
      <c r="C7" s="17">
        <v>38461</v>
      </c>
      <c r="D7" s="18">
        <v>0.4236111111111111</v>
      </c>
      <c r="E7" s="26">
        <v>13.65</v>
      </c>
      <c r="F7" s="16">
        <v>1.2769999999999999</v>
      </c>
      <c r="G7" s="16">
        <v>108.9</v>
      </c>
      <c r="H7" s="16">
        <v>11.27</v>
      </c>
      <c r="I7" s="16">
        <v>8.19</v>
      </c>
      <c r="J7" s="16">
        <v>309</v>
      </c>
      <c r="K7" s="16">
        <v>5.2</v>
      </c>
      <c r="L7" s="157"/>
      <c r="M7" s="11">
        <v>3</v>
      </c>
      <c r="N7" s="16">
        <v>280</v>
      </c>
      <c r="O7" s="16">
        <v>9.8000000000000007</v>
      </c>
      <c r="Q7" s="16">
        <v>16.399999999999999</v>
      </c>
      <c r="S7" s="110"/>
      <c r="T7" s="16">
        <v>182</v>
      </c>
      <c r="U7" s="16">
        <v>0.1</v>
      </c>
      <c r="V7" s="16">
        <v>0.48</v>
      </c>
      <c r="W7" s="16">
        <v>0.31</v>
      </c>
      <c r="X7" s="16">
        <v>138</v>
      </c>
      <c r="Y7" s="11" t="s">
        <v>62</v>
      </c>
      <c r="Z7" s="16">
        <v>0.09</v>
      </c>
      <c r="AA7" s="16">
        <v>0.34</v>
      </c>
      <c r="AB7" s="16">
        <v>0.1</v>
      </c>
      <c r="AC7" s="16">
        <v>0.11</v>
      </c>
      <c r="AD7" s="11" t="s">
        <v>62</v>
      </c>
      <c r="AE7" s="16">
        <v>134</v>
      </c>
      <c r="AF7" s="11" t="s">
        <v>62</v>
      </c>
      <c r="AG7" s="11" t="s">
        <v>62</v>
      </c>
      <c r="AH7" s="16">
        <v>23.3</v>
      </c>
      <c r="AI7" s="19">
        <v>1.46E-2</v>
      </c>
      <c r="AJ7" s="16">
        <v>3.9</v>
      </c>
      <c r="AK7" s="104">
        <v>106</v>
      </c>
      <c r="AL7" s="11" t="s">
        <v>62</v>
      </c>
      <c r="AM7" s="16">
        <v>0.13</v>
      </c>
      <c r="AN7" s="11" t="s">
        <v>62</v>
      </c>
      <c r="AO7" s="16">
        <v>0.155</v>
      </c>
      <c r="AP7" s="16">
        <v>2.29E-2</v>
      </c>
      <c r="AQ7" s="11" t="s">
        <v>62</v>
      </c>
    </row>
    <row r="8" spans="1:43">
      <c r="B8" s="16" t="s">
        <v>47</v>
      </c>
      <c r="C8" s="17">
        <v>38498</v>
      </c>
      <c r="D8" s="18">
        <v>0.4909722222222222</v>
      </c>
      <c r="E8" s="26">
        <v>15.98</v>
      </c>
      <c r="F8" s="16">
        <v>1.1180000000000001</v>
      </c>
      <c r="G8" s="16">
        <v>100.1</v>
      </c>
      <c r="H8" s="16">
        <v>9.85</v>
      </c>
      <c r="I8" s="16">
        <v>8.24</v>
      </c>
      <c r="J8" s="16">
        <v>274</v>
      </c>
      <c r="K8" s="16">
        <v>23</v>
      </c>
      <c r="L8" s="157"/>
      <c r="M8" s="11">
        <v>17.899999999999999</v>
      </c>
      <c r="N8" s="16">
        <v>280</v>
      </c>
      <c r="O8" s="16">
        <v>18</v>
      </c>
      <c r="Q8" s="16">
        <v>22</v>
      </c>
      <c r="S8" s="110"/>
      <c r="T8" s="16">
        <v>125</v>
      </c>
      <c r="U8" s="16">
        <v>0.1</v>
      </c>
      <c r="V8" s="16">
        <v>1.93</v>
      </c>
      <c r="W8" s="16">
        <v>0.52</v>
      </c>
      <c r="X8" s="16">
        <v>117</v>
      </c>
      <c r="Y8" s="11" t="s">
        <v>62</v>
      </c>
      <c r="Z8" s="16">
        <v>0.45</v>
      </c>
      <c r="AA8" s="16">
        <v>0.5</v>
      </c>
      <c r="AB8" s="16">
        <v>0.16</v>
      </c>
      <c r="AC8" s="16">
        <v>0.21</v>
      </c>
      <c r="AD8" s="16">
        <v>0.121</v>
      </c>
      <c r="AE8" s="16">
        <v>128</v>
      </c>
      <c r="AF8" s="11" t="s">
        <v>62</v>
      </c>
      <c r="AG8" s="16">
        <v>0.14099999999999999</v>
      </c>
      <c r="AH8" s="16">
        <v>22.2</v>
      </c>
      <c r="AI8" s="16">
        <v>2.1999999999999999E-2</v>
      </c>
      <c r="AJ8" s="16">
        <v>3.62</v>
      </c>
      <c r="AK8" s="104">
        <v>91.3</v>
      </c>
      <c r="AL8" s="11" t="s">
        <v>62</v>
      </c>
      <c r="AM8" s="16">
        <v>1.08</v>
      </c>
      <c r="AN8" s="11" t="s">
        <v>62</v>
      </c>
      <c r="AO8" s="16">
        <v>0.96299999999999997</v>
      </c>
      <c r="AP8" s="16">
        <v>5.33E-2</v>
      </c>
      <c r="AQ8" s="11" t="s">
        <v>62</v>
      </c>
    </row>
    <row r="9" spans="1:43" s="11" customFormat="1">
      <c r="B9" s="11" t="s">
        <v>47</v>
      </c>
      <c r="C9" s="14">
        <v>38524</v>
      </c>
      <c r="D9" s="15">
        <v>0.45902777777777781</v>
      </c>
      <c r="E9" s="27">
        <v>17.78</v>
      </c>
      <c r="F9" s="11">
        <v>1.1279999999999999</v>
      </c>
      <c r="G9" s="11">
        <v>96.1</v>
      </c>
      <c r="H9" s="11">
        <v>9.11</v>
      </c>
      <c r="I9" s="11">
        <v>7.84</v>
      </c>
      <c r="J9" s="11">
        <v>275</v>
      </c>
      <c r="K9" s="11">
        <v>12.2</v>
      </c>
      <c r="L9" s="157"/>
      <c r="M9" s="11">
        <v>14.3</v>
      </c>
      <c r="N9" s="11">
        <v>250</v>
      </c>
      <c r="O9" s="11">
        <v>3.9</v>
      </c>
      <c r="Q9" s="11">
        <v>3.9</v>
      </c>
      <c r="S9" s="110"/>
      <c r="T9" s="11">
        <v>155</v>
      </c>
      <c r="U9" s="11">
        <v>0.11</v>
      </c>
      <c r="V9" s="11">
        <v>1.57</v>
      </c>
      <c r="W9" s="11">
        <v>0.57999999999999996</v>
      </c>
      <c r="X9" s="11">
        <v>95.5</v>
      </c>
      <c r="Y9" s="11" t="s">
        <v>62</v>
      </c>
      <c r="Z9" s="11">
        <v>0.37</v>
      </c>
      <c r="AA9" s="11">
        <v>0.39</v>
      </c>
      <c r="AB9" s="11">
        <v>0.18</v>
      </c>
      <c r="AC9" s="11">
        <v>0.2</v>
      </c>
      <c r="AD9" s="11" t="s">
        <v>62</v>
      </c>
      <c r="AE9" s="11">
        <v>115</v>
      </c>
      <c r="AF9" s="11" t="s">
        <v>62</v>
      </c>
      <c r="AG9" s="11" t="s">
        <v>62</v>
      </c>
      <c r="AH9" s="11">
        <v>19.100000000000001</v>
      </c>
      <c r="AI9" s="11">
        <v>9.5899999999999996E-3</v>
      </c>
      <c r="AJ9" s="11">
        <v>3.83</v>
      </c>
      <c r="AK9" s="105">
        <v>89.1</v>
      </c>
      <c r="AL9" s="11" t="s">
        <v>62</v>
      </c>
      <c r="AM9" s="11">
        <v>0.62</v>
      </c>
      <c r="AN9" s="11" t="s">
        <v>62</v>
      </c>
      <c r="AO9" s="11">
        <v>0.57699999999999996</v>
      </c>
      <c r="AP9" s="11">
        <v>2.87E-2</v>
      </c>
      <c r="AQ9" s="11" t="s">
        <v>62</v>
      </c>
    </row>
    <row r="10" spans="1:43" s="11" customFormat="1">
      <c r="B10" s="11" t="s">
        <v>47</v>
      </c>
      <c r="C10" s="14">
        <v>38559</v>
      </c>
      <c r="D10" s="15">
        <v>0.4201388888888889</v>
      </c>
      <c r="E10" s="27">
        <v>25.2</v>
      </c>
      <c r="F10" s="11">
        <v>1.046</v>
      </c>
      <c r="G10" s="11">
        <v>75.900000000000006</v>
      </c>
      <c r="H10" s="11">
        <v>6.23</v>
      </c>
      <c r="I10" s="11">
        <v>7.53</v>
      </c>
      <c r="J10" s="11">
        <v>230</v>
      </c>
      <c r="K10" s="11">
        <v>0</v>
      </c>
      <c r="L10" s="157"/>
      <c r="M10" s="11">
        <v>1.67</v>
      </c>
      <c r="N10" s="11">
        <v>220</v>
      </c>
      <c r="O10" s="11">
        <v>5.6</v>
      </c>
      <c r="Q10" s="20">
        <v>5.9</v>
      </c>
      <c r="R10" s="20"/>
      <c r="S10" s="111"/>
      <c r="T10" s="20">
        <v>149</v>
      </c>
      <c r="U10" s="11">
        <v>0.11</v>
      </c>
      <c r="V10" s="11">
        <v>0.99</v>
      </c>
      <c r="W10" s="11">
        <v>0.52</v>
      </c>
      <c r="X10" s="20">
        <v>65.3</v>
      </c>
      <c r="Y10" s="11" t="s">
        <v>62</v>
      </c>
      <c r="Z10" s="11">
        <v>0.24</v>
      </c>
      <c r="AA10" s="11">
        <v>0.39</v>
      </c>
      <c r="AB10" s="11">
        <v>0.15</v>
      </c>
      <c r="AC10" s="11">
        <v>0.17</v>
      </c>
      <c r="AD10" s="11" t="s">
        <v>62</v>
      </c>
      <c r="AE10" s="11">
        <v>90.7</v>
      </c>
      <c r="AF10" s="11" t="s">
        <v>62</v>
      </c>
      <c r="AG10" s="11" t="s">
        <v>62</v>
      </c>
      <c r="AH10" s="11">
        <v>14.9</v>
      </c>
      <c r="AI10" s="11">
        <v>5.1799999999999999E-2</v>
      </c>
      <c r="AJ10" s="11">
        <v>4.3499999999999996</v>
      </c>
      <c r="AK10" s="105">
        <v>92.1</v>
      </c>
      <c r="AL10" s="11" t="s">
        <v>62</v>
      </c>
      <c r="AM10" s="11">
        <v>0.20599999999999999</v>
      </c>
      <c r="AN10" s="11" t="s">
        <v>62</v>
      </c>
      <c r="AO10" s="11">
        <v>0.182</v>
      </c>
      <c r="AP10" s="11">
        <v>6.3799999999999996E-2</v>
      </c>
      <c r="AQ10" s="11" t="s">
        <v>62</v>
      </c>
    </row>
    <row r="11" spans="1:43" s="11" customFormat="1">
      <c r="B11" s="11" t="s">
        <v>47</v>
      </c>
      <c r="C11" s="14">
        <v>38580</v>
      </c>
      <c r="D11" s="15">
        <v>0.43194444444444446</v>
      </c>
      <c r="E11" s="27">
        <v>22.05</v>
      </c>
      <c r="F11" s="11">
        <v>1.4239999999999999</v>
      </c>
      <c r="G11" s="11">
        <v>78.8</v>
      </c>
      <c r="H11" s="11">
        <v>6.86</v>
      </c>
      <c r="I11" s="11">
        <v>7.77</v>
      </c>
      <c r="J11" s="11">
        <v>189</v>
      </c>
      <c r="K11" s="11">
        <v>15.6</v>
      </c>
      <c r="L11" s="157"/>
      <c r="M11" s="11">
        <v>1.67</v>
      </c>
      <c r="N11" s="11">
        <v>230</v>
      </c>
      <c r="O11" s="11">
        <v>10</v>
      </c>
      <c r="Q11" s="20">
        <v>15</v>
      </c>
      <c r="R11" s="20"/>
      <c r="S11" s="111"/>
      <c r="T11" s="20">
        <v>252</v>
      </c>
      <c r="U11" s="20">
        <v>0.35</v>
      </c>
      <c r="V11" s="20">
        <v>0.22</v>
      </c>
      <c r="W11" s="20">
        <v>0.42</v>
      </c>
      <c r="X11" s="20">
        <v>62.9</v>
      </c>
      <c r="Y11" s="11" t="s">
        <v>62</v>
      </c>
      <c r="Z11" s="20">
        <v>0.05</v>
      </c>
      <c r="AA11" s="11">
        <v>0.39</v>
      </c>
      <c r="AB11" s="11">
        <v>0.12</v>
      </c>
      <c r="AC11" s="11">
        <v>0.14000000000000001</v>
      </c>
      <c r="AD11" s="11" t="s">
        <v>62</v>
      </c>
      <c r="AE11" s="11">
        <v>98.1</v>
      </c>
      <c r="AF11" s="11" t="s">
        <v>62</v>
      </c>
      <c r="AG11" s="11" t="s">
        <v>62</v>
      </c>
      <c r="AH11" s="11">
        <v>18.100000000000001</v>
      </c>
      <c r="AI11" s="11">
        <v>8.1799999999999998E-2</v>
      </c>
      <c r="AJ11" s="11">
        <v>5.15</v>
      </c>
      <c r="AK11" s="105">
        <v>145</v>
      </c>
      <c r="AL11" s="11" t="s">
        <v>62</v>
      </c>
      <c r="AM11" s="11" t="s">
        <v>62</v>
      </c>
      <c r="AN11" s="11" t="s">
        <v>62</v>
      </c>
      <c r="AO11" s="11">
        <v>0.114</v>
      </c>
      <c r="AP11" s="11">
        <v>0.107</v>
      </c>
      <c r="AQ11" s="11" t="s">
        <v>62</v>
      </c>
    </row>
    <row r="12" spans="1:43">
      <c r="B12" s="11" t="s">
        <v>47</v>
      </c>
      <c r="C12" s="17">
        <v>38617</v>
      </c>
      <c r="D12" s="18">
        <v>0.49305555555555558</v>
      </c>
      <c r="E12" s="27">
        <v>19.22</v>
      </c>
      <c r="F12" s="11">
        <v>1.08</v>
      </c>
      <c r="G12" s="11">
        <v>97.9</v>
      </c>
      <c r="H12" s="11">
        <v>9.01</v>
      </c>
      <c r="I12" s="11">
        <v>7.77</v>
      </c>
      <c r="J12" s="11">
        <v>224</v>
      </c>
      <c r="K12" s="11">
        <v>6</v>
      </c>
      <c r="L12" s="157"/>
      <c r="M12" s="11">
        <v>6.9</v>
      </c>
      <c r="N12" s="16">
        <v>200</v>
      </c>
      <c r="O12" s="16">
        <v>11</v>
      </c>
      <c r="Q12" s="16">
        <v>13</v>
      </c>
      <c r="S12" s="110"/>
      <c r="T12" s="16">
        <v>182</v>
      </c>
      <c r="U12" s="16">
        <v>0.06</v>
      </c>
      <c r="V12" s="16">
        <v>0.44</v>
      </c>
      <c r="W12" s="16">
        <v>0.64</v>
      </c>
      <c r="X12" s="16">
        <v>55.3</v>
      </c>
      <c r="Y12" s="11">
        <v>0.05</v>
      </c>
      <c r="Z12" s="16">
        <v>0.17</v>
      </c>
      <c r="AA12" s="16">
        <v>0.28000000000000003</v>
      </c>
      <c r="AB12" s="16">
        <v>0.19</v>
      </c>
      <c r="AC12" s="16">
        <v>0.2</v>
      </c>
      <c r="AD12" s="11" t="s">
        <v>62</v>
      </c>
      <c r="AE12" s="16">
        <v>82.8</v>
      </c>
      <c r="AF12" s="11">
        <v>2.75</v>
      </c>
      <c r="AG12" s="11">
        <v>8.2299999999999995E-3</v>
      </c>
      <c r="AH12" s="16">
        <v>13.3</v>
      </c>
      <c r="AI12" s="11">
        <v>1.67E-2</v>
      </c>
      <c r="AJ12" s="11">
        <v>3.84</v>
      </c>
      <c r="AK12" s="105">
        <v>102</v>
      </c>
      <c r="AL12" s="11">
        <v>12</v>
      </c>
      <c r="AM12" s="16">
        <v>0.26600000000000001</v>
      </c>
      <c r="AN12" s="11">
        <v>2.79</v>
      </c>
      <c r="AO12" s="16">
        <v>0.25700000000000001</v>
      </c>
      <c r="AP12" s="16">
        <v>2.3400000000000001E-2</v>
      </c>
      <c r="AQ12" s="11">
        <v>14.8</v>
      </c>
    </row>
    <row r="13" spans="1:43">
      <c r="B13" s="11" t="s">
        <v>47</v>
      </c>
      <c r="C13" s="17">
        <v>38656</v>
      </c>
      <c r="D13" s="18">
        <v>0.39027777777777778</v>
      </c>
      <c r="E13" s="27">
        <v>7.34</v>
      </c>
      <c r="F13" s="11">
        <v>1.081</v>
      </c>
      <c r="G13" s="11">
        <v>70.8</v>
      </c>
      <c r="H13" s="11">
        <v>8.49</v>
      </c>
      <c r="I13" s="11">
        <v>7.32</v>
      </c>
      <c r="J13" s="11">
        <v>265</v>
      </c>
      <c r="K13" s="11">
        <v>5</v>
      </c>
      <c r="L13" s="157"/>
      <c r="M13" s="11">
        <v>1.67</v>
      </c>
      <c r="N13" s="16">
        <v>220</v>
      </c>
      <c r="O13" s="16">
        <v>12</v>
      </c>
      <c r="Q13" s="16">
        <v>16</v>
      </c>
      <c r="S13" s="110"/>
      <c r="T13" s="16">
        <v>147</v>
      </c>
      <c r="U13" s="16">
        <v>7.0000000000000007E-2</v>
      </c>
      <c r="V13" s="16">
        <v>0.55000000000000004</v>
      </c>
      <c r="W13" s="16">
        <v>0.57999999999999996</v>
      </c>
      <c r="X13" s="16">
        <v>69.2</v>
      </c>
      <c r="Y13" s="16">
        <v>0.11</v>
      </c>
      <c r="Z13" s="16">
        <v>0.13</v>
      </c>
      <c r="AA13" s="16">
        <v>0.24</v>
      </c>
      <c r="AB13" s="16">
        <v>0.15</v>
      </c>
      <c r="AC13" s="16">
        <v>0.17</v>
      </c>
      <c r="AD13" s="11" t="s">
        <v>62</v>
      </c>
      <c r="AE13" s="16">
        <v>90.1</v>
      </c>
      <c r="AF13" s="11" t="s">
        <v>62</v>
      </c>
      <c r="AG13" s="11">
        <v>1.34E-2</v>
      </c>
      <c r="AH13" s="16">
        <v>14.3</v>
      </c>
      <c r="AI13" s="11">
        <v>5.4800000000000001E-2</v>
      </c>
      <c r="AJ13" s="11">
        <v>3.61</v>
      </c>
      <c r="AK13" s="105">
        <v>105</v>
      </c>
      <c r="AL13" s="11" t="s">
        <v>62</v>
      </c>
      <c r="AM13" s="16">
        <v>0.14599999999999999</v>
      </c>
      <c r="AN13" s="11" t="s">
        <v>62</v>
      </c>
      <c r="AO13" s="11">
        <v>0.13900000000000001</v>
      </c>
      <c r="AP13" s="11">
        <v>8.7900000000000006E-2</v>
      </c>
      <c r="AQ13" s="11" t="s">
        <v>62</v>
      </c>
    </row>
    <row r="14" spans="1:43">
      <c r="B14" s="11" t="s">
        <v>47</v>
      </c>
      <c r="C14" s="17">
        <v>38757</v>
      </c>
      <c r="D14" s="18">
        <v>0.41319444444444442</v>
      </c>
      <c r="E14" s="27">
        <v>0.39</v>
      </c>
      <c r="F14" s="11">
        <v>1.266</v>
      </c>
      <c r="G14" s="11">
        <v>98.9</v>
      </c>
      <c r="H14" s="11">
        <v>14.24</v>
      </c>
      <c r="I14" s="11">
        <v>7.87</v>
      </c>
      <c r="J14" s="11">
        <v>266</v>
      </c>
      <c r="K14" s="11">
        <v>3.8</v>
      </c>
      <c r="L14" s="157"/>
      <c r="M14" s="11">
        <v>1.67</v>
      </c>
      <c r="N14" s="16">
        <v>260</v>
      </c>
      <c r="O14" s="16">
        <v>8.9</v>
      </c>
      <c r="Q14" s="16">
        <v>16</v>
      </c>
      <c r="S14" s="110"/>
      <c r="T14" s="16">
        <v>155</v>
      </c>
      <c r="U14" s="16">
        <v>7.0000000000000007E-2</v>
      </c>
      <c r="V14" s="16">
        <v>2.48</v>
      </c>
      <c r="W14" s="16">
        <v>0.25</v>
      </c>
      <c r="X14" s="16">
        <v>101</v>
      </c>
      <c r="Y14" s="11" t="s">
        <v>62</v>
      </c>
      <c r="Z14" s="16">
        <v>0.56000000000000005</v>
      </c>
      <c r="AA14" s="16">
        <v>0.2</v>
      </c>
      <c r="AB14" s="16">
        <v>0.09</v>
      </c>
      <c r="AC14" s="16">
        <v>0.09</v>
      </c>
      <c r="AD14" s="11" t="s">
        <v>62</v>
      </c>
      <c r="AE14" s="16">
        <v>129</v>
      </c>
      <c r="AF14" s="11">
        <v>3</v>
      </c>
      <c r="AG14" s="11" t="s">
        <v>62</v>
      </c>
      <c r="AH14" s="16">
        <v>21.9</v>
      </c>
      <c r="AI14" s="11">
        <v>6.8999999999999999E-3</v>
      </c>
      <c r="AJ14" s="11">
        <v>2.11</v>
      </c>
      <c r="AK14" s="105">
        <v>100</v>
      </c>
      <c r="AL14" s="11">
        <v>13.6</v>
      </c>
      <c r="AM14" s="16">
        <v>8.0699999999999994E-2</v>
      </c>
      <c r="AN14" s="16">
        <v>3.06</v>
      </c>
      <c r="AO14" s="11">
        <v>9.2600000000000002E-2</v>
      </c>
      <c r="AP14" s="11">
        <v>1.14E-2</v>
      </c>
      <c r="AQ14" s="11">
        <v>12.6</v>
      </c>
    </row>
    <row r="15" spans="1:43">
      <c r="B15" s="11" t="s">
        <v>47</v>
      </c>
      <c r="C15" s="17">
        <v>38796</v>
      </c>
      <c r="D15" s="18">
        <v>0.3979166666666667</v>
      </c>
      <c r="E15" s="27">
        <v>4.21</v>
      </c>
      <c r="F15" s="11">
        <v>1.044</v>
      </c>
      <c r="G15" s="11">
        <v>102.6</v>
      </c>
      <c r="H15" s="11">
        <v>13.33</v>
      </c>
      <c r="I15" s="11">
        <v>7.73</v>
      </c>
      <c r="J15" s="11">
        <v>273</v>
      </c>
      <c r="K15" s="11">
        <v>4.8</v>
      </c>
      <c r="L15" s="157"/>
      <c r="M15" s="11">
        <v>5.4</v>
      </c>
      <c r="N15" s="16">
        <v>260</v>
      </c>
      <c r="O15" s="16">
        <v>9.9</v>
      </c>
      <c r="Q15" s="16">
        <v>11.8</v>
      </c>
      <c r="S15" s="110"/>
      <c r="T15" s="16">
        <v>112</v>
      </c>
      <c r="U15" s="16">
        <v>7.0000000000000007E-2</v>
      </c>
      <c r="V15" s="16">
        <v>1.94</v>
      </c>
      <c r="W15" s="16">
        <v>0.35</v>
      </c>
      <c r="X15" s="16">
        <v>105</v>
      </c>
      <c r="Y15" s="16">
        <v>0.39</v>
      </c>
      <c r="Z15" s="16">
        <v>0.47</v>
      </c>
      <c r="AA15" s="16">
        <v>0.32</v>
      </c>
      <c r="AB15" s="16">
        <v>0.08</v>
      </c>
      <c r="AC15" s="16">
        <v>0.09</v>
      </c>
      <c r="AD15" s="11" t="s">
        <v>62</v>
      </c>
      <c r="AE15" s="16">
        <v>128</v>
      </c>
      <c r="AF15" s="11">
        <v>2.57</v>
      </c>
      <c r="AG15" s="11" t="s">
        <v>62</v>
      </c>
      <c r="AH15" s="16">
        <v>21.9</v>
      </c>
      <c r="AI15" s="11">
        <v>5.5500000000000002E-3</v>
      </c>
      <c r="AJ15" s="11">
        <v>2.57</v>
      </c>
      <c r="AK15" s="105">
        <v>75.3</v>
      </c>
      <c r="AL15" s="11">
        <v>12.4</v>
      </c>
      <c r="AM15" s="11">
        <v>0.125</v>
      </c>
      <c r="AN15" s="16">
        <v>2.52</v>
      </c>
      <c r="AO15" s="11">
        <v>0.17799999999999999</v>
      </c>
      <c r="AP15" s="11">
        <v>1.15E-2</v>
      </c>
      <c r="AQ15" s="11">
        <v>23</v>
      </c>
    </row>
    <row r="16" spans="1:43">
      <c r="B16" s="11" t="s">
        <v>47</v>
      </c>
      <c r="C16" s="17">
        <v>38846</v>
      </c>
      <c r="D16" s="18">
        <v>0.41249999999999998</v>
      </c>
      <c r="E16" s="27">
        <v>12.59</v>
      </c>
      <c r="F16" s="11">
        <v>1.1419999999999999</v>
      </c>
      <c r="G16" s="11">
        <v>80.099999999999994</v>
      </c>
      <c r="H16" s="11">
        <v>8.49</v>
      </c>
      <c r="I16" s="11">
        <v>7.94</v>
      </c>
      <c r="J16" s="11">
        <v>278</v>
      </c>
      <c r="K16" s="11">
        <v>3.7</v>
      </c>
      <c r="L16" s="157"/>
      <c r="M16" s="11">
        <v>1.67</v>
      </c>
      <c r="N16" s="16">
        <v>290</v>
      </c>
      <c r="O16" s="16">
        <v>17.5</v>
      </c>
      <c r="Q16" s="16">
        <v>18.100000000000001</v>
      </c>
      <c r="S16" s="110"/>
      <c r="T16" s="16">
        <v>123</v>
      </c>
      <c r="U16" s="16">
        <v>0.1</v>
      </c>
      <c r="V16" s="16">
        <v>1.29</v>
      </c>
      <c r="W16" s="16">
        <v>0.41</v>
      </c>
      <c r="X16" s="16">
        <v>114</v>
      </c>
      <c r="Y16" s="11" t="s">
        <v>62</v>
      </c>
      <c r="Z16" s="16">
        <v>2.93</v>
      </c>
      <c r="AA16" s="16">
        <v>0.27</v>
      </c>
      <c r="AB16" s="16">
        <v>0.16</v>
      </c>
      <c r="AC16" s="16">
        <v>0.18</v>
      </c>
      <c r="AD16" s="11" t="s">
        <v>62</v>
      </c>
      <c r="AE16" s="16">
        <v>122</v>
      </c>
      <c r="AF16" s="11">
        <v>2.17</v>
      </c>
      <c r="AG16" s="11" t="s">
        <v>62</v>
      </c>
      <c r="AH16" s="16">
        <v>22.4</v>
      </c>
      <c r="AI16" s="11">
        <v>2.6700000000000002E-2</v>
      </c>
      <c r="AJ16" s="11">
        <v>2.69</v>
      </c>
      <c r="AK16" s="105">
        <v>73.7</v>
      </c>
      <c r="AL16" s="11">
        <v>15.3</v>
      </c>
      <c r="AM16" s="11">
        <v>0.10199999999999999</v>
      </c>
      <c r="AN16" s="16">
        <v>1.45</v>
      </c>
      <c r="AO16" s="11">
        <v>0.112</v>
      </c>
      <c r="AP16" s="11">
        <v>2.4299999999999999E-2</v>
      </c>
      <c r="AQ16" s="11">
        <v>15.6</v>
      </c>
    </row>
    <row r="17" spans="1:44">
      <c r="B17" s="11" t="s">
        <v>47</v>
      </c>
      <c r="C17" s="17">
        <v>38874</v>
      </c>
      <c r="D17" s="18">
        <v>0.44374999999999998</v>
      </c>
      <c r="E17" s="11">
        <v>16.010000000000002</v>
      </c>
      <c r="F17" s="11">
        <v>0.97399999999999998</v>
      </c>
      <c r="G17" s="11">
        <v>113.2</v>
      </c>
      <c r="H17" s="11">
        <v>11.14</v>
      </c>
      <c r="I17" s="11">
        <v>7.98</v>
      </c>
      <c r="J17" s="11">
        <v>152</v>
      </c>
      <c r="K17" s="11">
        <v>3.6</v>
      </c>
      <c r="L17" s="157"/>
      <c r="M17" s="11">
        <v>9.6999999999999993</v>
      </c>
      <c r="N17" s="16">
        <v>250</v>
      </c>
      <c r="O17" s="16">
        <v>11.1</v>
      </c>
      <c r="Q17" s="16">
        <v>14.9</v>
      </c>
      <c r="S17" s="110"/>
      <c r="T17" s="16">
        <v>117</v>
      </c>
      <c r="U17" s="20">
        <v>7.0000000000000007E-2</v>
      </c>
      <c r="V17" s="16">
        <v>0.32</v>
      </c>
      <c r="W17" s="11">
        <v>0.56999999999999995</v>
      </c>
      <c r="X17" s="16">
        <v>80.3</v>
      </c>
      <c r="Y17" s="11" t="s">
        <v>62</v>
      </c>
      <c r="Z17" s="16">
        <v>0.04</v>
      </c>
      <c r="AA17" s="16">
        <v>0.34</v>
      </c>
      <c r="AB17" s="16">
        <v>0.17</v>
      </c>
      <c r="AC17" s="16">
        <v>0.21</v>
      </c>
      <c r="AD17" s="11">
        <v>8.48E-2</v>
      </c>
      <c r="AE17" s="16">
        <v>94.9</v>
      </c>
      <c r="AF17" s="11">
        <v>1.85</v>
      </c>
      <c r="AG17" s="11">
        <v>7.5300000000000006E-2</v>
      </c>
      <c r="AH17" s="11">
        <v>17</v>
      </c>
      <c r="AI17" s="11">
        <v>5.2900000000000003E-2</v>
      </c>
      <c r="AJ17" s="11">
        <v>2.82</v>
      </c>
      <c r="AK17" s="105">
        <v>66.5</v>
      </c>
      <c r="AL17" s="11">
        <v>14.1</v>
      </c>
      <c r="AM17" s="16">
        <v>0.39500000000000002</v>
      </c>
      <c r="AN17" s="11">
        <v>2.41</v>
      </c>
      <c r="AO17" s="11">
        <v>0.35299999999999998</v>
      </c>
      <c r="AP17" s="11">
        <v>6.3399999999999998E-2</v>
      </c>
      <c r="AQ17" s="11">
        <v>13.8</v>
      </c>
    </row>
    <row r="18" spans="1:44">
      <c r="B18" s="11" t="s">
        <v>47</v>
      </c>
      <c r="C18" s="17">
        <v>38908</v>
      </c>
      <c r="D18" s="18">
        <v>0.4777777777777778</v>
      </c>
      <c r="E18" s="11">
        <v>19.46</v>
      </c>
      <c r="F18" s="11">
        <v>1.1459999999999999</v>
      </c>
      <c r="G18" s="11">
        <v>64.5</v>
      </c>
      <c r="H18" s="11">
        <v>5.91</v>
      </c>
      <c r="I18" s="11">
        <v>7.63</v>
      </c>
      <c r="J18" s="171">
        <v>248</v>
      </c>
      <c r="K18" s="11">
        <v>1.7</v>
      </c>
      <c r="L18" s="157"/>
      <c r="M18" s="11">
        <v>1.67</v>
      </c>
      <c r="N18" s="16">
        <v>240</v>
      </c>
      <c r="O18" s="16">
        <v>5.8</v>
      </c>
      <c r="Q18" s="16">
        <v>17.600000000000001</v>
      </c>
      <c r="S18" s="110"/>
      <c r="T18" s="16">
        <v>170</v>
      </c>
      <c r="U18" s="20">
        <v>0.25</v>
      </c>
      <c r="V18" s="16">
        <v>0.28999999999999998</v>
      </c>
      <c r="W18" s="11">
        <v>0.85</v>
      </c>
      <c r="X18" s="16">
        <v>38.799999999999997</v>
      </c>
      <c r="Y18" s="11" t="s">
        <v>62</v>
      </c>
      <c r="Z18" s="11">
        <v>0.01</v>
      </c>
      <c r="AA18" s="16">
        <v>0.43</v>
      </c>
      <c r="AB18" s="16">
        <v>0.24</v>
      </c>
      <c r="AC18" s="16">
        <v>0.27</v>
      </c>
      <c r="AD18" s="11" t="s">
        <v>62</v>
      </c>
      <c r="AE18" s="16">
        <v>96.1</v>
      </c>
      <c r="AF18" s="11">
        <v>1.58</v>
      </c>
      <c r="AG18" s="11" t="s">
        <v>62</v>
      </c>
      <c r="AH18" s="11">
        <v>20.399999999999999</v>
      </c>
      <c r="AI18" s="11">
        <v>0.10299999999999999</v>
      </c>
      <c r="AJ18" s="11">
        <v>4.8899999999999997</v>
      </c>
      <c r="AK18" s="105">
        <v>112</v>
      </c>
      <c r="AL18" s="11">
        <v>14.1</v>
      </c>
      <c r="AM18" s="16">
        <v>7.2599999999999998E-2</v>
      </c>
      <c r="AN18" s="11" t="s">
        <v>62</v>
      </c>
      <c r="AO18" s="11">
        <v>0.107</v>
      </c>
      <c r="AP18" s="11">
        <v>0.17100000000000001</v>
      </c>
      <c r="AQ18" s="11">
        <v>33</v>
      </c>
    </row>
    <row r="19" spans="1:44">
      <c r="B19" s="11" t="s">
        <v>47</v>
      </c>
      <c r="C19" s="17">
        <v>38937</v>
      </c>
      <c r="D19" s="18">
        <v>0.45277777777777778</v>
      </c>
      <c r="E19" s="11">
        <v>23.16</v>
      </c>
      <c r="F19" s="11">
        <v>1.0249999999999999</v>
      </c>
      <c r="G19" s="11">
        <v>67.099999999999994</v>
      </c>
      <c r="H19" s="11">
        <v>5.72</v>
      </c>
      <c r="I19" s="11">
        <v>8.02</v>
      </c>
      <c r="J19" s="11">
        <v>231</v>
      </c>
      <c r="K19" s="11">
        <v>0</v>
      </c>
      <c r="L19" s="157"/>
      <c r="M19" s="11">
        <v>1.67</v>
      </c>
      <c r="N19" s="16">
        <v>240</v>
      </c>
      <c r="O19" s="16">
        <v>8.6</v>
      </c>
      <c r="Q19" s="16">
        <v>16.399999999999999</v>
      </c>
      <c r="S19" s="110"/>
      <c r="T19" s="16">
        <v>138</v>
      </c>
      <c r="U19" s="20">
        <v>0.28999999999999998</v>
      </c>
      <c r="V19" s="16">
        <v>0.68</v>
      </c>
      <c r="W19" s="11">
        <v>0.83</v>
      </c>
      <c r="X19" s="16">
        <v>38.200000000000003</v>
      </c>
      <c r="Y19" s="11" t="s">
        <v>62</v>
      </c>
      <c r="Z19" s="11">
        <v>0.01</v>
      </c>
      <c r="AA19" s="16">
        <v>1.17</v>
      </c>
      <c r="AB19" s="16">
        <v>0.3</v>
      </c>
      <c r="AC19" s="16">
        <v>0.36</v>
      </c>
      <c r="AD19" s="11" t="s">
        <v>62</v>
      </c>
      <c r="AE19" s="16">
        <v>84.8</v>
      </c>
      <c r="AF19" s="11" t="s">
        <v>62</v>
      </c>
      <c r="AG19" s="11">
        <v>3.5299999999999998E-2</v>
      </c>
      <c r="AH19" s="11">
        <v>14.8</v>
      </c>
      <c r="AI19" s="11">
        <v>0.35799999999999998</v>
      </c>
      <c r="AJ19" s="11">
        <v>4.97</v>
      </c>
      <c r="AK19" s="105">
        <v>92.9</v>
      </c>
      <c r="AL19" s="11">
        <v>12</v>
      </c>
      <c r="AM19" s="11" t="s">
        <v>62</v>
      </c>
      <c r="AN19" s="11" t="s">
        <v>62</v>
      </c>
      <c r="AO19" s="11">
        <v>0.124</v>
      </c>
      <c r="AP19" s="11">
        <v>0.32100000000000001</v>
      </c>
      <c r="AQ19" s="11">
        <v>12.3</v>
      </c>
    </row>
    <row r="20" spans="1:44">
      <c r="B20" s="11" t="s">
        <v>47</v>
      </c>
      <c r="C20" s="17">
        <v>38965</v>
      </c>
      <c r="D20" s="18">
        <v>0.47222222222222227</v>
      </c>
      <c r="E20" s="11">
        <v>17.75</v>
      </c>
      <c r="F20" s="11">
        <v>0.54700000000000004</v>
      </c>
      <c r="G20" s="11">
        <v>77.7</v>
      </c>
      <c r="H20" s="11">
        <v>7.38</v>
      </c>
      <c r="I20" s="11">
        <v>7.82</v>
      </c>
      <c r="J20" s="11">
        <v>155</v>
      </c>
      <c r="K20" s="11">
        <v>2.2999999999999998</v>
      </c>
      <c r="L20" s="157"/>
      <c r="M20" s="11" t="s">
        <v>62</v>
      </c>
      <c r="N20" s="11">
        <v>200</v>
      </c>
      <c r="O20" s="11">
        <v>18.600000000000001</v>
      </c>
      <c r="P20" s="11"/>
      <c r="Q20" s="11">
        <v>24.2</v>
      </c>
      <c r="R20" s="11"/>
      <c r="S20" s="110"/>
      <c r="T20" s="11">
        <v>135</v>
      </c>
      <c r="U20" s="20">
        <v>0.19</v>
      </c>
      <c r="V20" s="11">
        <v>0.69</v>
      </c>
      <c r="W20" s="11">
        <v>0.5</v>
      </c>
      <c r="X20" s="11">
        <v>64.2</v>
      </c>
      <c r="Y20" s="11" t="s">
        <v>62</v>
      </c>
      <c r="Z20" s="11">
        <v>0.16</v>
      </c>
      <c r="AA20" s="11">
        <v>0.48</v>
      </c>
      <c r="AB20" s="11">
        <v>0.17</v>
      </c>
      <c r="AC20" s="11">
        <v>0.17</v>
      </c>
      <c r="AD20" s="11" t="s">
        <v>62</v>
      </c>
      <c r="AE20" s="11">
        <v>82.2</v>
      </c>
      <c r="AF20" s="11" t="s">
        <v>62</v>
      </c>
      <c r="AG20" s="11" t="s">
        <v>62</v>
      </c>
      <c r="AH20" s="11">
        <v>13.4</v>
      </c>
      <c r="AI20" s="11">
        <v>0.13500000000000001</v>
      </c>
      <c r="AJ20" s="11">
        <v>3.78</v>
      </c>
      <c r="AK20" s="105">
        <v>87.8</v>
      </c>
      <c r="AL20" s="11">
        <v>30</v>
      </c>
      <c r="AM20" s="11">
        <v>0.127</v>
      </c>
      <c r="AN20" s="11" t="s">
        <v>62</v>
      </c>
      <c r="AO20" s="11">
        <v>0.155</v>
      </c>
      <c r="AP20" s="11">
        <v>0.152</v>
      </c>
      <c r="AQ20" s="11">
        <v>25.7</v>
      </c>
    </row>
    <row r="21" spans="1:44">
      <c r="B21" s="11" t="s">
        <v>47</v>
      </c>
      <c r="C21" s="17">
        <v>39006</v>
      </c>
      <c r="D21" s="18">
        <v>0.40486111111111112</v>
      </c>
      <c r="E21" s="11">
        <v>9.7200000000000006</v>
      </c>
      <c r="F21" s="11">
        <v>0.97199999999999998</v>
      </c>
      <c r="G21" s="11">
        <v>83.9</v>
      </c>
      <c r="H21" s="11">
        <v>9.5</v>
      </c>
      <c r="I21" s="11">
        <v>7.94</v>
      </c>
      <c r="J21" s="11">
        <v>335.8</v>
      </c>
      <c r="K21" s="11">
        <v>7</v>
      </c>
      <c r="L21" s="157"/>
      <c r="M21" s="11" t="s">
        <v>62</v>
      </c>
      <c r="N21" s="11">
        <v>240</v>
      </c>
      <c r="O21" s="11">
        <v>17.899999999999999</v>
      </c>
      <c r="P21" s="11"/>
      <c r="Q21" s="11">
        <v>21.5</v>
      </c>
      <c r="R21" s="11"/>
      <c r="S21" s="110"/>
      <c r="T21" s="11">
        <v>132</v>
      </c>
      <c r="U21" s="20">
        <v>0.06</v>
      </c>
      <c r="V21" s="11">
        <v>0.28999999999999998</v>
      </c>
      <c r="W21" s="11">
        <v>0.5</v>
      </c>
      <c r="X21" s="11">
        <v>71.3</v>
      </c>
      <c r="Y21" s="11" t="s">
        <v>62</v>
      </c>
      <c r="Z21" s="11">
        <v>0.08</v>
      </c>
      <c r="AA21" s="11">
        <v>0.86</v>
      </c>
      <c r="AB21" s="11">
        <v>0.19</v>
      </c>
      <c r="AC21" s="11">
        <v>0.3</v>
      </c>
      <c r="AD21" s="11" t="s">
        <v>62</v>
      </c>
      <c r="AE21" s="11">
        <v>92.6</v>
      </c>
      <c r="AF21" s="11" t="s">
        <v>62</v>
      </c>
      <c r="AG21" s="11">
        <v>2.5600000000000001E-2</v>
      </c>
      <c r="AH21" s="11">
        <v>16</v>
      </c>
      <c r="AI21" s="11">
        <v>0.11</v>
      </c>
      <c r="AJ21" s="11">
        <v>3.94</v>
      </c>
      <c r="AK21" s="105">
        <v>77.900000000000006</v>
      </c>
      <c r="AL21" s="11">
        <v>45.2</v>
      </c>
      <c r="AM21" s="11">
        <v>0.129</v>
      </c>
      <c r="AN21" s="11" t="s">
        <v>62</v>
      </c>
      <c r="AO21" s="11">
        <v>0.16200000000000001</v>
      </c>
      <c r="AP21" s="11">
        <v>0.122</v>
      </c>
      <c r="AQ21" s="11">
        <v>42.6</v>
      </c>
    </row>
    <row r="22" spans="1:44">
      <c r="B22" s="11" t="s">
        <v>47</v>
      </c>
      <c r="C22" s="17">
        <v>39034</v>
      </c>
      <c r="D22" s="109" t="s">
        <v>78</v>
      </c>
      <c r="E22" s="110" t="s">
        <v>103</v>
      </c>
      <c r="F22" s="110" t="s">
        <v>79</v>
      </c>
      <c r="G22" s="110"/>
      <c r="H22" s="110"/>
      <c r="I22" s="110"/>
      <c r="J22" s="110"/>
      <c r="K22" s="110"/>
      <c r="L22" s="157"/>
      <c r="M22" s="11">
        <v>0.7</v>
      </c>
      <c r="N22" s="11">
        <v>250</v>
      </c>
      <c r="O22" s="11">
        <v>22.7</v>
      </c>
      <c r="P22" s="11"/>
      <c r="Q22" s="11">
        <v>25.7</v>
      </c>
      <c r="R22" s="11"/>
      <c r="S22" s="110"/>
      <c r="T22" s="11">
        <v>76.900000000000006</v>
      </c>
      <c r="U22" s="20">
        <v>0.06</v>
      </c>
      <c r="V22" s="11" t="s">
        <v>62</v>
      </c>
      <c r="W22" s="11">
        <v>0.52</v>
      </c>
      <c r="X22" s="11">
        <v>77.900000000000006</v>
      </c>
      <c r="Y22" s="11" t="s">
        <v>62</v>
      </c>
      <c r="Z22" s="11">
        <v>0.26</v>
      </c>
      <c r="AA22" s="11">
        <v>0.25800000000000001</v>
      </c>
      <c r="AB22" s="13">
        <v>0.23</v>
      </c>
      <c r="AC22" s="13">
        <v>0.21</v>
      </c>
      <c r="AD22" s="11" t="s">
        <v>62</v>
      </c>
      <c r="AE22" s="11">
        <v>106</v>
      </c>
      <c r="AF22" s="11" t="s">
        <v>62</v>
      </c>
      <c r="AG22" s="11">
        <v>2.6599999999999999E-2</v>
      </c>
      <c r="AH22" s="11">
        <v>18.2</v>
      </c>
      <c r="AI22" s="11">
        <v>8.5699999999999995E-3</v>
      </c>
      <c r="AJ22" s="11">
        <v>3.7</v>
      </c>
      <c r="AK22" s="105">
        <v>50.3</v>
      </c>
      <c r="AL22" s="11">
        <v>60.9</v>
      </c>
      <c r="AM22" s="11">
        <v>9.5399999999999999E-2</v>
      </c>
      <c r="AN22" s="11" t="s">
        <v>62</v>
      </c>
      <c r="AO22" s="11">
        <v>0.123</v>
      </c>
      <c r="AP22" s="11">
        <v>1.37E-2</v>
      </c>
      <c r="AQ22" s="11">
        <v>62.6</v>
      </c>
    </row>
    <row r="23" spans="1:44">
      <c r="B23" s="11" t="s">
        <v>47</v>
      </c>
      <c r="C23" s="17">
        <v>39056</v>
      </c>
      <c r="D23" s="18">
        <v>0.44097222222222227</v>
      </c>
      <c r="E23" s="11">
        <v>0.72</v>
      </c>
      <c r="F23" s="11">
        <v>0.93899999999999995</v>
      </c>
      <c r="G23" s="11">
        <v>103</v>
      </c>
      <c r="H23" s="11">
        <v>14.7</v>
      </c>
      <c r="I23" s="11">
        <v>8.1</v>
      </c>
      <c r="J23" s="11">
        <v>339</v>
      </c>
      <c r="K23" s="11">
        <v>16.399999999999999</v>
      </c>
      <c r="L23" s="157"/>
      <c r="M23" s="11">
        <v>3.31</v>
      </c>
      <c r="N23" s="11">
        <v>270</v>
      </c>
      <c r="O23" s="11">
        <v>17.5</v>
      </c>
      <c r="P23" s="11"/>
      <c r="Q23" s="11">
        <v>31</v>
      </c>
      <c r="R23" s="11"/>
      <c r="S23" s="110"/>
      <c r="T23" s="11">
        <v>75.099999999999994</v>
      </c>
      <c r="U23" s="20">
        <v>0.05</v>
      </c>
      <c r="V23" s="11">
        <v>1.67</v>
      </c>
      <c r="W23" s="11">
        <v>0.36</v>
      </c>
      <c r="X23" s="11">
        <v>92.9</v>
      </c>
      <c r="Y23" s="11" t="s">
        <v>62</v>
      </c>
      <c r="Z23" s="11">
        <v>0.49</v>
      </c>
      <c r="AA23" s="11">
        <v>0.47</v>
      </c>
      <c r="AB23" s="13">
        <v>0.15</v>
      </c>
      <c r="AC23" s="13">
        <v>0.17</v>
      </c>
      <c r="AD23" s="11" t="s">
        <v>62</v>
      </c>
      <c r="AE23" s="11">
        <v>116</v>
      </c>
      <c r="AF23" s="11" t="s">
        <v>62</v>
      </c>
      <c r="AG23" s="11" t="s">
        <v>62</v>
      </c>
      <c r="AH23" s="11">
        <v>19.600000000000001</v>
      </c>
      <c r="AI23" s="11">
        <v>1.01E-2</v>
      </c>
      <c r="AJ23" s="11">
        <v>2.89</v>
      </c>
      <c r="AK23" s="105">
        <v>44.8</v>
      </c>
      <c r="AL23" s="11">
        <v>64.099999999999994</v>
      </c>
      <c r="AM23" s="11">
        <v>0.13700000000000001</v>
      </c>
      <c r="AN23" s="11" t="s">
        <v>62</v>
      </c>
      <c r="AO23" s="11">
        <v>0.157</v>
      </c>
      <c r="AP23" s="11">
        <v>1.4999999999999999E-2</v>
      </c>
      <c r="AQ23" s="11">
        <v>66</v>
      </c>
    </row>
    <row r="24" spans="1:44">
      <c r="B24" s="11" t="s">
        <v>47</v>
      </c>
      <c r="C24" s="14">
        <v>39092</v>
      </c>
      <c r="D24" s="18">
        <v>0.4201388888888889</v>
      </c>
      <c r="E24" s="11">
        <v>1.87</v>
      </c>
      <c r="F24" s="11">
        <v>0.83199999999999996</v>
      </c>
      <c r="G24" s="11">
        <v>103.8</v>
      </c>
      <c r="H24" s="11">
        <v>14.1</v>
      </c>
      <c r="I24" s="11">
        <v>8.0500000000000007</v>
      </c>
      <c r="J24" s="11">
        <v>333</v>
      </c>
      <c r="K24" s="11">
        <v>9.9</v>
      </c>
      <c r="L24" s="157"/>
      <c r="M24" s="11">
        <v>17.079999999999998</v>
      </c>
      <c r="N24" s="11">
        <v>260</v>
      </c>
      <c r="O24" s="11">
        <v>29.6</v>
      </c>
      <c r="P24" s="11"/>
      <c r="Q24" s="11">
        <v>28.4</v>
      </c>
      <c r="R24" s="11"/>
      <c r="S24" s="110"/>
      <c r="T24" s="11">
        <v>62.4</v>
      </c>
      <c r="U24" s="20">
        <v>0.05</v>
      </c>
      <c r="V24" s="11">
        <v>2.66</v>
      </c>
      <c r="W24" s="11">
        <v>0.4</v>
      </c>
      <c r="X24" s="11">
        <v>82.1</v>
      </c>
      <c r="Y24" s="11" t="s">
        <v>62</v>
      </c>
      <c r="Z24" s="11">
        <v>0.59</v>
      </c>
      <c r="AA24" s="11">
        <v>0.38500000000000001</v>
      </c>
      <c r="AB24" s="13">
        <v>0.11</v>
      </c>
      <c r="AC24" s="13">
        <v>0.13</v>
      </c>
      <c r="AD24" s="11" t="s">
        <v>62</v>
      </c>
      <c r="AE24" s="11">
        <v>109</v>
      </c>
      <c r="AF24" s="11" t="s">
        <v>62</v>
      </c>
      <c r="AG24" s="11">
        <v>1.9E-2</v>
      </c>
      <c r="AH24" s="11">
        <v>16.899999999999999</v>
      </c>
      <c r="AI24" s="11">
        <v>6.13E-3</v>
      </c>
      <c r="AJ24" s="11">
        <v>2.17</v>
      </c>
      <c r="AK24" s="105">
        <v>38.5</v>
      </c>
      <c r="AL24" s="11">
        <v>56.5</v>
      </c>
      <c r="AM24" s="11">
        <v>0.438</v>
      </c>
      <c r="AN24" s="11" t="s">
        <v>62</v>
      </c>
      <c r="AO24" s="11">
        <v>0.41099999999999998</v>
      </c>
      <c r="AP24" s="11">
        <v>1.8200000000000001E-2</v>
      </c>
      <c r="AQ24" s="11">
        <v>56.7</v>
      </c>
    </row>
    <row r="25" spans="1:44">
      <c r="B25" s="11" t="s">
        <v>47</v>
      </c>
      <c r="C25" s="14">
        <v>39149</v>
      </c>
      <c r="D25" s="18">
        <v>0.4680555555555555</v>
      </c>
      <c r="E25" s="11">
        <v>0.91</v>
      </c>
      <c r="F25" s="11">
        <v>1.7569999999999999</v>
      </c>
      <c r="G25" s="11">
        <v>112.7</v>
      </c>
      <c r="H25" s="11">
        <v>15.84</v>
      </c>
      <c r="I25" s="11">
        <v>7.96</v>
      </c>
      <c r="J25" s="11">
        <v>265</v>
      </c>
      <c r="K25" s="11">
        <v>0</v>
      </c>
      <c r="L25" s="157"/>
      <c r="M25" s="11">
        <v>1.4</v>
      </c>
      <c r="N25" s="11">
        <v>270</v>
      </c>
      <c r="O25" s="11">
        <v>19.7</v>
      </c>
      <c r="P25" s="11"/>
      <c r="Q25" s="11">
        <v>17.100000000000001</v>
      </c>
      <c r="R25" s="11"/>
      <c r="S25" s="110"/>
      <c r="T25" s="11">
        <v>340</v>
      </c>
      <c r="U25" s="20">
        <v>0.1</v>
      </c>
      <c r="V25" s="11">
        <v>3.05</v>
      </c>
      <c r="W25" s="11">
        <v>0.36</v>
      </c>
      <c r="X25" s="11">
        <v>113</v>
      </c>
      <c r="Y25" s="11" t="s">
        <v>62</v>
      </c>
      <c r="Z25" s="11">
        <v>0.7</v>
      </c>
      <c r="AA25" s="11">
        <v>0.18099999999999999</v>
      </c>
      <c r="AB25" s="13">
        <v>0.14000000000000001</v>
      </c>
      <c r="AC25" s="13">
        <v>0.11</v>
      </c>
      <c r="AD25" s="11" t="s">
        <v>62</v>
      </c>
      <c r="AE25" s="11">
        <v>138</v>
      </c>
      <c r="AF25" s="11">
        <v>1.91</v>
      </c>
      <c r="AG25" s="11" t="s">
        <v>62</v>
      </c>
      <c r="AH25" s="11">
        <v>21.3</v>
      </c>
      <c r="AI25" s="11">
        <v>5.1399999999999996E-3</v>
      </c>
      <c r="AJ25" s="11">
        <v>2.69</v>
      </c>
      <c r="AK25" s="105">
        <v>171</v>
      </c>
      <c r="AL25" s="11">
        <v>25.4</v>
      </c>
      <c r="AM25" s="11">
        <v>8.3400000000000002E-2</v>
      </c>
      <c r="AN25" s="11">
        <v>2.04</v>
      </c>
      <c r="AO25" s="11">
        <v>6.2600000000000003E-2</v>
      </c>
      <c r="AP25" s="11">
        <v>7.11E-3</v>
      </c>
      <c r="AQ25" s="11">
        <v>25.4</v>
      </c>
    </row>
    <row r="26" spans="1:44">
      <c r="B26" s="11" t="s">
        <v>47</v>
      </c>
      <c r="C26" s="14">
        <v>39182</v>
      </c>
      <c r="D26" s="18">
        <v>0.47083333333333338</v>
      </c>
      <c r="E26" s="11">
        <v>4.75</v>
      </c>
      <c r="F26" s="11">
        <v>1.3180000000000001</v>
      </c>
      <c r="G26" s="11">
        <v>129.69999999999999</v>
      </c>
      <c r="H26" s="11">
        <v>16.559999999999999</v>
      </c>
      <c r="I26" s="11">
        <v>8.41</v>
      </c>
      <c r="J26" s="11">
        <v>131.80000000000001</v>
      </c>
      <c r="K26" s="11">
        <v>0</v>
      </c>
      <c r="L26" s="157"/>
      <c r="M26" s="11">
        <v>1.6</v>
      </c>
      <c r="N26" s="11">
        <v>290</v>
      </c>
      <c r="O26" s="11">
        <v>26.8</v>
      </c>
      <c r="P26" s="11"/>
      <c r="Q26" s="11">
        <v>27.1</v>
      </c>
      <c r="R26" s="11"/>
      <c r="S26" s="110"/>
      <c r="T26" s="11">
        <v>200</v>
      </c>
      <c r="U26" s="20">
        <v>0.09</v>
      </c>
      <c r="V26" s="11">
        <v>0.12</v>
      </c>
      <c r="W26" s="11">
        <v>0.21</v>
      </c>
      <c r="X26" s="11">
        <v>126</v>
      </c>
      <c r="Y26" s="11" t="s">
        <v>62</v>
      </c>
      <c r="Z26" s="11" t="s">
        <v>62</v>
      </c>
      <c r="AA26" s="11">
        <v>0.13800000000000001</v>
      </c>
      <c r="AB26" s="13">
        <v>0.08</v>
      </c>
      <c r="AC26" s="13">
        <v>0.08</v>
      </c>
      <c r="AD26" s="11" t="s">
        <v>62</v>
      </c>
      <c r="AE26" s="11">
        <v>131</v>
      </c>
      <c r="AF26" s="11" t="s">
        <v>62</v>
      </c>
      <c r="AG26" s="11" t="s">
        <v>62</v>
      </c>
      <c r="AH26" s="11">
        <v>22.6</v>
      </c>
      <c r="AI26" s="11">
        <v>5.0600000000000003E-3</v>
      </c>
      <c r="AJ26" s="11">
        <v>2.11</v>
      </c>
      <c r="AK26" s="105">
        <v>101</v>
      </c>
      <c r="AL26" s="11">
        <v>41.8</v>
      </c>
      <c r="AM26" s="11" t="s">
        <v>62</v>
      </c>
      <c r="AN26" s="11" t="s">
        <v>62</v>
      </c>
      <c r="AO26" s="11" t="s">
        <v>62</v>
      </c>
      <c r="AP26" s="11">
        <v>6.0800000000000003E-3</v>
      </c>
      <c r="AQ26" s="11">
        <v>41.8</v>
      </c>
    </row>
    <row r="27" spans="1:44">
      <c r="B27" s="11" t="s">
        <v>47</v>
      </c>
      <c r="C27" s="14">
        <v>39211</v>
      </c>
      <c r="D27" s="18">
        <v>0.4375</v>
      </c>
      <c r="E27" s="11">
        <v>14.67</v>
      </c>
      <c r="F27" s="11">
        <v>1.3220000000000001</v>
      </c>
      <c r="G27" s="11">
        <v>98.5</v>
      </c>
      <c r="H27" s="11">
        <v>9.9</v>
      </c>
      <c r="I27" s="11">
        <v>8.94</v>
      </c>
      <c r="J27" s="11">
        <v>318.2</v>
      </c>
      <c r="K27" s="11">
        <v>4.8</v>
      </c>
      <c r="L27" s="157"/>
      <c r="M27" s="11">
        <v>5.27</v>
      </c>
      <c r="N27" s="11">
        <v>320</v>
      </c>
      <c r="O27" s="11">
        <v>27.9</v>
      </c>
      <c r="P27" s="11"/>
      <c r="Q27" s="11">
        <v>29.4</v>
      </c>
      <c r="R27" s="11"/>
      <c r="S27" s="110"/>
      <c r="T27" s="11">
        <v>178</v>
      </c>
      <c r="U27" s="20">
        <v>0.1</v>
      </c>
      <c r="V27" s="11">
        <v>1.79</v>
      </c>
      <c r="W27" s="11">
        <v>0.43</v>
      </c>
      <c r="X27" s="11">
        <v>126</v>
      </c>
      <c r="Y27" s="11" t="s">
        <v>62</v>
      </c>
      <c r="Z27" s="11">
        <v>0.39</v>
      </c>
      <c r="AA27" s="11">
        <v>0.14299999999999999</v>
      </c>
      <c r="AB27" s="13">
        <v>0.13</v>
      </c>
      <c r="AC27" s="13">
        <v>0.16</v>
      </c>
      <c r="AD27" s="11" t="s">
        <v>62</v>
      </c>
      <c r="AE27" s="11">
        <v>143</v>
      </c>
      <c r="AF27" s="11">
        <v>1.98</v>
      </c>
      <c r="AG27" s="11" t="s">
        <v>62</v>
      </c>
      <c r="AH27" s="11">
        <v>26</v>
      </c>
      <c r="AI27" s="11">
        <v>3.5799999999999998E-2</v>
      </c>
      <c r="AJ27" s="11">
        <v>2.86</v>
      </c>
      <c r="AK27" s="105">
        <v>102</v>
      </c>
      <c r="AL27" s="11">
        <v>41</v>
      </c>
      <c r="AM27" s="11">
        <v>0.28000000000000003</v>
      </c>
      <c r="AN27" s="11" t="s">
        <v>62</v>
      </c>
      <c r="AO27" s="11">
        <v>0.187</v>
      </c>
      <c r="AP27" s="11">
        <v>4.1300000000000003E-2</v>
      </c>
      <c r="AQ27" s="11">
        <v>42.2</v>
      </c>
    </row>
    <row r="28" spans="1:44">
      <c r="B28" s="11" t="s">
        <v>47</v>
      </c>
      <c r="C28" s="14">
        <v>39246</v>
      </c>
      <c r="D28" s="18">
        <v>0.4458333333333333</v>
      </c>
      <c r="E28" s="11">
        <v>17.52</v>
      </c>
      <c r="F28" s="11">
        <v>1.637</v>
      </c>
      <c r="G28" s="11">
        <v>60</v>
      </c>
      <c r="H28" s="11">
        <v>5.7</v>
      </c>
      <c r="I28" s="11">
        <v>7.73</v>
      </c>
      <c r="J28" s="11">
        <v>206</v>
      </c>
      <c r="K28" s="11">
        <v>12</v>
      </c>
      <c r="L28" s="157"/>
      <c r="M28" s="11">
        <v>4.38</v>
      </c>
      <c r="N28" s="11">
        <v>270</v>
      </c>
      <c r="O28" s="11">
        <v>18.600000000000001</v>
      </c>
      <c r="P28" s="11"/>
      <c r="Q28" s="11">
        <v>27.3</v>
      </c>
      <c r="R28" s="11"/>
      <c r="S28" s="110"/>
      <c r="T28" s="11">
        <v>233</v>
      </c>
      <c r="U28" s="20">
        <v>0.13</v>
      </c>
      <c r="V28" s="11">
        <v>0.86</v>
      </c>
      <c r="W28" s="11">
        <v>0.82</v>
      </c>
      <c r="X28" s="11">
        <v>66.400000000000006</v>
      </c>
      <c r="Y28" s="11">
        <v>0.48</v>
      </c>
      <c r="Z28" s="11">
        <v>0.08</v>
      </c>
      <c r="AA28" s="11">
        <v>0.85099999999999998</v>
      </c>
      <c r="AB28" s="13">
        <v>0.25</v>
      </c>
      <c r="AC28" s="13">
        <v>0.54</v>
      </c>
      <c r="AD28" s="11" t="s">
        <v>62</v>
      </c>
      <c r="AE28" s="11">
        <v>107</v>
      </c>
      <c r="AF28" s="11" t="s">
        <v>62</v>
      </c>
      <c r="AG28" s="11" t="s">
        <v>62</v>
      </c>
      <c r="AH28" s="11">
        <v>19</v>
      </c>
      <c r="AI28" s="11">
        <v>0.28000000000000003</v>
      </c>
      <c r="AJ28" s="11">
        <v>3.91</v>
      </c>
      <c r="AK28" s="105">
        <v>129</v>
      </c>
      <c r="AL28" s="11">
        <v>17.100000000000001</v>
      </c>
      <c r="AM28" s="11">
        <v>0.223</v>
      </c>
      <c r="AN28" s="11" t="s">
        <v>62</v>
      </c>
      <c r="AO28" s="11">
        <v>0.28100000000000003</v>
      </c>
      <c r="AP28" s="11">
        <v>0.34100000000000003</v>
      </c>
      <c r="AQ28" s="11">
        <v>16.3</v>
      </c>
    </row>
    <row r="29" spans="1:44" s="11" customFormat="1">
      <c r="B29" s="11" t="s">
        <v>47</v>
      </c>
      <c r="C29" s="14">
        <v>39281</v>
      </c>
      <c r="D29" s="109">
        <v>0</v>
      </c>
      <c r="E29" s="110"/>
      <c r="F29" s="110"/>
      <c r="G29" s="110"/>
      <c r="H29" s="110"/>
      <c r="I29" s="110"/>
      <c r="J29" s="110"/>
      <c r="K29" s="110"/>
      <c r="L29" s="157"/>
      <c r="M29" s="11">
        <v>5.2886734000000004</v>
      </c>
      <c r="N29" s="11">
        <v>210</v>
      </c>
      <c r="O29" s="11">
        <v>18</v>
      </c>
      <c r="Q29" s="11">
        <v>15</v>
      </c>
      <c r="S29" s="110"/>
      <c r="T29" s="11">
        <v>185</v>
      </c>
      <c r="U29" s="20">
        <v>0.08</v>
      </c>
      <c r="V29" s="11">
        <v>0.44</v>
      </c>
      <c r="W29" s="11">
        <v>0.64</v>
      </c>
      <c r="X29" s="11">
        <v>38.799999999999997</v>
      </c>
      <c r="Y29" s="11">
        <v>0.09</v>
      </c>
      <c r="Z29" s="11">
        <v>0.09</v>
      </c>
      <c r="AA29" s="11">
        <v>0.28399999999999997</v>
      </c>
      <c r="AB29" s="13">
        <v>0.22</v>
      </c>
      <c r="AC29" s="13">
        <v>0.25</v>
      </c>
      <c r="AD29" s="11" t="s">
        <v>62</v>
      </c>
      <c r="AE29" s="11">
        <v>76.900000000000006</v>
      </c>
      <c r="AF29" s="11">
        <v>1.71</v>
      </c>
      <c r="AG29" s="11" t="s">
        <v>62</v>
      </c>
      <c r="AH29" s="11">
        <v>13.1</v>
      </c>
      <c r="AI29" s="11">
        <v>4.1300000000000003E-2</v>
      </c>
      <c r="AJ29" s="11">
        <v>3.4</v>
      </c>
      <c r="AK29" s="105">
        <v>111</v>
      </c>
      <c r="AL29" s="11">
        <v>7.01</v>
      </c>
      <c r="AM29" s="11">
        <v>0.22600000000000001</v>
      </c>
      <c r="AN29" s="11">
        <v>2.08</v>
      </c>
      <c r="AO29" s="11">
        <v>0.27400000000000002</v>
      </c>
      <c r="AP29" s="11">
        <v>9.3700000000000006E-2</v>
      </c>
      <c r="AQ29" s="11">
        <v>7.21</v>
      </c>
    </row>
    <row r="30" spans="1:44" s="11" customFormat="1">
      <c r="B30" s="11" t="s">
        <v>47</v>
      </c>
      <c r="C30" s="14">
        <v>39295</v>
      </c>
      <c r="D30" s="15">
        <v>0.53125</v>
      </c>
      <c r="E30" s="11">
        <v>20.85</v>
      </c>
      <c r="F30" s="11">
        <v>1.26</v>
      </c>
      <c r="G30" s="11">
        <v>91</v>
      </c>
      <c r="H30" s="11">
        <v>8.07</v>
      </c>
      <c r="I30" s="11">
        <v>7.97</v>
      </c>
      <c r="J30" s="11">
        <v>258.10000000000002</v>
      </c>
      <c r="K30" s="11">
        <v>6.2</v>
      </c>
      <c r="L30" s="157"/>
      <c r="M30" s="11">
        <v>14.344262000000001</v>
      </c>
      <c r="N30" s="11">
        <v>230</v>
      </c>
      <c r="O30" s="11">
        <v>18.2</v>
      </c>
      <c r="Q30" s="11">
        <v>15.9</v>
      </c>
      <c r="S30" s="110"/>
      <c r="T30" s="11">
        <v>229</v>
      </c>
      <c r="U30" s="20">
        <v>0.16</v>
      </c>
      <c r="V30" s="11">
        <v>0.42</v>
      </c>
      <c r="W30" s="11">
        <v>0.64</v>
      </c>
      <c r="X30" s="11">
        <v>43</v>
      </c>
      <c r="Y30" s="11">
        <v>7.0000000000000007E-2</v>
      </c>
      <c r="Z30" s="11">
        <v>0.08</v>
      </c>
      <c r="AA30" s="11">
        <v>0.377</v>
      </c>
      <c r="AB30" s="13">
        <v>0.22</v>
      </c>
      <c r="AC30" s="13">
        <v>0.26</v>
      </c>
      <c r="AD30" s="11" t="s">
        <v>62</v>
      </c>
      <c r="AE30" s="11">
        <v>85.2</v>
      </c>
      <c r="AF30" s="11">
        <v>2.0699999999999998</v>
      </c>
      <c r="AG30" s="11">
        <v>3.2099999999999997E-2</v>
      </c>
      <c r="AH30" s="11">
        <v>14.7</v>
      </c>
      <c r="AI30" s="11">
        <v>0.107</v>
      </c>
      <c r="AJ30" s="11">
        <v>3.98</v>
      </c>
      <c r="AK30" s="105">
        <v>129</v>
      </c>
      <c r="AL30" s="11">
        <v>9.8800000000000008</v>
      </c>
      <c r="AM30" s="11">
        <v>5.7799999999999997E-2</v>
      </c>
      <c r="AN30" s="11">
        <v>1.92</v>
      </c>
      <c r="AO30" s="11">
        <v>0.121</v>
      </c>
      <c r="AP30" s="11">
        <v>0.13200000000000001</v>
      </c>
      <c r="AQ30" s="11">
        <v>10.6</v>
      </c>
    </row>
    <row r="31" spans="1:44">
      <c r="A31" s="91"/>
      <c r="B31" s="91" t="s">
        <v>47</v>
      </c>
      <c r="C31" s="92">
        <v>39329</v>
      </c>
      <c r="D31" s="93">
        <v>0.44791666666666669</v>
      </c>
      <c r="E31" s="91">
        <v>18.8</v>
      </c>
      <c r="F31" s="91">
        <v>1.7130000000000001</v>
      </c>
      <c r="G31" s="91">
        <v>43</v>
      </c>
      <c r="H31" s="91">
        <v>4</v>
      </c>
      <c r="I31" s="91">
        <v>7.43</v>
      </c>
      <c r="J31" s="91">
        <v>107</v>
      </c>
      <c r="K31" s="91">
        <v>10.8</v>
      </c>
      <c r="L31" s="159"/>
      <c r="M31" s="91">
        <v>21.747726</v>
      </c>
      <c r="N31" s="91">
        <v>240</v>
      </c>
      <c r="O31" s="91">
        <v>22.5</v>
      </c>
      <c r="P31" s="91"/>
      <c r="Q31" s="91">
        <v>29.5</v>
      </c>
      <c r="R31" s="91"/>
      <c r="S31" s="113"/>
      <c r="T31" s="91">
        <v>336</v>
      </c>
      <c r="U31" s="91">
        <v>0.41</v>
      </c>
      <c r="V31" s="91">
        <v>0.18</v>
      </c>
      <c r="W31" s="91">
        <v>0.22</v>
      </c>
      <c r="X31" s="91">
        <v>71.7</v>
      </c>
      <c r="Y31" s="91">
        <v>0.06</v>
      </c>
      <c r="Z31" s="91" t="s">
        <v>84</v>
      </c>
      <c r="AA31" s="91">
        <v>0.92700000000000005</v>
      </c>
      <c r="AB31" s="91">
        <v>0.1</v>
      </c>
      <c r="AC31" s="91">
        <v>0.2</v>
      </c>
      <c r="AD31" s="91">
        <v>3.0599999999999999E-2</v>
      </c>
      <c r="AE31" s="91">
        <v>97.9</v>
      </c>
      <c r="AF31" s="94">
        <v>3.2</v>
      </c>
      <c r="AG31" s="91">
        <v>2.7699999999999999E-2</v>
      </c>
      <c r="AH31" s="91">
        <v>19</v>
      </c>
      <c r="AI31" s="91">
        <v>0.435</v>
      </c>
      <c r="AJ31" s="91">
        <v>7.52</v>
      </c>
      <c r="AK31" s="106">
        <v>182</v>
      </c>
      <c r="AL31" s="94">
        <v>34.4</v>
      </c>
      <c r="AM31" s="94">
        <v>0.61199999999999999</v>
      </c>
      <c r="AN31" s="94">
        <v>4.17</v>
      </c>
      <c r="AO31" s="91">
        <v>0.624</v>
      </c>
      <c r="AP31" s="91">
        <v>0.46200000000000002</v>
      </c>
      <c r="AQ31" s="91">
        <v>37.9</v>
      </c>
      <c r="AR31" s="91"/>
    </row>
    <row r="32" spans="1:44" s="11" customFormat="1">
      <c r="B32" s="11" t="s">
        <v>47</v>
      </c>
      <c r="C32" s="14">
        <v>39391</v>
      </c>
      <c r="D32" s="15">
        <v>0.46527777777777773</v>
      </c>
      <c r="E32" s="11">
        <v>8.1300000000000008</v>
      </c>
      <c r="F32" s="11">
        <v>1.3560000000000001</v>
      </c>
      <c r="G32" s="11">
        <v>97.1</v>
      </c>
      <c r="H32" s="11">
        <v>11.36</v>
      </c>
      <c r="I32" s="11">
        <v>7.61</v>
      </c>
      <c r="J32" s="11">
        <v>-194.3</v>
      </c>
      <c r="K32" s="11">
        <v>2.2999999999999998</v>
      </c>
      <c r="L32" s="157"/>
      <c r="M32" s="11">
        <v>9.9760574999999996</v>
      </c>
      <c r="N32" s="11">
        <v>230</v>
      </c>
      <c r="O32" s="11">
        <v>17.899999999999999</v>
      </c>
      <c r="Q32" s="11">
        <v>17.899999999999999</v>
      </c>
      <c r="S32" s="110"/>
      <c r="T32" s="11">
        <v>213</v>
      </c>
      <c r="U32" s="20">
        <v>8.1000000000000003E-2</v>
      </c>
      <c r="V32" s="11">
        <v>0.62</v>
      </c>
      <c r="W32" s="11">
        <v>0.46</v>
      </c>
      <c r="X32" s="11">
        <v>118</v>
      </c>
      <c r="Y32" s="11" t="s">
        <v>62</v>
      </c>
      <c r="Z32" s="11">
        <v>0.15</v>
      </c>
      <c r="AA32" s="11">
        <v>0.24299999999999999</v>
      </c>
      <c r="AB32" s="13">
        <v>0.1</v>
      </c>
      <c r="AC32" s="13">
        <v>7.0000000000000007E-2</v>
      </c>
      <c r="AD32" s="11" t="s">
        <v>62</v>
      </c>
      <c r="AE32" s="11">
        <v>110</v>
      </c>
      <c r="AF32" s="11">
        <v>3.5</v>
      </c>
      <c r="AG32" s="11" t="s">
        <v>62</v>
      </c>
      <c r="AH32" s="11">
        <v>18</v>
      </c>
      <c r="AI32" s="11">
        <v>3.3500000000000002E-2</v>
      </c>
      <c r="AJ32" s="11">
        <v>4.2</v>
      </c>
      <c r="AK32" s="105">
        <v>122</v>
      </c>
      <c r="AL32" s="11">
        <v>45.6</v>
      </c>
      <c r="AM32" s="11">
        <v>5.6800000000000003E-2</v>
      </c>
      <c r="AN32" s="11">
        <v>3.58</v>
      </c>
      <c r="AO32" s="11">
        <v>5.79E-2</v>
      </c>
      <c r="AP32" s="11">
        <v>3.6400000000000002E-2</v>
      </c>
      <c r="AQ32" s="11">
        <v>36.299999999999997</v>
      </c>
    </row>
    <row r="33" spans="2:43" s="11" customFormat="1">
      <c r="B33" s="11" t="s">
        <v>47</v>
      </c>
      <c r="C33" s="14">
        <v>39489</v>
      </c>
      <c r="D33" s="15">
        <v>0.4826388888888889</v>
      </c>
      <c r="E33" s="11">
        <v>0.19</v>
      </c>
      <c r="F33" s="11">
        <v>1.1559999999999999</v>
      </c>
      <c r="G33" s="11">
        <v>89.8</v>
      </c>
      <c r="H33" s="11">
        <v>12.99</v>
      </c>
      <c r="I33" s="11">
        <v>8.5399999999999991</v>
      </c>
      <c r="J33" s="11">
        <v>177</v>
      </c>
      <c r="K33" s="11">
        <v>4.4000000000000004</v>
      </c>
      <c r="L33" s="157"/>
      <c r="M33" s="11">
        <v>-1.191422</v>
      </c>
      <c r="N33" s="11">
        <v>220</v>
      </c>
      <c r="O33" s="11">
        <v>3.6</v>
      </c>
      <c r="Q33" s="11">
        <v>4.5</v>
      </c>
      <c r="S33" s="110"/>
      <c r="T33" s="11">
        <v>221</v>
      </c>
      <c r="U33" s="20">
        <v>5.7000000000000002E-2</v>
      </c>
      <c r="V33" s="11">
        <v>5.62</v>
      </c>
      <c r="W33" s="11">
        <v>0.37</v>
      </c>
      <c r="X33" s="11">
        <v>88.7</v>
      </c>
      <c r="Y33" s="11" t="s">
        <v>62</v>
      </c>
      <c r="Z33" s="11">
        <v>1.31</v>
      </c>
      <c r="AA33" s="11" t="s">
        <v>62</v>
      </c>
      <c r="AB33" s="13">
        <v>0.12</v>
      </c>
      <c r="AC33" s="13">
        <v>0.13</v>
      </c>
      <c r="AD33" s="11" t="s">
        <v>62</v>
      </c>
      <c r="AE33" s="11">
        <v>111</v>
      </c>
      <c r="AF33" s="11">
        <v>2.6</v>
      </c>
      <c r="AG33" s="11">
        <v>1.6899999999999998E-2</v>
      </c>
      <c r="AH33" s="11">
        <v>16.5</v>
      </c>
      <c r="AI33" s="11">
        <v>2.3999999999999998E-3</v>
      </c>
      <c r="AJ33" s="11">
        <v>2.27</v>
      </c>
      <c r="AK33" s="105">
        <v>121</v>
      </c>
      <c r="AL33" s="11">
        <v>17.7</v>
      </c>
      <c r="AM33" s="11">
        <v>0.1547</v>
      </c>
      <c r="AN33" s="11">
        <v>3</v>
      </c>
      <c r="AO33" s="11">
        <v>0.13</v>
      </c>
      <c r="AP33" s="11">
        <v>5.3200000000000001E-3</v>
      </c>
      <c r="AQ33" s="11">
        <v>20.6</v>
      </c>
    </row>
    <row r="34" spans="2:43" s="11" customFormat="1">
      <c r="B34" s="11" t="s">
        <v>47</v>
      </c>
      <c r="C34" s="14">
        <v>39532</v>
      </c>
      <c r="D34" s="15">
        <v>0.4375</v>
      </c>
      <c r="E34" s="11">
        <v>3.48</v>
      </c>
      <c r="F34" s="11">
        <v>0.98799999999999999</v>
      </c>
      <c r="G34" s="11">
        <v>113</v>
      </c>
      <c r="H34" s="11">
        <v>14.97</v>
      </c>
      <c r="I34" s="11">
        <v>7.88</v>
      </c>
      <c r="J34" s="11">
        <v>-187</v>
      </c>
      <c r="K34" s="11">
        <v>2.8</v>
      </c>
      <c r="L34" s="157"/>
      <c r="M34" s="11">
        <v>1.2340599999999999</v>
      </c>
      <c r="N34" s="11">
        <v>210</v>
      </c>
      <c r="O34" s="11">
        <v>3.1</v>
      </c>
      <c r="Q34" s="11">
        <v>3.2</v>
      </c>
      <c r="S34" s="110"/>
      <c r="T34" s="11">
        <v>132</v>
      </c>
      <c r="U34" s="20">
        <v>3.1E-2</v>
      </c>
      <c r="V34" s="11">
        <v>2.02</v>
      </c>
      <c r="W34" s="11">
        <v>0.26</v>
      </c>
      <c r="X34" s="11">
        <v>77.8</v>
      </c>
      <c r="Y34" s="11" t="s">
        <v>62</v>
      </c>
      <c r="Z34" s="11">
        <v>0.5</v>
      </c>
      <c r="AA34" s="11">
        <v>0.23</v>
      </c>
      <c r="AB34" s="13">
        <v>0.11</v>
      </c>
      <c r="AC34" s="13">
        <v>0.13</v>
      </c>
      <c r="AD34" s="11" t="s">
        <v>62</v>
      </c>
      <c r="AE34" s="11">
        <v>95.7</v>
      </c>
      <c r="AF34" s="11">
        <v>1.9</v>
      </c>
      <c r="AG34" s="11" t="s">
        <v>62</v>
      </c>
      <c r="AH34" s="11">
        <v>14.4</v>
      </c>
      <c r="AI34" s="11">
        <v>1.4E-3</v>
      </c>
      <c r="AJ34" s="11">
        <v>1.81</v>
      </c>
      <c r="AK34" s="105">
        <v>83.1</v>
      </c>
      <c r="AL34" s="11">
        <v>18.899999999999999</v>
      </c>
      <c r="AM34" s="11">
        <v>0.13400000000000001</v>
      </c>
      <c r="AN34" s="11">
        <v>1.96</v>
      </c>
      <c r="AO34" s="11">
        <v>0.14199999999999999</v>
      </c>
      <c r="AP34" s="11">
        <v>6.3400000000000001E-3</v>
      </c>
      <c r="AQ34" s="11">
        <v>15.7</v>
      </c>
    </row>
    <row r="35" spans="2:43" s="11" customFormat="1">
      <c r="B35" s="11" t="s">
        <v>47</v>
      </c>
      <c r="C35" s="14">
        <v>39554</v>
      </c>
      <c r="D35" s="15">
        <v>0.40625</v>
      </c>
      <c r="E35" s="11">
        <v>6.57</v>
      </c>
      <c r="F35" s="11">
        <v>0.63800000000000001</v>
      </c>
      <c r="G35" s="11">
        <v>112.6</v>
      </c>
      <c r="H35" s="11">
        <v>13.77</v>
      </c>
      <c r="I35" s="11">
        <v>8.02</v>
      </c>
      <c r="J35" s="11">
        <v>-156.30000000000001</v>
      </c>
      <c r="K35" s="11">
        <v>-0.1</v>
      </c>
      <c r="L35" s="157"/>
      <c r="M35" s="11">
        <v>-0.39138899999999999</v>
      </c>
      <c r="N35" s="11">
        <v>240</v>
      </c>
      <c r="O35" s="11">
        <v>3.4</v>
      </c>
      <c r="Q35" s="11">
        <v>3.1</v>
      </c>
      <c r="S35" s="110"/>
      <c r="T35" s="11">
        <v>112</v>
      </c>
      <c r="U35" s="20">
        <v>7.0999999999999994E-2</v>
      </c>
      <c r="V35" s="11">
        <v>0.27</v>
      </c>
      <c r="W35" s="11">
        <v>0.18</v>
      </c>
      <c r="X35" s="11">
        <v>92.6</v>
      </c>
      <c r="Y35" s="11" t="s">
        <v>62</v>
      </c>
      <c r="Z35" s="11">
        <v>0.09</v>
      </c>
      <c r="AA35" s="11">
        <v>0.158</v>
      </c>
      <c r="AB35" s="13">
        <v>0.09</v>
      </c>
      <c r="AC35" s="13">
        <v>0.09</v>
      </c>
      <c r="AD35" s="11" t="s">
        <v>62</v>
      </c>
      <c r="AE35" s="11">
        <v>104</v>
      </c>
      <c r="AF35" s="11">
        <v>1.4</v>
      </c>
      <c r="AG35" s="11" t="s">
        <v>62</v>
      </c>
      <c r="AH35" s="11">
        <v>17.600000000000001</v>
      </c>
      <c r="AI35" s="11">
        <v>2.8E-3</v>
      </c>
      <c r="AJ35" s="11">
        <v>1.79</v>
      </c>
      <c r="AK35" s="105">
        <v>68.7</v>
      </c>
      <c r="AL35" s="11">
        <v>6.4</v>
      </c>
      <c r="AM35" s="11">
        <v>8.8700000000000001E-2</v>
      </c>
      <c r="AN35" s="11">
        <v>1.79</v>
      </c>
      <c r="AO35" s="11">
        <v>4.7399999999999998E-2</v>
      </c>
      <c r="AP35" s="11">
        <v>4.0200000000000001E-3</v>
      </c>
      <c r="AQ35" s="11">
        <v>5.0999999999999996</v>
      </c>
    </row>
    <row r="36" spans="2:43" s="11" customFormat="1">
      <c r="B36" s="11" t="s">
        <v>47</v>
      </c>
      <c r="C36" s="14">
        <v>39608</v>
      </c>
      <c r="D36" s="15">
        <v>0.40833333333333338</v>
      </c>
      <c r="E36" s="11">
        <v>20.58</v>
      </c>
      <c r="F36" s="11">
        <v>0.78700000000000003</v>
      </c>
      <c r="G36" s="11">
        <v>91.6</v>
      </c>
      <c r="H36" s="11">
        <v>8.17</v>
      </c>
      <c r="I36" s="11">
        <v>7.78</v>
      </c>
      <c r="J36" s="11">
        <v>-51.3</v>
      </c>
      <c r="K36" s="11">
        <v>15.7</v>
      </c>
      <c r="L36" s="157"/>
      <c r="M36" s="11">
        <v>12.86307</v>
      </c>
      <c r="N36" s="11">
        <v>240</v>
      </c>
      <c r="O36" s="11">
        <v>3.8</v>
      </c>
      <c r="Q36" s="11">
        <v>3.8</v>
      </c>
      <c r="S36" s="110"/>
      <c r="T36" s="11">
        <v>82.6</v>
      </c>
      <c r="U36" s="20">
        <v>5.3999999999999999E-2</v>
      </c>
      <c r="V36" s="11">
        <v>2.54</v>
      </c>
      <c r="W36" s="11">
        <v>0.46</v>
      </c>
      <c r="X36" s="11">
        <v>100</v>
      </c>
      <c r="Y36" s="11">
        <v>7.0000000000000007E-2</v>
      </c>
      <c r="Z36" s="11">
        <v>0.56000000000000005</v>
      </c>
      <c r="AA36" s="11">
        <v>0.26300000000000001</v>
      </c>
      <c r="AB36" s="13">
        <v>0.18</v>
      </c>
      <c r="AC36" s="13">
        <v>0.21</v>
      </c>
      <c r="AD36" s="11">
        <v>5.8299999999999998E-2</v>
      </c>
      <c r="AE36" s="11">
        <v>97.6</v>
      </c>
      <c r="AF36" s="11">
        <v>1.8</v>
      </c>
      <c r="AG36" s="11">
        <v>2.4799999999999999E-2</v>
      </c>
      <c r="AH36" s="11">
        <v>15.6</v>
      </c>
      <c r="AI36" s="11">
        <v>1.3599999999999999E-2</v>
      </c>
      <c r="AJ36" s="11">
        <v>3.7</v>
      </c>
      <c r="AK36" s="105">
        <v>67.5</v>
      </c>
      <c r="AL36" s="11">
        <v>19.2</v>
      </c>
      <c r="AM36" s="11">
        <v>0.47499999999999998</v>
      </c>
      <c r="AN36" s="11">
        <v>1.55</v>
      </c>
      <c r="AO36" s="11">
        <v>0.58499999999999996</v>
      </c>
      <c r="AP36" s="11">
        <v>3.1300000000000001E-2</v>
      </c>
      <c r="AQ36" s="11">
        <v>8.2899999999999991</v>
      </c>
    </row>
    <row r="37" spans="2:43" s="11" customFormat="1">
      <c r="B37" s="11" t="s">
        <v>47</v>
      </c>
      <c r="C37" s="14">
        <v>39659</v>
      </c>
      <c r="D37" s="15">
        <v>0.3888888888888889</v>
      </c>
      <c r="E37" s="11">
        <v>18.55</v>
      </c>
      <c r="F37" s="11">
        <v>0.79600000000000004</v>
      </c>
      <c r="G37" s="157"/>
      <c r="H37" s="11">
        <v>6.81</v>
      </c>
      <c r="I37" s="11">
        <v>7.11</v>
      </c>
      <c r="J37" s="11">
        <v>188.2</v>
      </c>
      <c r="K37" s="11">
        <v>5.9</v>
      </c>
      <c r="L37" s="11">
        <v>8.6</v>
      </c>
      <c r="M37" s="11">
        <v>32.1569</v>
      </c>
      <c r="N37" s="11">
        <v>200</v>
      </c>
      <c r="S37" s="110"/>
      <c r="T37" s="11">
        <v>99.2</v>
      </c>
      <c r="U37" s="20">
        <v>5.5E-2</v>
      </c>
      <c r="V37" s="11">
        <v>1.43</v>
      </c>
      <c r="W37" s="11">
        <v>0.57999999999999996</v>
      </c>
      <c r="X37" s="11">
        <v>44.3</v>
      </c>
      <c r="Y37" s="11" t="s">
        <v>62</v>
      </c>
      <c r="Z37" s="11">
        <v>0.3</v>
      </c>
      <c r="AA37" s="11" t="s">
        <v>62</v>
      </c>
      <c r="AB37" s="13">
        <v>0.28999999999999998</v>
      </c>
      <c r="AC37" s="13">
        <v>0.38</v>
      </c>
      <c r="AD37" s="11">
        <v>4.0599999999999997E-2</v>
      </c>
      <c r="AE37" s="11">
        <v>67</v>
      </c>
      <c r="AF37" s="11">
        <v>2</v>
      </c>
      <c r="AG37" s="11">
        <v>2.6800000000000001E-2</v>
      </c>
      <c r="AH37" s="11">
        <v>11.3</v>
      </c>
      <c r="AI37" s="11">
        <v>2.1299999999999999E-2</v>
      </c>
      <c r="AJ37" s="11">
        <v>3.01</v>
      </c>
      <c r="AK37" s="105">
        <v>75.2</v>
      </c>
      <c r="AL37" s="11">
        <v>7</v>
      </c>
      <c r="AM37" s="11">
        <v>1.1200000000000001</v>
      </c>
      <c r="AN37" s="11">
        <v>2.9</v>
      </c>
      <c r="AO37" s="11">
        <v>1.17</v>
      </c>
      <c r="AP37" s="11">
        <v>9.2299999999999993E-2</v>
      </c>
      <c r="AQ37" s="11">
        <v>11.2</v>
      </c>
    </row>
    <row r="38" spans="2:43" s="11" customFormat="1">
      <c r="B38" s="11" t="s">
        <v>47</v>
      </c>
      <c r="C38" s="14">
        <v>39672</v>
      </c>
      <c r="D38" s="15">
        <v>0.6</v>
      </c>
      <c r="E38" s="11">
        <v>19.62</v>
      </c>
      <c r="F38" s="11">
        <v>0.74099999999999999</v>
      </c>
      <c r="G38" s="11">
        <v>97.4</v>
      </c>
      <c r="H38" s="11">
        <v>8.9</v>
      </c>
      <c r="I38" s="11">
        <v>7.62</v>
      </c>
      <c r="J38" s="11">
        <v>308.89999999999998</v>
      </c>
      <c r="K38" s="11">
        <v>4.3</v>
      </c>
      <c r="L38" s="157"/>
      <c r="M38" s="11">
        <v>3.6101100000000002</v>
      </c>
      <c r="N38" s="11">
        <v>170</v>
      </c>
      <c r="O38" s="11">
        <v>3.2</v>
      </c>
      <c r="Q38" s="11">
        <v>3.2</v>
      </c>
      <c r="S38" s="110"/>
      <c r="T38" s="11">
        <v>98.5</v>
      </c>
      <c r="U38" s="20">
        <v>3.6999999999999998E-2</v>
      </c>
      <c r="V38" s="11">
        <v>1.1499999999999999</v>
      </c>
      <c r="W38" s="11">
        <v>0.52</v>
      </c>
      <c r="X38" s="11">
        <v>54.6</v>
      </c>
      <c r="Y38" s="11" t="s">
        <v>62</v>
      </c>
      <c r="Z38" s="11">
        <v>0.22</v>
      </c>
      <c r="AA38" s="11">
        <v>0.22600000000000001</v>
      </c>
      <c r="AB38" s="13">
        <v>0.19</v>
      </c>
      <c r="AC38" s="13">
        <v>0.21</v>
      </c>
      <c r="AD38" s="11" t="s">
        <v>62</v>
      </c>
      <c r="AE38" s="11">
        <v>66</v>
      </c>
      <c r="AF38" s="11">
        <v>2.2999999999999998</v>
      </c>
      <c r="AG38" s="11">
        <v>8.8999999999999999E-3</v>
      </c>
      <c r="AH38" s="11">
        <v>11.2</v>
      </c>
      <c r="AI38" s="11">
        <v>0.02</v>
      </c>
      <c r="AJ38" s="11">
        <v>2.8</v>
      </c>
      <c r="AK38" s="105">
        <v>68.400000000000006</v>
      </c>
      <c r="AL38" s="11" t="s">
        <v>62</v>
      </c>
      <c r="AM38" s="11">
        <v>0.23899999999999999</v>
      </c>
      <c r="AN38" s="11">
        <v>1.86</v>
      </c>
      <c r="AO38" s="11">
        <v>0.222</v>
      </c>
      <c r="AP38" s="11">
        <v>2.5700000000000001E-2</v>
      </c>
      <c r="AQ38" s="11" t="s">
        <v>62</v>
      </c>
    </row>
    <row r="39" spans="2:43" s="11" customFormat="1">
      <c r="B39" s="11" t="s">
        <v>47</v>
      </c>
      <c r="C39" s="14">
        <v>39708</v>
      </c>
      <c r="D39" s="15">
        <v>0.5083333333333333</v>
      </c>
      <c r="E39" s="11">
        <v>16.82</v>
      </c>
      <c r="F39" s="11">
        <v>0.8</v>
      </c>
      <c r="G39" s="11">
        <v>95.8</v>
      </c>
      <c r="H39" s="11">
        <v>9.27</v>
      </c>
      <c r="I39" s="11">
        <v>7.63</v>
      </c>
      <c r="J39" s="11">
        <v>-20.3</v>
      </c>
      <c r="K39" s="11">
        <v>4.7</v>
      </c>
      <c r="L39" s="157"/>
      <c r="M39" s="11">
        <v>22.63701</v>
      </c>
      <c r="N39" s="11">
        <v>190</v>
      </c>
      <c r="O39" s="11">
        <v>4.4000000000000004</v>
      </c>
      <c r="Q39" s="11">
        <v>4</v>
      </c>
      <c r="S39" s="110"/>
      <c r="U39" s="20"/>
      <c r="Y39" s="11">
        <v>0.99</v>
      </c>
      <c r="Z39" s="11" t="s">
        <v>62</v>
      </c>
      <c r="AA39" s="11">
        <v>1.76</v>
      </c>
      <c r="AB39" s="13">
        <v>0.28000000000000003</v>
      </c>
      <c r="AC39" s="13">
        <v>2.0299999999999998</v>
      </c>
      <c r="AD39" s="11">
        <v>2.12E-2</v>
      </c>
      <c r="AE39" s="11">
        <v>70.5</v>
      </c>
      <c r="AF39" s="11">
        <v>1.9</v>
      </c>
      <c r="AG39" s="11">
        <v>1.9800000000000002E-2</v>
      </c>
      <c r="AH39" s="11">
        <v>13.7</v>
      </c>
      <c r="AI39" s="11">
        <v>0.02</v>
      </c>
      <c r="AJ39" s="11">
        <v>5.17</v>
      </c>
      <c r="AK39" s="105">
        <v>69.7</v>
      </c>
      <c r="AL39" s="11">
        <v>9.3000000000000007</v>
      </c>
      <c r="AM39" s="11">
        <v>0.114</v>
      </c>
      <c r="AN39" s="11">
        <v>7.83</v>
      </c>
      <c r="AO39" s="11">
        <v>0.16</v>
      </c>
      <c r="AP39" s="11">
        <v>2.53E-2</v>
      </c>
      <c r="AQ39" s="11">
        <v>10.4</v>
      </c>
    </row>
    <row r="40" spans="2:43" s="11" customFormat="1">
      <c r="B40" s="11" t="s">
        <v>47</v>
      </c>
      <c r="C40" s="14">
        <v>39736</v>
      </c>
      <c r="D40" s="15">
        <v>0.6</v>
      </c>
      <c r="E40" s="16">
        <v>16.32</v>
      </c>
      <c r="F40" s="16">
        <v>1.0029999999999999</v>
      </c>
      <c r="G40" s="16">
        <v>67.599999999999994</v>
      </c>
      <c r="H40" s="16">
        <v>6.6</v>
      </c>
      <c r="I40" s="16">
        <v>7.14</v>
      </c>
      <c r="J40" s="16">
        <v>243</v>
      </c>
      <c r="K40" s="16">
        <v>11.7</v>
      </c>
      <c r="L40" s="157"/>
      <c r="M40" s="11">
        <v>56.259900000000002</v>
      </c>
      <c r="N40" s="11">
        <v>190</v>
      </c>
      <c r="O40" s="11">
        <v>4.0999999999999996</v>
      </c>
      <c r="Q40" s="11">
        <v>4.5999999999999996</v>
      </c>
      <c r="S40" s="110"/>
      <c r="T40" s="11">
        <v>151</v>
      </c>
      <c r="U40" s="20">
        <v>7.0999999999999994E-2</v>
      </c>
      <c r="V40" s="11">
        <v>3.3000000000000002E-2</v>
      </c>
      <c r="W40" s="11">
        <v>0.86</v>
      </c>
      <c r="X40" s="11">
        <v>72</v>
      </c>
      <c r="Y40" s="11" t="s">
        <v>62</v>
      </c>
      <c r="Z40" s="11" t="s">
        <v>62</v>
      </c>
      <c r="AA40" s="11">
        <v>0.436</v>
      </c>
      <c r="AB40" s="13">
        <v>0.3</v>
      </c>
      <c r="AC40" s="13">
        <v>0.43</v>
      </c>
      <c r="AD40" s="11" t="s">
        <v>62</v>
      </c>
      <c r="AE40" s="11">
        <v>76.400000000000006</v>
      </c>
      <c r="AF40" s="11">
        <v>2.4</v>
      </c>
      <c r="AG40" s="11">
        <v>2.87E-2</v>
      </c>
      <c r="AH40" s="11">
        <v>13.9</v>
      </c>
      <c r="AI40" s="11">
        <v>7.6600000000000001E-2</v>
      </c>
      <c r="AJ40" s="11">
        <v>4.68</v>
      </c>
      <c r="AK40" s="105">
        <v>99.9</v>
      </c>
      <c r="AL40" s="11">
        <v>8.4</v>
      </c>
      <c r="AM40" s="11">
        <v>1.1599999999999999</v>
      </c>
      <c r="AN40" s="11">
        <v>5.0199999999999996</v>
      </c>
      <c r="AO40" s="11">
        <v>1.77</v>
      </c>
      <c r="AP40" s="11">
        <v>0.19700000000000001</v>
      </c>
      <c r="AQ40" s="11">
        <v>14.6</v>
      </c>
    </row>
    <row r="41" spans="2:43" s="11" customFormat="1">
      <c r="B41" s="11" t="s">
        <v>47</v>
      </c>
      <c r="C41" s="14">
        <v>39791</v>
      </c>
      <c r="D41" s="15">
        <v>0.45833333333333331</v>
      </c>
      <c r="E41" s="11">
        <v>1.68</v>
      </c>
      <c r="F41" s="11">
        <v>0.83</v>
      </c>
      <c r="G41" s="11">
        <v>89.4</v>
      </c>
      <c r="H41" s="11">
        <v>12.44</v>
      </c>
      <c r="I41" s="11">
        <v>7.47</v>
      </c>
      <c r="J41" s="11">
        <v>264</v>
      </c>
      <c r="K41" s="11">
        <v>-2.4</v>
      </c>
      <c r="L41" s="157"/>
      <c r="M41" s="11">
        <v>1.7889087656487825</v>
      </c>
      <c r="N41" s="11">
        <v>150</v>
      </c>
      <c r="O41" s="11">
        <v>3.2</v>
      </c>
      <c r="P41" s="180">
        <v>3.3759999999999999</v>
      </c>
      <c r="Q41" s="11">
        <v>4.8</v>
      </c>
      <c r="R41" s="180">
        <v>3.7789999999999999</v>
      </c>
      <c r="S41" s="110"/>
      <c r="T41" s="11">
        <v>117</v>
      </c>
      <c r="U41" s="20">
        <v>7.0000000000000007E-2</v>
      </c>
      <c r="V41" s="11">
        <v>3.98</v>
      </c>
      <c r="W41" s="11">
        <v>0.57999999999999996</v>
      </c>
      <c r="X41" s="11">
        <v>80.5</v>
      </c>
      <c r="Y41" s="11">
        <v>0.63</v>
      </c>
      <c r="Z41" s="11">
        <v>0.97</v>
      </c>
      <c r="AA41" s="11">
        <v>0.79600000000000004</v>
      </c>
      <c r="AB41" s="13">
        <v>0.61</v>
      </c>
      <c r="AC41" s="13">
        <v>0.25</v>
      </c>
      <c r="AD41" s="11" t="s">
        <v>62</v>
      </c>
      <c r="AE41" s="11">
        <v>69.099999999999994</v>
      </c>
      <c r="AF41" s="11">
        <v>3.5</v>
      </c>
      <c r="AG41" s="11">
        <v>1.4800000000000001E-2</v>
      </c>
      <c r="AH41" s="11">
        <v>15.3</v>
      </c>
      <c r="AI41" s="11">
        <v>1.1299999999999999E-2</v>
      </c>
      <c r="AJ41" s="11">
        <v>3.89</v>
      </c>
      <c r="AK41" s="105">
        <v>73.599999999999994</v>
      </c>
      <c r="AL41" s="11" t="s">
        <v>62</v>
      </c>
      <c r="AM41" s="11" t="s">
        <v>62</v>
      </c>
      <c r="AN41" s="11">
        <v>3.26</v>
      </c>
      <c r="AO41" s="11">
        <v>2.3199999999999998E-2</v>
      </c>
      <c r="AP41" s="11">
        <v>1.17E-2</v>
      </c>
      <c r="AQ41" s="11" t="s">
        <v>62</v>
      </c>
    </row>
    <row r="42" spans="2:43" s="11" customFormat="1">
      <c r="B42" s="11" t="s">
        <v>47</v>
      </c>
      <c r="C42" s="14">
        <v>39839</v>
      </c>
      <c r="D42" s="15">
        <v>0.47291666666666665</v>
      </c>
      <c r="E42" s="11">
        <v>-7.0000000000000007E-2</v>
      </c>
      <c r="F42" s="11">
        <v>1.3480000000000001</v>
      </c>
      <c r="G42" s="11">
        <v>108</v>
      </c>
      <c r="H42" s="11">
        <v>16.739999999999998</v>
      </c>
      <c r="I42" s="11">
        <v>7.02</v>
      </c>
      <c r="J42" s="11">
        <v>-147</v>
      </c>
      <c r="K42" s="11">
        <v>-1.7</v>
      </c>
      <c r="L42" s="157"/>
      <c r="M42" s="11">
        <v>2.3866348448631727</v>
      </c>
      <c r="N42" s="11">
        <v>150</v>
      </c>
      <c r="O42" s="11">
        <v>1.9</v>
      </c>
      <c r="P42" s="180">
        <f>AVERAGE(3.329,3.34)</f>
        <v>3.3345000000000002</v>
      </c>
      <c r="Q42" s="11">
        <v>1.8</v>
      </c>
      <c r="R42" s="180">
        <v>2.7730000000000001</v>
      </c>
      <c r="S42" s="110"/>
      <c r="T42" s="11">
        <v>270</v>
      </c>
      <c r="U42" s="20">
        <v>0.1</v>
      </c>
      <c r="V42" s="11">
        <v>3.33</v>
      </c>
      <c r="W42" s="11">
        <v>0.26</v>
      </c>
      <c r="X42" s="11">
        <v>92</v>
      </c>
      <c r="Y42" s="11" t="s">
        <v>62</v>
      </c>
      <c r="Z42" s="11">
        <v>0.68</v>
      </c>
      <c r="AA42" s="11" t="s">
        <v>62</v>
      </c>
      <c r="AB42" s="13">
        <v>0.1</v>
      </c>
      <c r="AC42" s="13">
        <v>0.1</v>
      </c>
      <c r="AD42" s="11" t="s">
        <v>62</v>
      </c>
      <c r="AE42" s="11">
        <v>80.099999999999994</v>
      </c>
      <c r="AF42" s="11">
        <v>1.6</v>
      </c>
      <c r="AG42" s="11">
        <v>4.1000000000000003E-3</v>
      </c>
      <c r="AH42" s="11">
        <v>19.899999999999999</v>
      </c>
      <c r="AI42" s="11">
        <v>4.7999999999999996E-3</v>
      </c>
      <c r="AJ42" s="11">
        <v>3.16</v>
      </c>
      <c r="AK42" s="105">
        <v>145</v>
      </c>
      <c r="AL42" s="11">
        <v>16.5</v>
      </c>
      <c r="AM42" s="11" t="s">
        <v>62</v>
      </c>
      <c r="AN42" s="11">
        <v>9.33</v>
      </c>
      <c r="AO42" s="11">
        <v>1.66E-2</v>
      </c>
      <c r="AP42" s="11">
        <v>5.45E-3</v>
      </c>
      <c r="AQ42" s="11">
        <v>16.600000000000001</v>
      </c>
    </row>
    <row r="43" spans="2:43" s="11" customFormat="1">
      <c r="B43" s="11" t="s">
        <v>47</v>
      </c>
      <c r="C43" s="14">
        <v>39868</v>
      </c>
      <c r="D43" s="15">
        <v>0.41249999999999998</v>
      </c>
      <c r="E43" s="11">
        <v>-0.16</v>
      </c>
      <c r="F43" s="11">
        <v>2.1819999999999999</v>
      </c>
      <c r="G43" s="171">
        <v>119.1</v>
      </c>
      <c r="H43" s="171">
        <v>17.260000000000002</v>
      </c>
      <c r="I43" s="171">
        <v>13.8</v>
      </c>
      <c r="J43" s="20">
        <v>180.3</v>
      </c>
      <c r="K43" s="11">
        <v>-0.1</v>
      </c>
      <c r="L43" s="157"/>
      <c r="M43" s="11">
        <v>0.3954132068001856</v>
      </c>
      <c r="N43" s="11">
        <v>190</v>
      </c>
      <c r="O43" s="11">
        <v>3.4</v>
      </c>
      <c r="P43" s="11">
        <v>4.5389999999999997</v>
      </c>
      <c r="Q43" s="11">
        <v>2.6</v>
      </c>
      <c r="R43" s="11">
        <v>3.4430000000000001</v>
      </c>
      <c r="S43" s="110"/>
      <c r="T43" s="11">
        <v>495</v>
      </c>
      <c r="U43" s="20">
        <v>0.12</v>
      </c>
      <c r="V43" s="11">
        <v>2.69</v>
      </c>
      <c r="W43" s="11">
        <v>0.19</v>
      </c>
      <c r="X43" s="11">
        <v>102</v>
      </c>
      <c r="Y43" s="11" t="s">
        <v>62</v>
      </c>
      <c r="Z43" s="11">
        <v>39.200000000000003</v>
      </c>
      <c r="AA43" s="11">
        <v>0.29499999999999998</v>
      </c>
      <c r="AB43" s="13">
        <v>6.2E-2</v>
      </c>
      <c r="AC43" s="13">
        <v>5.5E-2</v>
      </c>
      <c r="AD43" s="11" t="s">
        <v>62</v>
      </c>
      <c r="AE43" s="11">
        <v>109</v>
      </c>
      <c r="AF43" s="11">
        <v>3.2</v>
      </c>
      <c r="AG43" s="11">
        <v>1.47E-2</v>
      </c>
      <c r="AH43" s="11">
        <v>22.1</v>
      </c>
      <c r="AI43" s="11">
        <v>5.0000000000000001E-3</v>
      </c>
      <c r="AJ43" s="11">
        <v>3.03</v>
      </c>
      <c r="AK43" s="105">
        <v>269</v>
      </c>
      <c r="AL43" s="11">
        <v>20.100000000000001</v>
      </c>
      <c r="AM43" s="11" t="s">
        <v>62</v>
      </c>
      <c r="AN43" s="11">
        <v>3.48</v>
      </c>
      <c r="AO43" s="11">
        <v>1.84E-2</v>
      </c>
      <c r="AP43" s="11">
        <v>5.2100000000000002E-3</v>
      </c>
      <c r="AQ43" s="11">
        <v>17.899999999999999</v>
      </c>
    </row>
    <row r="44" spans="2:43" s="11" customFormat="1">
      <c r="B44" s="11" t="s">
        <v>47</v>
      </c>
      <c r="C44" s="14">
        <v>39889</v>
      </c>
      <c r="D44" s="15">
        <v>0.59236111111111112</v>
      </c>
      <c r="E44" s="11">
        <v>13.47</v>
      </c>
      <c r="F44" s="11">
        <v>1.294</v>
      </c>
      <c r="G44" s="11">
        <v>146.1</v>
      </c>
      <c r="H44" s="11">
        <v>15.16</v>
      </c>
      <c r="I44" s="172">
        <v>10.199999999999999</v>
      </c>
      <c r="J44" s="173">
        <v>276</v>
      </c>
      <c r="K44" s="11">
        <v>1.2</v>
      </c>
      <c r="L44" s="157"/>
      <c r="M44" s="11">
        <v>2.05931</v>
      </c>
      <c r="N44" s="11">
        <v>200</v>
      </c>
      <c r="O44" s="11">
        <v>4.3</v>
      </c>
      <c r="P44" s="11">
        <v>4.8920000000000003</v>
      </c>
      <c r="Q44" s="11">
        <v>3.5</v>
      </c>
      <c r="R44" s="11">
        <v>4.03</v>
      </c>
      <c r="S44" s="110"/>
      <c r="T44" s="11">
        <v>237</v>
      </c>
      <c r="U44" s="20">
        <v>8.5999999999999993E-2</v>
      </c>
      <c r="V44" s="11">
        <v>0.1</v>
      </c>
      <c r="W44" s="11">
        <v>0.22</v>
      </c>
      <c r="X44" s="11">
        <v>97.5</v>
      </c>
      <c r="Z44" s="11" t="s">
        <v>62</v>
      </c>
      <c r="AB44" s="13"/>
      <c r="AC44" s="13"/>
      <c r="AD44" s="11" t="s">
        <v>62</v>
      </c>
      <c r="AE44" s="11">
        <v>78.3</v>
      </c>
      <c r="AF44" s="11">
        <v>3.5</v>
      </c>
      <c r="AG44" s="11">
        <v>1.3299999999999999E-2</v>
      </c>
      <c r="AH44" s="11">
        <v>17.399999999999999</v>
      </c>
      <c r="AI44" s="11">
        <v>6.3E-3</v>
      </c>
      <c r="AJ44" s="11">
        <v>3</v>
      </c>
      <c r="AK44" s="105">
        <v>140</v>
      </c>
      <c r="AL44" s="11">
        <v>15.2</v>
      </c>
      <c r="AM44" s="11">
        <v>9.8900000000000002E-2</v>
      </c>
      <c r="AN44" s="11">
        <v>1.88</v>
      </c>
      <c r="AO44" s="11">
        <v>0.122</v>
      </c>
      <c r="AP44" s="11">
        <v>1.0500000000000001E-2</v>
      </c>
      <c r="AQ44" s="11">
        <v>15.2</v>
      </c>
    </row>
    <row r="45" spans="2:43" s="11" customFormat="1">
      <c r="B45" s="11" t="s">
        <v>47</v>
      </c>
      <c r="C45" s="14">
        <v>39930</v>
      </c>
      <c r="D45" s="15">
        <v>0.4680555555555555</v>
      </c>
      <c r="E45" s="11">
        <v>17.72</v>
      </c>
      <c r="F45" s="11">
        <v>1.006</v>
      </c>
      <c r="G45" s="11">
        <v>125.5</v>
      </c>
      <c r="H45" s="11">
        <v>11.91</v>
      </c>
      <c r="I45" s="171">
        <v>8.02</v>
      </c>
      <c r="J45" s="20">
        <v>314.8</v>
      </c>
      <c r="K45" s="11">
        <v>3</v>
      </c>
      <c r="L45" s="157"/>
      <c r="M45" s="11">
        <v>3.4687800000000002</v>
      </c>
      <c r="N45" s="11">
        <v>220</v>
      </c>
      <c r="O45" s="11">
        <v>3.8</v>
      </c>
      <c r="P45" s="180">
        <v>3.794</v>
      </c>
      <c r="Q45" s="11">
        <v>3.7</v>
      </c>
      <c r="R45" s="180">
        <v>3.6360000000000001</v>
      </c>
      <c r="S45" s="110"/>
      <c r="T45" s="11">
        <v>140</v>
      </c>
      <c r="U45" s="20">
        <v>0.11</v>
      </c>
      <c r="V45" s="11">
        <v>0.96</v>
      </c>
      <c r="W45" s="11">
        <v>0.45</v>
      </c>
      <c r="X45" s="11">
        <v>88</v>
      </c>
      <c r="Y45" s="11" t="s">
        <v>62</v>
      </c>
      <c r="Z45" s="11">
        <v>0.36</v>
      </c>
      <c r="AA45" s="11">
        <v>0.60499999999999998</v>
      </c>
      <c r="AB45" s="13">
        <v>0.14000000000000001</v>
      </c>
      <c r="AC45" s="13">
        <v>0.13</v>
      </c>
      <c r="AD45" s="11" t="s">
        <v>62</v>
      </c>
      <c r="AE45" s="11">
        <v>92</v>
      </c>
      <c r="AF45" s="11">
        <v>1.7</v>
      </c>
      <c r="AG45" s="11">
        <v>1.77E-2</v>
      </c>
      <c r="AH45" s="11">
        <v>17</v>
      </c>
      <c r="AI45" s="11">
        <v>1.1599999999999999E-2</v>
      </c>
      <c r="AJ45" s="11">
        <v>2.52</v>
      </c>
      <c r="AK45" s="105">
        <v>79.099999999999994</v>
      </c>
      <c r="AL45" s="11">
        <v>24.6</v>
      </c>
      <c r="AM45" s="11">
        <v>0.161</v>
      </c>
      <c r="AN45" s="11">
        <v>1.83</v>
      </c>
      <c r="AO45" s="11">
        <v>0.193</v>
      </c>
      <c r="AP45" s="11">
        <v>1.9900000000000001E-2</v>
      </c>
      <c r="AQ45" s="11">
        <v>16.2</v>
      </c>
    </row>
    <row r="46" spans="2:43" s="11" customFormat="1">
      <c r="B46" s="11" t="s">
        <v>47</v>
      </c>
      <c r="C46" s="14">
        <v>39954</v>
      </c>
      <c r="D46" s="15">
        <v>0.59166666666666667</v>
      </c>
      <c r="E46" s="11">
        <v>19.329999999999998</v>
      </c>
      <c r="F46" s="171">
        <v>0.90200000000000002</v>
      </c>
      <c r="G46" s="11">
        <v>95.6</v>
      </c>
      <c r="H46" s="11">
        <v>8.77</v>
      </c>
      <c r="I46" s="172">
        <v>6.89</v>
      </c>
      <c r="J46" s="20">
        <v>122.2</v>
      </c>
      <c r="K46" s="11">
        <v>5</v>
      </c>
      <c r="L46" s="157"/>
      <c r="M46" s="11">
        <v>2.1367500000000001</v>
      </c>
      <c r="N46" s="11">
        <v>240</v>
      </c>
      <c r="O46" s="11">
        <v>3.3</v>
      </c>
      <c r="P46" s="11">
        <v>3.3849999999999998</v>
      </c>
      <c r="Q46" s="11">
        <v>3.6</v>
      </c>
      <c r="R46" s="11">
        <v>4.0430000000000001</v>
      </c>
      <c r="S46" s="110"/>
      <c r="T46" s="11">
        <v>114</v>
      </c>
      <c r="U46" s="20">
        <v>6.7000000000000004E-2</v>
      </c>
      <c r="V46" s="11">
        <v>2.17</v>
      </c>
      <c r="W46" s="11">
        <v>0.51</v>
      </c>
      <c r="X46" s="11">
        <v>81.099999999999994</v>
      </c>
      <c r="Y46" s="11" t="s">
        <v>62</v>
      </c>
      <c r="Z46" s="11">
        <v>0.54</v>
      </c>
      <c r="AA46" s="11">
        <v>0.52500000000000002</v>
      </c>
      <c r="AB46" s="13">
        <v>0.17</v>
      </c>
      <c r="AC46" s="13">
        <v>0.18</v>
      </c>
      <c r="AD46" s="11" t="s">
        <v>62</v>
      </c>
      <c r="AE46" s="11">
        <v>101</v>
      </c>
      <c r="AF46" s="11">
        <v>2.7</v>
      </c>
      <c r="AG46" s="11">
        <v>1.8599999999999998E-2</v>
      </c>
      <c r="AH46" s="11">
        <v>17.899999999999999</v>
      </c>
      <c r="AI46" s="11">
        <v>1.29E-2</v>
      </c>
      <c r="AJ46" s="11">
        <v>3.06</v>
      </c>
      <c r="AK46" s="105">
        <v>81.5</v>
      </c>
      <c r="AL46" s="11" t="s">
        <v>62</v>
      </c>
      <c r="AM46" s="11">
        <v>0.157</v>
      </c>
      <c r="AN46" s="11">
        <v>3.03</v>
      </c>
      <c r="AO46" s="11">
        <v>0.14599999999999999</v>
      </c>
      <c r="AP46" s="11">
        <v>1.8700000000000001E-2</v>
      </c>
      <c r="AQ46" s="11" t="s">
        <v>62</v>
      </c>
    </row>
    <row r="47" spans="2:43" s="11" customFormat="1">
      <c r="B47" s="11" t="s">
        <v>47</v>
      </c>
      <c r="C47" s="14">
        <v>39973</v>
      </c>
      <c r="D47" s="15">
        <v>0.43888888888888888</v>
      </c>
      <c r="E47" s="11">
        <v>19.68</v>
      </c>
      <c r="F47" s="171">
        <v>0.89800000000000002</v>
      </c>
      <c r="G47" s="11">
        <v>72.8</v>
      </c>
      <c r="H47" s="11">
        <v>6.59</v>
      </c>
      <c r="I47" s="11">
        <v>8.73</v>
      </c>
      <c r="J47" s="20">
        <v>107.1</v>
      </c>
      <c r="K47" s="11">
        <v>8.8000000000000007</v>
      </c>
      <c r="L47" s="157"/>
      <c r="M47" s="11">
        <v>12.520189999999999</v>
      </c>
      <c r="N47" s="11">
        <v>200</v>
      </c>
      <c r="O47" s="11">
        <v>5.0999999999999996</v>
      </c>
      <c r="P47" s="11">
        <v>4.0199999999999996</v>
      </c>
      <c r="Q47" s="11">
        <v>4.7</v>
      </c>
      <c r="R47" s="11">
        <v>3.778</v>
      </c>
      <c r="S47" s="110"/>
      <c r="T47" s="11">
        <v>113</v>
      </c>
      <c r="U47" s="20">
        <v>6.7000000000000004E-2</v>
      </c>
      <c r="V47" s="11">
        <v>1.76</v>
      </c>
      <c r="W47" s="11">
        <v>0.61</v>
      </c>
      <c r="X47" s="11">
        <v>60.3</v>
      </c>
      <c r="Y47" s="11" t="s">
        <v>62</v>
      </c>
      <c r="Z47" s="11">
        <v>0.36</v>
      </c>
      <c r="AA47" s="11">
        <v>0.52400000000000002</v>
      </c>
      <c r="AB47" s="13">
        <v>0.18</v>
      </c>
      <c r="AC47" s="13">
        <v>0.22</v>
      </c>
      <c r="AD47" s="11">
        <v>3.2099999999999997E-2</v>
      </c>
      <c r="AE47" s="11">
        <v>76.599999999999994</v>
      </c>
      <c r="AF47" s="11" t="s">
        <v>62</v>
      </c>
      <c r="AG47" s="11">
        <v>1.2500000000000001E-2</v>
      </c>
      <c r="AH47" s="11">
        <v>14.9</v>
      </c>
      <c r="AI47" s="11">
        <v>2.63E-2</v>
      </c>
      <c r="AJ47" s="11">
        <v>3.19</v>
      </c>
      <c r="AK47" s="105">
        <v>78</v>
      </c>
      <c r="AL47" s="11">
        <v>16.3</v>
      </c>
      <c r="AM47" s="11">
        <v>0.41399999999999998</v>
      </c>
      <c r="AN47" s="11" t="s">
        <v>62</v>
      </c>
      <c r="AO47" s="11">
        <v>0.4</v>
      </c>
      <c r="AP47" s="11">
        <v>4.1500000000000002E-2</v>
      </c>
      <c r="AQ47" s="11">
        <v>17.899999999999999</v>
      </c>
    </row>
    <row r="48" spans="2:43" s="11" customFormat="1">
      <c r="B48" s="11" t="s">
        <v>47</v>
      </c>
      <c r="C48" s="14">
        <v>40010</v>
      </c>
      <c r="D48" s="15">
        <v>0.33055555555555555</v>
      </c>
      <c r="E48" s="11">
        <v>19.649999999999999</v>
      </c>
      <c r="F48" s="11">
        <v>0.94799999999999995</v>
      </c>
      <c r="G48" s="157"/>
      <c r="H48" s="11">
        <v>6.07</v>
      </c>
      <c r="I48" s="11">
        <v>7.7</v>
      </c>
      <c r="J48" s="20">
        <v>105</v>
      </c>
      <c r="K48" s="11">
        <v>13.6</v>
      </c>
      <c r="L48" s="11">
        <v>5.6</v>
      </c>
      <c r="M48" s="11">
        <v>6.7965600000000004</v>
      </c>
      <c r="N48" s="11">
        <v>210</v>
      </c>
      <c r="O48" s="11">
        <v>3.8</v>
      </c>
      <c r="P48" s="171">
        <v>4.1070000000000002</v>
      </c>
      <c r="Q48" s="11">
        <v>3.4</v>
      </c>
      <c r="R48" s="171">
        <v>3.7410000000000001</v>
      </c>
      <c r="S48" s="110"/>
      <c r="T48" s="11">
        <v>133</v>
      </c>
      <c r="U48" s="20" t="s">
        <v>62</v>
      </c>
      <c r="V48" s="11">
        <v>0.55000000000000004</v>
      </c>
      <c r="W48" s="11" t="s">
        <v>62</v>
      </c>
      <c r="X48" s="11">
        <v>53.8</v>
      </c>
      <c r="Y48" s="11" t="s">
        <v>62</v>
      </c>
      <c r="Z48" s="11" t="s">
        <v>62</v>
      </c>
      <c r="AA48" s="11">
        <v>0.44</v>
      </c>
      <c r="AB48" s="13">
        <v>0.19</v>
      </c>
      <c r="AC48" s="13">
        <v>0.22</v>
      </c>
      <c r="AD48" s="11">
        <v>3.0200000000000001E-2</v>
      </c>
      <c r="AE48" s="11">
        <v>78.099999999999994</v>
      </c>
      <c r="AF48" s="11">
        <v>1.5</v>
      </c>
      <c r="AG48" s="11">
        <v>28.9</v>
      </c>
      <c r="AH48" s="11">
        <v>15.2</v>
      </c>
      <c r="AI48" s="11">
        <v>6.6500000000000004E-2</v>
      </c>
      <c r="AJ48" s="11">
        <v>3.29</v>
      </c>
      <c r="AK48" s="105">
        <v>77</v>
      </c>
      <c r="AL48" s="11">
        <v>1.77E-2</v>
      </c>
      <c r="AM48" s="11">
        <v>0.107</v>
      </c>
      <c r="AN48" s="11" t="s">
        <v>62</v>
      </c>
      <c r="AO48" s="11">
        <v>0.123</v>
      </c>
      <c r="AP48" s="11">
        <v>7.4099999999999999E-2</v>
      </c>
      <c r="AQ48" s="11">
        <v>17.7</v>
      </c>
    </row>
    <row r="49" spans="1:43" s="11" customFormat="1">
      <c r="B49" s="11" t="s">
        <v>47</v>
      </c>
      <c r="C49" s="14">
        <v>40070</v>
      </c>
      <c r="D49" s="15">
        <v>0.4597222222222222</v>
      </c>
      <c r="E49" s="11">
        <v>15.84</v>
      </c>
      <c r="F49" s="11">
        <v>0.94899999999999995</v>
      </c>
      <c r="G49" s="11">
        <v>89.6</v>
      </c>
      <c r="H49" s="11">
        <v>8.85</v>
      </c>
      <c r="I49" s="11">
        <v>8.0299999999999994</v>
      </c>
      <c r="J49" s="20">
        <v>165</v>
      </c>
      <c r="K49" s="11">
        <v>3.7</v>
      </c>
      <c r="L49" s="157"/>
      <c r="M49" s="11">
        <v>2.0024000000000002</v>
      </c>
      <c r="N49" s="11">
        <v>180</v>
      </c>
      <c r="O49" s="11">
        <v>2.7</v>
      </c>
      <c r="P49" s="11">
        <v>3.1040000000000001</v>
      </c>
      <c r="Q49" s="11">
        <v>2.7</v>
      </c>
      <c r="R49" s="11">
        <v>3.1179999999999999</v>
      </c>
      <c r="S49" s="110"/>
      <c r="T49" s="11">
        <v>120</v>
      </c>
      <c r="U49" s="20" t="s">
        <v>62</v>
      </c>
      <c r="V49" s="11">
        <v>0.68</v>
      </c>
      <c r="W49" s="11">
        <v>0.48</v>
      </c>
      <c r="X49" s="11">
        <v>77.400000000000006</v>
      </c>
      <c r="Y49" s="11" t="s">
        <v>62</v>
      </c>
      <c r="Z49" s="11">
        <v>0.1</v>
      </c>
      <c r="AA49" s="11">
        <v>0.74299999999999999</v>
      </c>
      <c r="AB49" s="13">
        <v>0.19</v>
      </c>
      <c r="AC49" s="13">
        <v>0.21</v>
      </c>
      <c r="AD49" s="11" t="s">
        <v>62</v>
      </c>
      <c r="AE49" s="11">
        <v>76.5</v>
      </c>
      <c r="AF49" s="11">
        <v>3.7</v>
      </c>
      <c r="AG49" s="11">
        <v>1.18E-2</v>
      </c>
      <c r="AH49" s="11">
        <v>14.3</v>
      </c>
      <c r="AI49" s="11">
        <v>7.2800000000000004E-2</v>
      </c>
      <c r="AJ49" s="11">
        <v>3.47</v>
      </c>
      <c r="AK49" s="105">
        <v>89.5</v>
      </c>
      <c r="AL49" s="11" t="s">
        <v>62</v>
      </c>
      <c r="AM49" s="11">
        <v>4.19E-2</v>
      </c>
      <c r="AN49" s="11">
        <v>2.85</v>
      </c>
      <c r="AO49" s="11">
        <v>8.7400000000000005E-2</v>
      </c>
      <c r="AP49" s="11">
        <v>7.6899999999999996E-2</v>
      </c>
      <c r="AQ49" s="11" t="s">
        <v>62</v>
      </c>
    </row>
    <row r="50" spans="1:43" s="11" customFormat="1">
      <c r="B50" s="11" t="s">
        <v>47</v>
      </c>
      <c r="C50" s="14">
        <v>40092</v>
      </c>
      <c r="D50" s="15">
        <v>0.43958333333333338</v>
      </c>
      <c r="E50" s="11">
        <v>11.74</v>
      </c>
      <c r="F50" s="11">
        <v>0.85199999999999998</v>
      </c>
      <c r="G50" s="11">
        <v>82</v>
      </c>
      <c r="H50" s="11">
        <v>8.83</v>
      </c>
      <c r="I50" s="11">
        <v>9.2200000000000006</v>
      </c>
      <c r="J50" s="20">
        <v>51.2</v>
      </c>
      <c r="K50" s="11">
        <v>1.8</v>
      </c>
      <c r="L50" s="157"/>
      <c r="M50" s="11">
        <v>2.8180399999999999</v>
      </c>
      <c r="N50" s="11">
        <v>190</v>
      </c>
      <c r="O50" s="11">
        <v>3.7</v>
      </c>
      <c r="P50" s="11">
        <v>3.2589999999999999</v>
      </c>
      <c r="Q50" s="11">
        <v>3.5</v>
      </c>
      <c r="R50" s="11">
        <v>3.3</v>
      </c>
      <c r="S50" s="110"/>
      <c r="T50" s="11">
        <v>91.5</v>
      </c>
      <c r="U50" s="20" t="s">
        <v>62</v>
      </c>
      <c r="V50" s="11">
        <v>1.18</v>
      </c>
      <c r="W50" s="11" t="s">
        <v>62</v>
      </c>
      <c r="X50" s="11">
        <v>70.400000000000006</v>
      </c>
      <c r="Y50" s="11" t="s">
        <v>62</v>
      </c>
      <c r="Z50" s="11">
        <v>0.22</v>
      </c>
      <c r="AA50" s="11">
        <v>0.48799999999999999</v>
      </c>
      <c r="AB50" s="13">
        <v>0.21</v>
      </c>
      <c r="AC50" s="13">
        <v>0.22</v>
      </c>
      <c r="AD50" s="11" t="s">
        <v>62</v>
      </c>
      <c r="AE50" s="11">
        <v>75.400000000000006</v>
      </c>
      <c r="AF50" s="11">
        <v>3.2</v>
      </c>
      <c r="AG50" s="11">
        <v>2.69E-2</v>
      </c>
      <c r="AH50" s="11">
        <v>14.2</v>
      </c>
      <c r="AI50" s="11">
        <v>1.4800000000000001E-2</v>
      </c>
      <c r="AJ50" s="11">
        <v>3.32</v>
      </c>
      <c r="AK50" s="105">
        <v>78.3</v>
      </c>
      <c r="AL50" s="11">
        <v>7.3</v>
      </c>
      <c r="AM50" s="11">
        <v>4.8599999999999997E-2</v>
      </c>
      <c r="AN50" s="11">
        <v>2.37</v>
      </c>
      <c r="AO50" s="11">
        <v>8.7800000000000003E-2</v>
      </c>
      <c r="AP50" s="11">
        <v>1.8800000000000001E-2</v>
      </c>
      <c r="AQ50" s="11" t="s">
        <v>62</v>
      </c>
    </row>
    <row r="51" spans="1:43" s="11" customFormat="1">
      <c r="B51" s="11" t="s">
        <v>47</v>
      </c>
      <c r="C51" s="14">
        <v>40154</v>
      </c>
      <c r="D51" s="158"/>
      <c r="E51" s="11">
        <v>2.23</v>
      </c>
      <c r="F51" s="11">
        <v>1.2130000000000001</v>
      </c>
      <c r="G51" s="172">
        <v>101.5</v>
      </c>
      <c r="H51" s="172">
        <v>13.89</v>
      </c>
      <c r="I51" s="11">
        <v>8.0500000000000007</v>
      </c>
      <c r="J51" s="20">
        <v>75.8</v>
      </c>
      <c r="K51" s="11">
        <v>-0.9</v>
      </c>
      <c r="L51" s="11">
        <v>2.2999999999999998</v>
      </c>
      <c r="M51" s="22">
        <v>-2.4262000000000001</v>
      </c>
      <c r="N51" s="11">
        <v>290</v>
      </c>
      <c r="P51" s="11">
        <v>4.1970000000000001</v>
      </c>
      <c r="R51" s="11">
        <v>3.8780000000000001</v>
      </c>
      <c r="S51" s="11">
        <v>0.3</v>
      </c>
      <c r="T51" s="11">
        <v>113</v>
      </c>
      <c r="U51" s="20" t="s">
        <v>62</v>
      </c>
      <c r="V51" s="11">
        <v>0.78</v>
      </c>
      <c r="W51" s="11" t="s">
        <v>62</v>
      </c>
      <c r="X51" s="11">
        <v>107</v>
      </c>
      <c r="Y51" s="11" t="s">
        <v>86</v>
      </c>
      <c r="Z51" s="11">
        <v>0.21</v>
      </c>
      <c r="AB51" s="13">
        <v>0.14000000000000001</v>
      </c>
      <c r="AC51" s="13">
        <v>0.15</v>
      </c>
      <c r="AD51" s="11">
        <v>6.2600000000000003E-2</v>
      </c>
      <c r="AE51" s="11">
        <v>124</v>
      </c>
      <c r="AF51" s="11">
        <v>1.5</v>
      </c>
      <c r="AG51" s="11">
        <v>7.4999999999999997E-3</v>
      </c>
      <c r="AH51" s="11">
        <v>22.9</v>
      </c>
      <c r="AI51" s="11">
        <v>6.0000000000000001E-3</v>
      </c>
      <c r="AJ51" s="11">
        <v>3.16</v>
      </c>
      <c r="AK51" s="105">
        <v>69.5</v>
      </c>
      <c r="AL51" s="11">
        <v>26.3</v>
      </c>
      <c r="AM51" s="11">
        <v>0.108</v>
      </c>
      <c r="AN51" s="11" t="s">
        <v>62</v>
      </c>
      <c r="AO51" s="11">
        <v>8.0399999999999999E-2</v>
      </c>
      <c r="AP51" s="11">
        <v>9.5899999999999996E-3</v>
      </c>
      <c r="AQ51" s="11" t="s">
        <v>62</v>
      </c>
    </row>
    <row r="52" spans="1:43" s="11" customFormat="1">
      <c r="B52" s="11" t="s">
        <v>47</v>
      </c>
      <c r="C52" s="14">
        <v>40210</v>
      </c>
      <c r="D52" s="15">
        <v>0.51388888888888895</v>
      </c>
      <c r="E52" s="11">
        <v>0.19</v>
      </c>
      <c r="F52" s="11">
        <v>1.9450000000000001</v>
      </c>
      <c r="G52" s="11">
        <v>128.19999999999999</v>
      </c>
      <c r="H52" s="11">
        <v>18.510000000000002</v>
      </c>
      <c r="I52" s="11">
        <v>8.01</v>
      </c>
      <c r="J52" s="20">
        <v>60</v>
      </c>
      <c r="K52" s="11">
        <v>-0.1</v>
      </c>
      <c r="L52" s="11">
        <v>0.5</v>
      </c>
      <c r="M52" s="13">
        <v>-1.6386700000000001</v>
      </c>
      <c r="N52" s="11">
        <v>290</v>
      </c>
      <c r="O52" s="11">
        <v>2.9</v>
      </c>
      <c r="Q52" s="11">
        <v>2.9</v>
      </c>
      <c r="T52" s="11">
        <v>300</v>
      </c>
      <c r="U52" s="20" t="s">
        <v>62</v>
      </c>
      <c r="V52" s="11">
        <v>1.84</v>
      </c>
      <c r="W52" s="11" t="s">
        <v>62</v>
      </c>
      <c r="X52" s="11">
        <v>120</v>
      </c>
      <c r="Y52" s="11" t="s">
        <v>62</v>
      </c>
      <c r="Z52" s="11">
        <v>0.51</v>
      </c>
      <c r="AA52" s="11">
        <v>0.59399999999999997</v>
      </c>
      <c r="AB52" s="13">
        <v>0.08</v>
      </c>
      <c r="AC52" s="13">
        <v>0.06</v>
      </c>
      <c r="AD52" s="11">
        <v>7.5300000000000006E-2</v>
      </c>
      <c r="AE52" s="11">
        <v>140</v>
      </c>
      <c r="AF52" s="11">
        <v>1.6</v>
      </c>
      <c r="AG52" s="11">
        <v>1.7299999999999999E-2</v>
      </c>
      <c r="AH52" s="11">
        <v>24.4</v>
      </c>
      <c r="AI52" s="11">
        <v>8.5000000000000006E-3</v>
      </c>
      <c r="AJ52" s="11">
        <v>2.58</v>
      </c>
      <c r="AK52" s="105">
        <v>155</v>
      </c>
      <c r="AL52" s="11">
        <v>34.200000000000003</v>
      </c>
      <c r="AM52" s="11">
        <v>0.10299999999999999</v>
      </c>
      <c r="AN52" s="11">
        <v>1.84</v>
      </c>
      <c r="AO52" s="11">
        <v>5.3400000000000003E-2</v>
      </c>
      <c r="AP52" s="11">
        <v>1.09E-2</v>
      </c>
      <c r="AQ52" s="11">
        <v>38.700000000000003</v>
      </c>
    </row>
    <row r="53" spans="1:43">
      <c r="B53" s="11" t="s">
        <v>47</v>
      </c>
      <c r="C53" s="14">
        <v>40254</v>
      </c>
      <c r="D53" s="15">
        <v>0.56736111111111109</v>
      </c>
      <c r="E53" s="11">
        <v>11.42</v>
      </c>
      <c r="F53" s="11">
        <v>1.294</v>
      </c>
      <c r="G53" s="11">
        <v>144.6</v>
      </c>
      <c r="H53" s="11">
        <v>15.73</v>
      </c>
      <c r="I53" s="11">
        <v>8.26</v>
      </c>
      <c r="J53" s="20">
        <v>77</v>
      </c>
      <c r="K53" s="11">
        <v>5.4</v>
      </c>
      <c r="L53" s="157"/>
      <c r="M53" s="13">
        <v>8.4439100000000007</v>
      </c>
      <c r="N53" s="11">
        <v>300</v>
      </c>
      <c r="O53" s="11">
        <v>4</v>
      </c>
      <c r="P53" s="11">
        <v>3.2330000000000001</v>
      </c>
      <c r="Q53" s="11">
        <v>3.8</v>
      </c>
      <c r="R53" s="11">
        <v>3.0310000000000001</v>
      </c>
      <c r="S53" s="11"/>
      <c r="T53" s="11">
        <v>186</v>
      </c>
      <c r="U53" s="20" t="s">
        <v>86</v>
      </c>
      <c r="V53" s="11">
        <v>1.34</v>
      </c>
      <c r="W53" s="11" t="s">
        <v>86</v>
      </c>
      <c r="X53" s="11">
        <v>94</v>
      </c>
      <c r="Y53" s="11" t="s">
        <v>86</v>
      </c>
      <c r="Z53" s="11">
        <v>0.35</v>
      </c>
      <c r="AA53" s="11">
        <v>0.66600000000000004</v>
      </c>
      <c r="AB53" s="13">
        <v>7.0000000000000007E-2</v>
      </c>
      <c r="AC53" s="13">
        <v>0.1</v>
      </c>
      <c r="AD53" s="11">
        <v>4.9299999999999997E-2</v>
      </c>
      <c r="AE53" s="11">
        <v>112</v>
      </c>
      <c r="AF53" s="11">
        <v>2.2999999999999998</v>
      </c>
      <c r="AG53" s="11">
        <v>1.03E-2</v>
      </c>
      <c r="AH53" s="11">
        <v>19</v>
      </c>
      <c r="AI53" s="11">
        <v>1.8200000000000001E-2</v>
      </c>
      <c r="AJ53" s="11">
        <v>2.44</v>
      </c>
      <c r="AK53" s="105">
        <v>118</v>
      </c>
      <c r="AL53" s="11">
        <v>37.1</v>
      </c>
      <c r="AM53" s="11">
        <v>0.20300000000000001</v>
      </c>
      <c r="AN53" s="11">
        <v>2.25</v>
      </c>
      <c r="AO53" s="11">
        <v>0.16600000000000001</v>
      </c>
      <c r="AP53" s="11">
        <v>2.6200000000000001E-2</v>
      </c>
      <c r="AQ53" s="11">
        <v>37.9</v>
      </c>
    </row>
    <row r="54" spans="1:43">
      <c r="B54" s="11" t="s">
        <v>47</v>
      </c>
      <c r="C54" s="14">
        <v>40269</v>
      </c>
      <c r="D54" s="15">
        <v>0.39374999999999999</v>
      </c>
      <c r="E54" s="11">
        <v>9.08</v>
      </c>
      <c r="F54" s="11">
        <v>1.155</v>
      </c>
      <c r="G54" s="11">
        <v>102.8</v>
      </c>
      <c r="H54" s="11">
        <v>11.81</v>
      </c>
      <c r="I54" s="11">
        <v>7.81</v>
      </c>
      <c r="J54" s="173">
        <v>3</v>
      </c>
      <c r="K54" s="11">
        <v>3.4</v>
      </c>
      <c r="L54" s="157"/>
      <c r="M54" s="162">
        <v>38.966365873663563</v>
      </c>
      <c r="N54" s="11">
        <v>310</v>
      </c>
      <c r="O54" s="11"/>
      <c r="P54" s="11">
        <v>3.1720000000000002</v>
      </c>
      <c r="Q54" s="11"/>
      <c r="R54" s="11">
        <v>3.1680000000000001</v>
      </c>
      <c r="S54" s="11"/>
      <c r="T54" s="11">
        <v>146</v>
      </c>
      <c r="U54" s="20" t="s">
        <v>86</v>
      </c>
      <c r="V54" s="11">
        <v>0.755</v>
      </c>
      <c r="W54" s="11" t="s">
        <v>86</v>
      </c>
      <c r="X54" s="11">
        <v>97</v>
      </c>
      <c r="Y54" s="11" t="s">
        <v>86</v>
      </c>
      <c r="Z54" s="11">
        <v>0.2</v>
      </c>
      <c r="AA54" s="11">
        <v>0.66600000000000004</v>
      </c>
      <c r="AB54" s="13">
        <v>0.09</v>
      </c>
      <c r="AC54" s="13">
        <v>0.12</v>
      </c>
      <c r="AD54" s="11">
        <v>4.6199999999999998E-2</v>
      </c>
      <c r="AE54" s="11">
        <v>118</v>
      </c>
      <c r="AF54" s="11" t="s">
        <v>62</v>
      </c>
      <c r="AG54" s="11" t="s">
        <v>62</v>
      </c>
      <c r="AH54" s="11">
        <v>21</v>
      </c>
      <c r="AI54" s="11">
        <v>7.1999999999999998E-3</v>
      </c>
      <c r="AJ54" s="11">
        <v>2.21</v>
      </c>
      <c r="AK54" s="105">
        <v>92.5</v>
      </c>
      <c r="AL54" s="11">
        <v>33.700000000000003</v>
      </c>
      <c r="AM54" s="11">
        <v>0.186</v>
      </c>
      <c r="AN54" s="11" t="s">
        <v>62</v>
      </c>
      <c r="AO54" s="11">
        <v>0.13700000000000001</v>
      </c>
      <c r="AP54" s="11">
        <v>1.49E-2</v>
      </c>
      <c r="AQ54" s="11">
        <v>34.6</v>
      </c>
    </row>
    <row r="55" spans="1:43">
      <c r="B55" s="11" t="s">
        <v>47</v>
      </c>
      <c r="C55" s="14">
        <v>40323</v>
      </c>
      <c r="D55" s="18">
        <v>0.39444444444444443</v>
      </c>
      <c r="E55" s="11">
        <v>17.48</v>
      </c>
      <c r="F55" s="11">
        <v>1.7210000000000001</v>
      </c>
      <c r="G55" s="11">
        <v>81.599999999999994</v>
      </c>
      <c r="H55" s="11">
        <v>7.77</v>
      </c>
      <c r="I55" s="11">
        <v>7.91</v>
      </c>
      <c r="J55" s="11">
        <v>146</v>
      </c>
      <c r="K55" s="11">
        <v>8.8000000000000007</v>
      </c>
      <c r="L55" s="11">
        <v>4.3</v>
      </c>
      <c r="M55" s="162">
        <v>13.997529847670572</v>
      </c>
      <c r="N55" s="11">
        <v>270</v>
      </c>
      <c r="O55" s="11"/>
      <c r="P55" s="11">
        <v>3.7930000000000001</v>
      </c>
      <c r="Q55" s="11"/>
      <c r="R55" s="11">
        <v>3.823</v>
      </c>
      <c r="S55" s="11"/>
      <c r="T55" s="11">
        <v>130</v>
      </c>
      <c r="U55" s="20" t="s">
        <v>86</v>
      </c>
      <c r="V55" s="11">
        <v>1.9</v>
      </c>
      <c r="W55" s="11">
        <v>0.56000000000000005</v>
      </c>
      <c r="X55" s="11">
        <v>93.5</v>
      </c>
      <c r="Y55" s="11" t="s">
        <v>86</v>
      </c>
      <c r="Z55" s="11">
        <v>0.44</v>
      </c>
      <c r="AA55" s="11">
        <v>0.68899999999999995</v>
      </c>
      <c r="AB55" s="13">
        <v>0.28999999999999998</v>
      </c>
      <c r="AC55" s="13">
        <v>0.19</v>
      </c>
      <c r="AD55" s="11"/>
      <c r="AE55" s="11"/>
      <c r="AF55" s="11"/>
      <c r="AG55" s="11"/>
      <c r="AH55" s="11"/>
      <c r="AI55" s="11"/>
      <c r="AJ55" s="11"/>
      <c r="AK55" s="105"/>
      <c r="AL55" s="11"/>
      <c r="AM55" s="11"/>
      <c r="AN55" s="11"/>
      <c r="AO55" s="11"/>
      <c r="AP55" s="11"/>
      <c r="AQ55" s="11"/>
    </row>
    <row r="56" spans="1:43">
      <c r="B56" s="11" t="s">
        <v>47</v>
      </c>
      <c r="C56" s="14">
        <v>40365</v>
      </c>
      <c r="D56" s="18">
        <v>0.4152777777777778</v>
      </c>
      <c r="E56" s="11">
        <v>20.63</v>
      </c>
      <c r="F56" s="11">
        <v>1.165</v>
      </c>
      <c r="G56" s="11">
        <v>78.3</v>
      </c>
      <c r="H56" s="11">
        <v>7</v>
      </c>
      <c r="I56" s="11">
        <v>7.82</v>
      </c>
      <c r="J56" s="11">
        <v>271.89999999999998</v>
      </c>
      <c r="K56" s="11">
        <v>1.5</v>
      </c>
      <c r="L56" s="157"/>
      <c r="M56" s="162">
        <v>6.1425061425063756</v>
      </c>
      <c r="N56" s="11">
        <v>270</v>
      </c>
      <c r="O56" s="11"/>
      <c r="P56" s="11">
        <v>67.41</v>
      </c>
      <c r="Q56" s="11"/>
      <c r="R56" s="11">
        <v>68.44</v>
      </c>
      <c r="S56" s="11"/>
      <c r="T56" s="11"/>
      <c r="U56" s="20"/>
      <c r="V56" s="11"/>
      <c r="W56" s="11"/>
      <c r="X56" s="11"/>
      <c r="Y56" s="11" t="s">
        <v>62</v>
      </c>
      <c r="Z56" s="11" t="s">
        <v>62</v>
      </c>
      <c r="AA56" s="11">
        <v>0.55400000000000005</v>
      </c>
      <c r="AB56" s="13">
        <v>0.2</v>
      </c>
      <c r="AC56" s="13">
        <v>0.22</v>
      </c>
      <c r="AD56" s="11">
        <v>3.5000000000000003E-2</v>
      </c>
      <c r="AE56" s="11">
        <v>106</v>
      </c>
      <c r="AF56" s="11">
        <v>4.0999999999999996</v>
      </c>
      <c r="AG56" s="11">
        <v>6.4000000000000003E-3</v>
      </c>
      <c r="AH56" s="11">
        <v>17.5</v>
      </c>
      <c r="AI56" s="11">
        <v>3.1899999999999998E-2</v>
      </c>
      <c r="AJ56" s="11">
        <v>3.51</v>
      </c>
      <c r="AK56" s="105">
        <v>81</v>
      </c>
      <c r="AL56" s="11" t="s">
        <v>62</v>
      </c>
      <c r="AM56" s="11">
        <v>0.113</v>
      </c>
      <c r="AN56" s="11">
        <v>4.1500000000000004</v>
      </c>
      <c r="AO56" s="11">
        <v>8.6999999999999994E-2</v>
      </c>
      <c r="AP56" s="11">
        <v>4.1000000000000002E-2</v>
      </c>
      <c r="AQ56" s="11" t="s">
        <v>62</v>
      </c>
    </row>
    <row r="57" spans="1:43">
      <c r="B57" s="11" t="s">
        <v>47</v>
      </c>
      <c r="C57" s="14">
        <v>40394</v>
      </c>
      <c r="D57" s="18">
        <v>0.45902777777777781</v>
      </c>
      <c r="E57" s="11">
        <v>23.29</v>
      </c>
      <c r="F57" s="11">
        <v>1.2529999999999999</v>
      </c>
      <c r="G57" s="11">
        <v>4.2</v>
      </c>
      <c r="H57" s="11">
        <v>0.36</v>
      </c>
      <c r="I57" s="11">
        <v>6.07</v>
      </c>
      <c r="J57" s="11">
        <v>361</v>
      </c>
      <c r="K57" s="11">
        <v>0.4</v>
      </c>
      <c r="L57" s="157"/>
      <c r="M57" s="162">
        <v>1.9920318725194719</v>
      </c>
      <c r="N57" s="11">
        <v>280</v>
      </c>
      <c r="O57" s="11"/>
      <c r="P57" s="11">
        <v>4.383</v>
      </c>
      <c r="Q57" s="11"/>
      <c r="R57" s="11">
        <v>4.3330000000000002</v>
      </c>
      <c r="S57" s="11"/>
      <c r="T57" s="11"/>
      <c r="U57" s="20"/>
      <c r="V57" s="11"/>
      <c r="W57" s="11"/>
      <c r="X57" s="11"/>
      <c r="Y57" s="11"/>
      <c r="Z57" s="11"/>
      <c r="AA57" s="11"/>
      <c r="AB57" s="13"/>
      <c r="AC57" s="13"/>
      <c r="AD57" s="11">
        <v>3.9199999999999999E-2</v>
      </c>
      <c r="AE57" s="11">
        <v>98.6</v>
      </c>
      <c r="AF57" s="11">
        <v>19.8</v>
      </c>
      <c r="AG57" s="11">
        <v>4.7199999999999999E-2</v>
      </c>
      <c r="AH57" s="11">
        <v>15.2</v>
      </c>
      <c r="AI57" s="11">
        <v>1.28</v>
      </c>
      <c r="AJ57" s="11">
        <v>3.81</v>
      </c>
      <c r="AK57" s="105">
        <v>104</v>
      </c>
      <c r="AL57" s="145" t="s">
        <v>62</v>
      </c>
      <c r="AM57" s="11">
        <v>9.0899999999999995E-2</v>
      </c>
      <c r="AN57" s="11">
        <v>2.27</v>
      </c>
      <c r="AO57" s="11">
        <v>0.20899999999999999</v>
      </c>
      <c r="AP57" s="11">
        <v>1.37</v>
      </c>
      <c r="AQ57" s="145" t="s">
        <v>62</v>
      </c>
    </row>
    <row r="58" spans="1:43">
      <c r="B58" s="11"/>
      <c r="C58" s="14"/>
      <c r="D58" s="18"/>
      <c r="E58" s="11"/>
      <c r="F58" s="11"/>
      <c r="G58" s="11"/>
      <c r="H58" s="11"/>
      <c r="I58" s="11"/>
      <c r="J58" s="11"/>
      <c r="K58" s="11"/>
      <c r="L58" s="11"/>
      <c r="M58" s="13"/>
      <c r="N58" s="11"/>
      <c r="O58" s="11"/>
      <c r="P58" s="11"/>
      <c r="Q58" s="11"/>
      <c r="R58" s="11"/>
      <c r="S58" s="11"/>
      <c r="T58" s="11"/>
      <c r="U58" s="20"/>
      <c r="V58" s="11"/>
      <c r="W58" s="11"/>
      <c r="X58" s="11"/>
      <c r="Y58" s="11"/>
      <c r="Z58" s="11"/>
      <c r="AA58" s="11"/>
      <c r="AB58" s="13"/>
      <c r="AC58" s="13"/>
      <c r="AD58" s="11"/>
      <c r="AE58" s="11"/>
      <c r="AF58" s="11"/>
      <c r="AG58" s="11"/>
      <c r="AH58" s="11"/>
      <c r="AI58" s="11"/>
      <c r="AJ58" s="11"/>
      <c r="AK58" s="105"/>
      <c r="AL58" s="11"/>
      <c r="AM58" s="11"/>
      <c r="AN58" s="11"/>
      <c r="AO58" s="11"/>
      <c r="AP58" s="11"/>
      <c r="AQ58" s="11"/>
    </row>
    <row r="59" spans="1:43">
      <c r="AN59" s="11"/>
    </row>
    <row r="60" spans="1:43">
      <c r="D60" s="16" t="s">
        <v>56</v>
      </c>
      <c r="F60" s="21">
        <f t="shared" ref="F60:M60" si="0">AVERAGE(F7:F59)</f>
        <v>1.1483265306122448</v>
      </c>
      <c r="G60" s="21">
        <f t="shared" si="0"/>
        <v>93.455319148936184</v>
      </c>
      <c r="H60" s="21">
        <f t="shared" si="0"/>
        <v>10.325102040816326</v>
      </c>
      <c r="I60" s="21">
        <f>AVERAGE(I7:I59)</f>
        <v>8.010612244897958</v>
      </c>
      <c r="J60" s="21">
        <f t="shared" si="0"/>
        <v>171.51224489795916</v>
      </c>
      <c r="K60" s="21">
        <f t="shared" si="0"/>
        <v>5.2469387755102046</v>
      </c>
      <c r="L60" s="21"/>
      <c r="M60" s="21">
        <f t="shared" si="0"/>
        <v>7.8166411929320851</v>
      </c>
      <c r="N60" s="21">
        <f>AVERAGE(N7:N59)</f>
        <v>237.25490196078431</v>
      </c>
      <c r="T60" s="21">
        <f>AVERAGE(T7:T59)</f>
        <v>166.75416666666666</v>
      </c>
      <c r="V60" s="21">
        <f>AVERAGE(V7:V59)</f>
        <v>1.3414468085106386</v>
      </c>
      <c r="W60" s="21">
        <f>AVERAGE(W7:W59)</f>
        <v>0.4757142857142857</v>
      </c>
      <c r="Z60" s="21">
        <f>AVERAGE(Z7:Z59)</f>
        <v>1.2955813953488373</v>
      </c>
      <c r="AA60" s="21">
        <f>AVERAGE(AA7:AA59)</f>
        <v>0.4781111111111111</v>
      </c>
      <c r="AB60" s="21">
        <f>AVERAGE(AB7:AB59)</f>
        <v>0.17269387755102039</v>
      </c>
      <c r="AC60" s="21">
        <f>AVERAGE(AC7:AC59)</f>
        <v>0.22622448979591839</v>
      </c>
      <c r="AE60" s="11"/>
      <c r="AK60" s="104">
        <f>AVERAGE(AK7:AK59)</f>
        <v>99.634</v>
      </c>
      <c r="AN60" s="11"/>
    </row>
    <row r="61" spans="1:43">
      <c r="D61" s="16" t="s">
        <v>57</v>
      </c>
      <c r="F61" s="21">
        <f t="shared" ref="F61:M61" si="1">STDEV(F7:F59)</f>
        <v>0.32767936486215188</v>
      </c>
      <c r="G61" s="21">
        <f t="shared" si="1"/>
        <v>24.899596718496365</v>
      </c>
      <c r="H61" s="21">
        <f t="shared" si="1"/>
        <v>3.9433156112850165</v>
      </c>
      <c r="I61" s="21">
        <f t="shared" si="1"/>
        <v>1.039752390722722</v>
      </c>
      <c r="J61" s="21">
        <f t="shared" si="1"/>
        <v>142.51499574994014</v>
      </c>
      <c r="K61" s="21">
        <f t="shared" si="1"/>
        <v>5.413605623827813</v>
      </c>
      <c r="L61" s="21"/>
      <c r="M61" s="21">
        <f t="shared" si="1"/>
        <v>11.054019111987005</v>
      </c>
      <c r="N61" s="21">
        <f>STDEV(N7:N59)</f>
        <v>40.648662038131064</v>
      </c>
      <c r="T61" s="21">
        <f>STDEV(T7:T59)</f>
        <v>80.764377439070046</v>
      </c>
      <c r="V61" s="21">
        <f>STDEV(V7:V59)</f>
        <v>1.1483123307992822</v>
      </c>
      <c r="W61" s="21">
        <f>STDEV(W7:W59)</f>
        <v>0.17892828454566048</v>
      </c>
      <c r="Z61" s="21">
        <f>STDEV(Z7:Z59)</f>
        <v>5.9371912159609384</v>
      </c>
      <c r="AA61" s="21">
        <f>STDEV(AA7:AA59)</f>
        <v>0.3025421249573973</v>
      </c>
      <c r="AB61" s="21">
        <f>STDEV(AB7:AB59)</f>
        <v>9.0750161634757964E-2</v>
      </c>
      <c r="AC61" s="21">
        <f>STDEV(AC7:AC59)</f>
        <v>0.27950948592326591</v>
      </c>
      <c r="AK61" s="104">
        <f>STDEV(AK15:AK59)</f>
        <v>41.852901245013555</v>
      </c>
      <c r="AN61" s="11"/>
    </row>
    <row r="62" spans="1:43">
      <c r="A62" s="16" t="s">
        <v>60</v>
      </c>
      <c r="M62" s="21"/>
      <c r="N62" s="21"/>
      <c r="Z62" s="21"/>
      <c r="AA62" s="21"/>
      <c r="AB62" s="21"/>
      <c r="AC62" s="21"/>
    </row>
    <row r="63" spans="1:43">
      <c r="M63" s="21"/>
      <c r="N63" s="21"/>
      <c r="Z63" s="21"/>
      <c r="AA63" s="21"/>
      <c r="AB63" s="21"/>
      <c r="AC63" s="21"/>
    </row>
    <row r="64" spans="1:43" s="11" customFormat="1">
      <c r="B64" s="11" t="s">
        <v>47</v>
      </c>
      <c r="C64" s="17">
        <v>38593.833333333336</v>
      </c>
      <c r="D64" s="109">
        <v>0.83333333333333337</v>
      </c>
      <c r="E64" s="110"/>
      <c r="F64" s="110"/>
      <c r="G64" s="110"/>
      <c r="H64" s="110"/>
      <c r="I64" s="110"/>
      <c r="J64" s="110"/>
      <c r="K64" s="110"/>
      <c r="L64" s="110"/>
      <c r="M64" s="11">
        <v>9.8000000000000007</v>
      </c>
      <c r="N64" s="11">
        <v>220</v>
      </c>
      <c r="O64" s="11">
        <v>6.5</v>
      </c>
      <c r="Q64" s="20">
        <v>8</v>
      </c>
      <c r="R64" s="20"/>
      <c r="S64" s="111"/>
      <c r="T64" s="20">
        <v>195</v>
      </c>
      <c r="U64" s="20">
        <v>0.12</v>
      </c>
      <c r="V64" s="20">
        <v>0.59</v>
      </c>
      <c r="W64" s="20">
        <v>0.64</v>
      </c>
      <c r="X64" s="20">
        <v>65.900000000000006</v>
      </c>
      <c r="Y64" s="11">
        <v>0.16</v>
      </c>
      <c r="Z64" s="20">
        <v>0.2</v>
      </c>
      <c r="AA64" s="20">
        <v>0.31</v>
      </c>
      <c r="AB64" s="20">
        <v>0.19</v>
      </c>
      <c r="AC64" s="20">
        <v>0.22</v>
      </c>
      <c r="AD64" s="11" t="s">
        <v>62</v>
      </c>
      <c r="AE64" s="11">
        <v>100</v>
      </c>
      <c r="AF64" s="11">
        <v>3.26</v>
      </c>
      <c r="AG64" s="11" t="s">
        <v>62</v>
      </c>
      <c r="AH64" s="11">
        <v>17.100000000000001</v>
      </c>
      <c r="AI64" s="11">
        <v>1.04E-2</v>
      </c>
      <c r="AJ64" s="11">
        <v>4.9000000000000004</v>
      </c>
      <c r="AK64" s="105">
        <v>117</v>
      </c>
      <c r="AL64" s="11">
        <v>15</v>
      </c>
      <c r="AM64" s="11">
        <v>0.217</v>
      </c>
      <c r="AN64" s="11">
        <v>3.97</v>
      </c>
      <c r="AO64" s="11">
        <v>0.40200000000000002</v>
      </c>
      <c r="AP64" s="11">
        <v>4.1700000000000001E-2</v>
      </c>
      <c r="AQ64" s="11">
        <v>19.5</v>
      </c>
    </row>
    <row r="65" spans="2:43" s="11" customFormat="1">
      <c r="B65" s="11" t="s">
        <v>47</v>
      </c>
      <c r="C65" s="17">
        <v>38594.458333333336</v>
      </c>
      <c r="D65" s="109">
        <v>0.45833333333333331</v>
      </c>
      <c r="E65" s="114">
        <v>21.38</v>
      </c>
      <c r="F65" s="110">
        <v>1.026</v>
      </c>
      <c r="G65" s="110">
        <v>127.9</v>
      </c>
      <c r="H65" s="110">
        <v>11.29</v>
      </c>
      <c r="I65" s="110">
        <v>7.74</v>
      </c>
      <c r="J65" s="110">
        <v>186</v>
      </c>
      <c r="K65" s="110">
        <v>10.6</v>
      </c>
      <c r="L65" s="110"/>
      <c r="M65" s="11">
        <v>120</v>
      </c>
      <c r="N65" s="11">
        <v>94</v>
      </c>
      <c r="O65" s="11">
        <v>6</v>
      </c>
      <c r="Q65" s="20">
        <v>6.8</v>
      </c>
      <c r="R65" s="20"/>
      <c r="S65" s="111"/>
      <c r="T65" s="20">
        <v>45.5</v>
      </c>
      <c r="U65" s="20">
        <v>0.03</v>
      </c>
      <c r="V65" s="20">
        <v>2.21</v>
      </c>
      <c r="W65" s="20">
        <v>0.47</v>
      </c>
      <c r="X65" s="20">
        <v>19.899999999999999</v>
      </c>
      <c r="Y65" s="11">
        <v>0.14000000000000001</v>
      </c>
      <c r="Z65" s="20">
        <v>0.47</v>
      </c>
      <c r="AA65" s="20">
        <v>1.31</v>
      </c>
      <c r="AB65" s="20">
        <v>0.14000000000000001</v>
      </c>
      <c r="AC65" s="20">
        <v>0.51</v>
      </c>
      <c r="AD65" s="11" t="s">
        <v>62</v>
      </c>
      <c r="AE65" s="11">
        <v>33.799999999999997</v>
      </c>
      <c r="AF65" s="11">
        <v>2.97</v>
      </c>
      <c r="AG65" s="11">
        <v>1.7899999999999999E-2</v>
      </c>
      <c r="AH65" s="11">
        <v>4.93</v>
      </c>
      <c r="AI65" s="11">
        <v>1.16E-3</v>
      </c>
      <c r="AJ65" s="11">
        <v>2.69</v>
      </c>
      <c r="AK65" s="105">
        <v>35</v>
      </c>
      <c r="AL65" s="11">
        <v>4.96</v>
      </c>
      <c r="AM65" s="11">
        <v>3.2</v>
      </c>
      <c r="AN65" s="11">
        <v>7.08</v>
      </c>
      <c r="AO65" s="11">
        <v>4.8899999999999997</v>
      </c>
      <c r="AP65" s="11">
        <v>0.28299999999999997</v>
      </c>
      <c r="AQ65" s="11">
        <v>29.4</v>
      </c>
    </row>
    <row r="66" spans="2:43" s="11" customFormat="1">
      <c r="B66" s="11" t="s">
        <v>47</v>
      </c>
      <c r="C66" s="17">
        <v>38594.541666666664</v>
      </c>
      <c r="D66" s="109">
        <v>0.54166666666666663</v>
      </c>
      <c r="E66" s="110"/>
      <c r="F66" s="110"/>
      <c r="G66" s="110"/>
      <c r="H66" s="110"/>
      <c r="I66" s="110"/>
      <c r="J66" s="110"/>
      <c r="K66" s="110"/>
      <c r="L66" s="110"/>
      <c r="M66" s="11">
        <v>55.6</v>
      </c>
      <c r="N66" s="11">
        <v>86</v>
      </c>
      <c r="O66" s="11">
        <v>5.6</v>
      </c>
      <c r="Q66" s="20">
        <v>6.8</v>
      </c>
      <c r="R66" s="20"/>
      <c r="S66" s="111"/>
      <c r="T66" s="20">
        <v>40.200000000000003</v>
      </c>
      <c r="U66" s="20">
        <v>0.02</v>
      </c>
      <c r="V66" s="20">
        <v>2.17</v>
      </c>
      <c r="W66" s="20">
        <v>0.48</v>
      </c>
      <c r="X66" s="20">
        <v>19.600000000000001</v>
      </c>
      <c r="Y66" s="11">
        <v>0.54</v>
      </c>
      <c r="Z66" s="20">
        <v>0.49</v>
      </c>
      <c r="AA66" s="20">
        <v>1</v>
      </c>
      <c r="AB66" s="20">
        <v>0.14000000000000001</v>
      </c>
      <c r="AC66" s="20">
        <v>0.34</v>
      </c>
      <c r="AD66" s="11">
        <v>2.7900000000000001E-2</v>
      </c>
      <c r="AE66" s="11">
        <v>31</v>
      </c>
      <c r="AF66" s="11">
        <v>3.02</v>
      </c>
      <c r="AG66" s="11">
        <v>0.05</v>
      </c>
      <c r="AH66" s="11">
        <v>4.3499999999999996</v>
      </c>
      <c r="AI66" s="11">
        <v>2.2000000000000001E-3</v>
      </c>
      <c r="AJ66" s="11">
        <v>2.39</v>
      </c>
      <c r="AK66" s="105">
        <v>32.299999999999997</v>
      </c>
      <c r="AL66" s="11">
        <v>6.02</v>
      </c>
      <c r="AM66" s="11">
        <v>2.15</v>
      </c>
      <c r="AN66" s="11">
        <v>5.77</v>
      </c>
      <c r="AO66" s="11">
        <v>3.06</v>
      </c>
      <c r="AP66" s="11">
        <v>0.153</v>
      </c>
      <c r="AQ66" s="11">
        <v>21.1</v>
      </c>
    </row>
    <row r="67" spans="2:43" s="11" customFormat="1">
      <c r="B67" s="11" t="s">
        <v>47</v>
      </c>
      <c r="C67" s="17">
        <v>38594.625</v>
      </c>
      <c r="D67" s="109">
        <v>0.625</v>
      </c>
      <c r="E67" s="110"/>
      <c r="F67" s="110"/>
      <c r="G67" s="110"/>
      <c r="H67" s="110"/>
      <c r="I67" s="110"/>
      <c r="J67" s="110"/>
      <c r="K67" s="110"/>
      <c r="L67" s="110"/>
      <c r="M67" s="11">
        <v>251</v>
      </c>
      <c r="N67" s="11">
        <v>74</v>
      </c>
      <c r="O67" s="11">
        <v>4.0999999999999996</v>
      </c>
      <c r="Q67" s="20">
        <v>6.1</v>
      </c>
      <c r="R67" s="20"/>
      <c r="S67" s="111"/>
      <c r="T67" s="20">
        <v>30.2</v>
      </c>
      <c r="U67" s="11" t="s">
        <v>62</v>
      </c>
      <c r="V67" s="20">
        <v>2.71</v>
      </c>
      <c r="W67" s="20">
        <v>0.41</v>
      </c>
      <c r="X67" s="20">
        <v>16.899999999999999</v>
      </c>
      <c r="Y67" s="11">
        <v>0.09</v>
      </c>
      <c r="Z67" s="20">
        <v>0.59</v>
      </c>
      <c r="AA67" s="20">
        <v>1.77</v>
      </c>
      <c r="AB67" s="20">
        <v>0.13</v>
      </c>
      <c r="AC67" s="20">
        <v>0.87</v>
      </c>
      <c r="AD67" s="11" t="s">
        <v>62</v>
      </c>
      <c r="AE67" s="11">
        <v>24.6</v>
      </c>
      <c r="AF67" s="11">
        <v>2.74</v>
      </c>
      <c r="AG67" s="11">
        <v>2.3900000000000001E-2</v>
      </c>
      <c r="AH67" s="11">
        <v>3.2</v>
      </c>
      <c r="AI67" s="11">
        <v>5.2400000000000005E-4</v>
      </c>
      <c r="AJ67" s="11">
        <v>1.94</v>
      </c>
      <c r="AK67" s="105">
        <v>24</v>
      </c>
      <c r="AL67" s="11" t="s">
        <v>62</v>
      </c>
      <c r="AM67" s="11">
        <v>5.94</v>
      </c>
      <c r="AN67" s="11">
        <v>9.9700000000000006</v>
      </c>
      <c r="AO67" s="11">
        <v>8.98</v>
      </c>
      <c r="AP67" s="11">
        <v>0.46800000000000003</v>
      </c>
      <c r="AQ67" s="11">
        <v>51.6</v>
      </c>
    </row>
    <row r="68" spans="2:43" s="11" customFormat="1">
      <c r="B68" s="11" t="s">
        <v>47</v>
      </c>
      <c r="C68" s="17">
        <v>38594.666666666664</v>
      </c>
      <c r="D68" s="109">
        <v>0.66666666666666663</v>
      </c>
      <c r="E68" s="110"/>
      <c r="F68" s="110"/>
      <c r="G68" s="110"/>
      <c r="H68" s="110"/>
      <c r="I68" s="110"/>
      <c r="J68" s="110"/>
      <c r="K68" s="110"/>
      <c r="L68" s="110"/>
      <c r="M68" s="11">
        <v>183</v>
      </c>
      <c r="N68" s="11">
        <v>70</v>
      </c>
      <c r="O68" s="11">
        <v>5</v>
      </c>
      <c r="Q68" s="20">
        <v>6.6</v>
      </c>
      <c r="R68" s="20"/>
      <c r="S68" s="111"/>
      <c r="T68" s="20">
        <v>27.8</v>
      </c>
      <c r="U68" s="11" t="s">
        <v>62</v>
      </c>
      <c r="V68" s="20">
        <v>3.2</v>
      </c>
      <c r="W68" s="20">
        <v>0.42</v>
      </c>
      <c r="X68" s="20">
        <v>17.2</v>
      </c>
      <c r="Y68" s="11">
        <v>0.05</v>
      </c>
      <c r="Z68" s="20">
        <v>0.74</v>
      </c>
      <c r="AA68" s="20">
        <v>1.31</v>
      </c>
      <c r="AB68" s="20">
        <v>0.13</v>
      </c>
      <c r="AC68" s="20">
        <v>0.65</v>
      </c>
      <c r="AD68" s="11" t="s">
        <v>62</v>
      </c>
      <c r="AE68" s="11">
        <v>25.4</v>
      </c>
      <c r="AF68" s="11">
        <v>3.03</v>
      </c>
      <c r="AG68" s="11">
        <v>3.2000000000000001E-2</v>
      </c>
      <c r="AH68" s="11">
        <v>3.28</v>
      </c>
      <c r="AI68" s="11">
        <v>5.7899999999999998E-4</v>
      </c>
      <c r="AJ68" s="11">
        <v>1.87</v>
      </c>
      <c r="AK68" s="105">
        <v>22.3</v>
      </c>
      <c r="AL68" s="11" t="s">
        <v>62</v>
      </c>
      <c r="AM68" s="11">
        <v>4.4400000000000004</v>
      </c>
      <c r="AN68" s="11">
        <v>8.06</v>
      </c>
      <c r="AO68" s="11">
        <v>6.3</v>
      </c>
      <c r="AP68" s="11">
        <v>0.29899999999999999</v>
      </c>
      <c r="AQ68" s="11">
        <v>38.200000000000003</v>
      </c>
    </row>
    <row r="69" spans="2:43" s="11" customFormat="1">
      <c r="B69" s="11" t="s">
        <v>47</v>
      </c>
      <c r="C69" s="17">
        <v>38594.75</v>
      </c>
      <c r="D69" s="109">
        <v>0.75</v>
      </c>
      <c r="E69" s="110"/>
      <c r="F69" s="110"/>
      <c r="G69" s="110"/>
      <c r="H69" s="110"/>
      <c r="I69" s="110"/>
      <c r="J69" s="110"/>
      <c r="K69" s="110"/>
      <c r="L69" s="110"/>
      <c r="M69" s="11">
        <v>59.2</v>
      </c>
      <c r="N69" s="11">
        <v>82</v>
      </c>
      <c r="O69" s="11">
        <v>5.8</v>
      </c>
      <c r="Q69" s="20">
        <v>7.3</v>
      </c>
      <c r="R69" s="20"/>
      <c r="S69" s="111"/>
      <c r="T69" s="20">
        <v>30.2</v>
      </c>
      <c r="U69" s="11" t="s">
        <v>62</v>
      </c>
      <c r="V69" s="20">
        <v>3.86</v>
      </c>
      <c r="W69" s="20">
        <v>0.43</v>
      </c>
      <c r="X69" s="20">
        <v>20.8</v>
      </c>
      <c r="Y69" s="11" t="s">
        <v>62</v>
      </c>
      <c r="Z69" s="20">
        <v>0.89</v>
      </c>
      <c r="AA69" s="20">
        <v>1.02</v>
      </c>
      <c r="AB69" s="20">
        <v>0.14000000000000001</v>
      </c>
      <c r="AC69" s="20">
        <v>0.41</v>
      </c>
      <c r="AD69" s="11" t="s">
        <v>62</v>
      </c>
      <c r="AE69" s="11">
        <v>29.5</v>
      </c>
      <c r="AF69" s="11">
        <v>3.2</v>
      </c>
      <c r="AG69" s="11">
        <v>3.5499999999999997E-2</v>
      </c>
      <c r="AH69" s="11">
        <v>3.78</v>
      </c>
      <c r="AI69" s="11">
        <v>6.6799999999999997E-4</v>
      </c>
      <c r="AJ69" s="11">
        <v>2.08</v>
      </c>
      <c r="AK69" s="105">
        <v>24.2</v>
      </c>
      <c r="AL69" s="11" t="s">
        <v>62</v>
      </c>
      <c r="AM69" s="11">
        <v>2.99</v>
      </c>
      <c r="AN69" s="11">
        <v>7.22</v>
      </c>
      <c r="AO69" s="11">
        <v>3.98</v>
      </c>
      <c r="AP69" s="11">
        <v>0.14499999999999999</v>
      </c>
      <c r="AQ69" s="11">
        <v>28.6</v>
      </c>
    </row>
    <row r="70" spans="2:43" s="11" customFormat="1">
      <c r="B70" s="11" t="s">
        <v>47</v>
      </c>
      <c r="C70" s="17">
        <v>38594.833333333336</v>
      </c>
      <c r="D70" s="109">
        <v>0.83333333333333337</v>
      </c>
      <c r="E70" s="110"/>
      <c r="F70" s="110"/>
      <c r="G70" s="110"/>
      <c r="H70" s="110"/>
      <c r="I70" s="110"/>
      <c r="J70" s="110"/>
      <c r="K70" s="110"/>
      <c r="L70" s="110"/>
      <c r="M70" s="11">
        <v>58.5</v>
      </c>
      <c r="N70" s="11">
        <v>83</v>
      </c>
      <c r="O70" s="11">
        <v>5.5</v>
      </c>
      <c r="Q70" s="20">
        <v>7.8</v>
      </c>
      <c r="R70" s="20"/>
      <c r="S70" s="111"/>
      <c r="T70" s="20">
        <v>37.9</v>
      </c>
      <c r="U70" s="11" t="s">
        <v>62</v>
      </c>
      <c r="V70" s="20">
        <v>4.03</v>
      </c>
      <c r="W70" s="20">
        <v>0.43</v>
      </c>
      <c r="X70" s="20">
        <v>23.7</v>
      </c>
      <c r="Y70" s="11">
        <v>0.09</v>
      </c>
      <c r="Z70" s="20">
        <v>0.92</v>
      </c>
      <c r="AA70" s="20">
        <v>0.82</v>
      </c>
      <c r="AB70" s="20">
        <v>0.14000000000000001</v>
      </c>
      <c r="AC70" s="20">
        <v>0.38</v>
      </c>
      <c r="AD70" s="11" t="s">
        <v>62</v>
      </c>
      <c r="AE70" s="11">
        <v>33.5</v>
      </c>
      <c r="AF70" s="11">
        <v>3.05</v>
      </c>
      <c r="AG70" s="11">
        <v>3.6200000000000003E-2</v>
      </c>
      <c r="AH70" s="11">
        <v>4.34</v>
      </c>
      <c r="AI70" s="11">
        <v>6.9399999999999996E-4</v>
      </c>
      <c r="AJ70" s="11">
        <v>2.2400000000000002</v>
      </c>
      <c r="AK70" s="105">
        <v>28.9</v>
      </c>
      <c r="AL70" s="11" t="s">
        <v>62</v>
      </c>
      <c r="AM70" s="11">
        <v>2.25</v>
      </c>
      <c r="AN70" s="11">
        <v>4.9000000000000004</v>
      </c>
      <c r="AO70" s="11">
        <v>3.01</v>
      </c>
      <c r="AP70" s="11">
        <v>0.106</v>
      </c>
      <c r="AQ70" s="11">
        <v>21.6</v>
      </c>
    </row>
    <row r="71" spans="2:43" s="11" customFormat="1">
      <c r="B71" s="11" t="s">
        <v>47</v>
      </c>
      <c r="C71" s="17">
        <v>38594.958333333336</v>
      </c>
      <c r="D71" s="109">
        <v>0.95833333333333337</v>
      </c>
      <c r="E71" s="110"/>
      <c r="F71" s="110"/>
      <c r="G71" s="110"/>
      <c r="H71" s="110"/>
      <c r="I71" s="110"/>
      <c r="J71" s="110"/>
      <c r="K71" s="110"/>
      <c r="L71" s="110"/>
      <c r="M71" s="11">
        <v>39.799999999999997</v>
      </c>
      <c r="N71" s="11">
        <v>100</v>
      </c>
      <c r="O71" s="11">
        <v>5.8</v>
      </c>
      <c r="Q71" s="20">
        <v>7.8</v>
      </c>
      <c r="R71" s="20"/>
      <c r="S71" s="111"/>
      <c r="T71" s="20">
        <v>46.2</v>
      </c>
      <c r="U71" s="20">
        <v>0.02</v>
      </c>
      <c r="V71" s="20">
        <v>4.53</v>
      </c>
      <c r="W71" s="20">
        <v>0.45</v>
      </c>
      <c r="X71" s="20">
        <v>32.200000000000003</v>
      </c>
      <c r="Y71" s="11" t="s">
        <v>62</v>
      </c>
      <c r="Z71" s="20">
        <v>1.08</v>
      </c>
      <c r="AA71" s="20">
        <v>0.71</v>
      </c>
      <c r="AB71" s="20">
        <v>0.14000000000000001</v>
      </c>
      <c r="AC71" s="20">
        <v>0.26</v>
      </c>
      <c r="AD71" s="11" t="s">
        <v>62</v>
      </c>
      <c r="AE71" s="11">
        <v>41.1</v>
      </c>
      <c r="AF71" s="11">
        <v>3.35</v>
      </c>
      <c r="AG71" s="11">
        <v>3.3099999999999997E-2</v>
      </c>
      <c r="AH71" s="11">
        <v>5.46</v>
      </c>
      <c r="AI71" s="11">
        <v>6.5700000000000003E-4</v>
      </c>
      <c r="AJ71" s="11">
        <v>2.33</v>
      </c>
      <c r="AK71" s="105">
        <v>36.9</v>
      </c>
      <c r="AL71" s="11">
        <v>5.26</v>
      </c>
      <c r="AM71" s="11">
        <v>1.43</v>
      </c>
      <c r="AN71" s="11">
        <v>4.3499999999999996</v>
      </c>
      <c r="AO71" s="11">
        <v>1.92</v>
      </c>
      <c r="AP71" s="11">
        <v>6.3600000000000004E-2</v>
      </c>
      <c r="AQ71" s="11">
        <v>17.3</v>
      </c>
    </row>
    <row r="72" spans="2:43" s="11" customFormat="1">
      <c r="B72" s="11" t="s">
        <v>47</v>
      </c>
      <c r="C72" s="17">
        <v>38595.041666666664</v>
      </c>
      <c r="D72" s="109">
        <v>4.1666666666666664E-2</v>
      </c>
      <c r="E72" s="110"/>
      <c r="F72" s="110"/>
      <c r="G72" s="110"/>
      <c r="H72" s="110"/>
      <c r="I72" s="110"/>
      <c r="J72" s="110"/>
      <c r="K72" s="110"/>
      <c r="L72" s="110"/>
      <c r="M72" s="11">
        <v>23.3</v>
      </c>
      <c r="N72" s="11">
        <v>120</v>
      </c>
      <c r="O72" s="11">
        <v>6.2</v>
      </c>
      <c r="Q72" s="20">
        <v>7.4</v>
      </c>
      <c r="R72" s="20"/>
      <c r="S72" s="111"/>
      <c r="T72" s="20">
        <v>54.7</v>
      </c>
      <c r="U72" s="20">
        <v>0.02</v>
      </c>
      <c r="V72" s="20">
        <v>3.81</v>
      </c>
      <c r="W72" s="20">
        <v>0.78</v>
      </c>
      <c r="X72" s="20">
        <v>33.299999999999997</v>
      </c>
      <c r="Y72" s="11">
        <v>0.09</v>
      </c>
      <c r="Z72" s="20">
        <v>1.06</v>
      </c>
      <c r="AA72" s="20">
        <v>0.71</v>
      </c>
      <c r="AB72" s="20">
        <v>0.15</v>
      </c>
      <c r="AC72" s="20">
        <v>0.25</v>
      </c>
      <c r="AD72" s="11" t="s">
        <v>62</v>
      </c>
      <c r="AE72" s="11">
        <v>45.3</v>
      </c>
      <c r="AF72" s="11">
        <v>3.39</v>
      </c>
      <c r="AG72" s="11">
        <v>3.3399999999999999E-2</v>
      </c>
      <c r="AH72" s="11">
        <v>6.12</v>
      </c>
      <c r="AI72" s="11">
        <v>7.1000000000000002E-4</v>
      </c>
      <c r="AJ72" s="11">
        <v>2.61</v>
      </c>
      <c r="AK72" s="105">
        <v>42</v>
      </c>
      <c r="AL72" s="11">
        <v>5.29</v>
      </c>
      <c r="AM72" s="11">
        <v>1.1000000000000001</v>
      </c>
      <c r="AN72" s="11">
        <v>4.54</v>
      </c>
      <c r="AO72" s="11">
        <v>1.55</v>
      </c>
      <c r="AP72" s="11">
        <v>5.1900000000000002E-2</v>
      </c>
      <c r="AQ72" s="11">
        <v>14.5</v>
      </c>
    </row>
    <row r="73" spans="2:43" s="11" customFormat="1">
      <c r="B73" s="11" t="s">
        <v>47</v>
      </c>
      <c r="C73" s="17">
        <v>38595.125</v>
      </c>
      <c r="D73" s="109">
        <v>0.125</v>
      </c>
      <c r="E73" s="110"/>
      <c r="F73" s="110"/>
      <c r="G73" s="110"/>
      <c r="H73" s="110"/>
      <c r="I73" s="110"/>
      <c r="J73" s="110"/>
      <c r="K73" s="110"/>
      <c r="L73" s="110"/>
      <c r="M73" s="11">
        <v>18.899999999999999</v>
      </c>
      <c r="N73" s="11">
        <v>130</v>
      </c>
      <c r="O73" s="11">
        <v>6.1</v>
      </c>
      <c r="Q73" s="20">
        <v>7.6</v>
      </c>
      <c r="R73" s="20"/>
      <c r="S73" s="111"/>
      <c r="T73" s="20">
        <v>64.7</v>
      </c>
      <c r="U73" s="20">
        <v>0.02</v>
      </c>
      <c r="V73" s="20">
        <v>4.13</v>
      </c>
      <c r="W73" s="20">
        <v>0.51</v>
      </c>
      <c r="X73" s="20">
        <v>36.1</v>
      </c>
      <c r="Y73" s="11" t="s">
        <v>62</v>
      </c>
      <c r="Z73" s="20">
        <v>1.01</v>
      </c>
      <c r="AA73" s="20">
        <v>0.53</v>
      </c>
      <c r="AB73" s="20">
        <v>0.16</v>
      </c>
      <c r="AC73" s="20">
        <v>0.25</v>
      </c>
      <c r="AD73" s="11" t="s">
        <v>62</v>
      </c>
      <c r="AE73" s="11">
        <v>48.6</v>
      </c>
      <c r="AF73" s="11">
        <v>3.11</v>
      </c>
      <c r="AG73" s="11">
        <v>3.0200000000000001E-2</v>
      </c>
      <c r="AH73" s="11">
        <v>6.66</v>
      </c>
      <c r="AI73" s="11">
        <v>1.08E-3</v>
      </c>
      <c r="AJ73" s="11">
        <v>2.71</v>
      </c>
      <c r="AK73" s="105">
        <v>48.1</v>
      </c>
      <c r="AL73" s="11">
        <v>9.19</v>
      </c>
      <c r="AM73" s="11">
        <v>0.97899999999999998</v>
      </c>
      <c r="AN73" s="11">
        <v>4.46</v>
      </c>
      <c r="AO73" s="11">
        <v>1.38</v>
      </c>
      <c r="AP73" s="11">
        <v>5.3999999999999999E-2</v>
      </c>
      <c r="AQ73" s="11">
        <v>14.3</v>
      </c>
    </row>
    <row r="74" spans="2:43" s="11" customFormat="1">
      <c r="B74" s="11" t="s">
        <v>47</v>
      </c>
      <c r="C74" s="17">
        <v>38595.208333333336</v>
      </c>
      <c r="D74" s="109">
        <v>0.20833333333333334</v>
      </c>
      <c r="E74" s="110"/>
      <c r="F74" s="110"/>
      <c r="G74" s="110"/>
      <c r="H74" s="110"/>
      <c r="I74" s="110"/>
      <c r="J74" s="110"/>
      <c r="K74" s="110"/>
      <c r="L74" s="110"/>
      <c r="M74" s="11">
        <v>139</v>
      </c>
      <c r="N74" s="11">
        <v>86</v>
      </c>
      <c r="O74" s="11">
        <v>6.4</v>
      </c>
      <c r="Q74" s="20">
        <v>7.7</v>
      </c>
      <c r="R74" s="20"/>
      <c r="S74" s="111"/>
      <c r="T74" s="20">
        <v>31.8</v>
      </c>
      <c r="U74" s="11" t="s">
        <v>62</v>
      </c>
      <c r="V74" s="20">
        <v>3.55</v>
      </c>
      <c r="W74" s="20">
        <v>0.42</v>
      </c>
      <c r="X74" s="20">
        <v>23.7</v>
      </c>
      <c r="Y74" s="11" t="s">
        <v>62</v>
      </c>
      <c r="Z74" s="20">
        <v>0.8</v>
      </c>
      <c r="AA74" s="20">
        <v>1.2</v>
      </c>
      <c r="AB74" s="20">
        <v>0.14000000000000001</v>
      </c>
      <c r="AC74" s="20">
        <v>0.6</v>
      </c>
      <c r="AD74" s="11">
        <v>0.113</v>
      </c>
      <c r="AE74" s="11">
        <v>34.1</v>
      </c>
      <c r="AF74" s="11">
        <v>3.72</v>
      </c>
      <c r="AG74" s="11">
        <v>0.17499999999999999</v>
      </c>
      <c r="AH74" s="11">
        <v>4.42</v>
      </c>
      <c r="AI74" s="11">
        <v>3.9500000000000004E-3</v>
      </c>
      <c r="AJ74" s="11">
        <v>2.21</v>
      </c>
      <c r="AK74" s="105">
        <v>25.9</v>
      </c>
      <c r="AL74" s="11" t="s">
        <v>62</v>
      </c>
      <c r="AM74" s="11">
        <v>4.18</v>
      </c>
      <c r="AN74" s="11">
        <v>8.2899999999999991</v>
      </c>
      <c r="AO74" s="11">
        <v>6.1</v>
      </c>
      <c r="AP74" s="11">
        <v>0.26400000000000001</v>
      </c>
      <c r="AQ74" s="11">
        <v>35.5</v>
      </c>
    </row>
    <row r="75" spans="2:43" s="11" customFormat="1">
      <c r="B75" s="11" t="s">
        <v>47</v>
      </c>
      <c r="C75" s="17">
        <v>38595.333333333336</v>
      </c>
      <c r="D75" s="109">
        <v>0.33333333333333331</v>
      </c>
      <c r="E75" s="110"/>
      <c r="F75" s="110"/>
      <c r="G75" s="110"/>
      <c r="H75" s="110"/>
      <c r="I75" s="110"/>
      <c r="J75" s="110"/>
      <c r="K75" s="110"/>
      <c r="L75" s="110"/>
      <c r="M75" s="11">
        <v>40.299999999999997</v>
      </c>
      <c r="N75" s="11">
        <v>110</v>
      </c>
      <c r="O75" s="11">
        <v>6.4</v>
      </c>
      <c r="Q75" s="20">
        <v>7.8</v>
      </c>
      <c r="R75" s="20"/>
      <c r="S75" s="111"/>
      <c r="T75" s="20">
        <v>44.7</v>
      </c>
      <c r="U75" s="20">
        <v>0.02</v>
      </c>
      <c r="V75" s="20">
        <v>4.42</v>
      </c>
      <c r="W75" s="20">
        <v>0.47</v>
      </c>
      <c r="X75" s="20">
        <v>32</v>
      </c>
      <c r="Y75" s="11" t="s">
        <v>62</v>
      </c>
      <c r="Z75" s="20">
        <v>1.08</v>
      </c>
      <c r="AA75" s="20">
        <v>0.9</v>
      </c>
      <c r="AB75" s="20">
        <v>0.14000000000000001</v>
      </c>
      <c r="AC75" s="20">
        <v>0.28000000000000003</v>
      </c>
      <c r="AD75" s="11" t="s">
        <v>62</v>
      </c>
      <c r="AE75" s="11">
        <v>43.4</v>
      </c>
      <c r="AF75" s="11">
        <v>3.43</v>
      </c>
      <c r="AG75" s="11">
        <v>3.5499999999999997E-2</v>
      </c>
      <c r="AH75" s="11">
        <v>5.7</v>
      </c>
      <c r="AI75" s="11">
        <v>9.6900000000000003E-4</v>
      </c>
      <c r="AJ75" s="11">
        <v>2.41</v>
      </c>
      <c r="AK75" s="105">
        <v>35.299999999999997</v>
      </c>
      <c r="AL75" s="11" t="s">
        <v>62</v>
      </c>
      <c r="AM75" s="11">
        <v>1.57</v>
      </c>
      <c r="AN75" s="11">
        <v>4.8600000000000003</v>
      </c>
      <c r="AO75" s="11">
        <v>2.1</v>
      </c>
      <c r="AP75" s="11">
        <v>6.7500000000000004E-2</v>
      </c>
      <c r="AQ75" s="11">
        <v>15.7</v>
      </c>
    </row>
    <row r="76" spans="2:43" s="11" customFormat="1">
      <c r="B76" s="11" t="s">
        <v>47</v>
      </c>
      <c r="C76" s="17">
        <v>38825.416666666664</v>
      </c>
      <c r="D76" s="109">
        <v>0.41666666666666669</v>
      </c>
      <c r="E76" s="110">
        <v>11.47</v>
      </c>
      <c r="F76" s="110">
        <v>0.78500000000000003</v>
      </c>
      <c r="G76" s="110">
        <v>104</v>
      </c>
      <c r="H76" s="110">
        <v>11.3</v>
      </c>
      <c r="I76" s="110">
        <v>8.1</v>
      </c>
      <c r="J76" s="110">
        <v>145</v>
      </c>
      <c r="K76" s="110">
        <v>17</v>
      </c>
      <c r="L76" s="110"/>
      <c r="M76" s="11">
        <v>12.2</v>
      </c>
      <c r="N76" s="11">
        <v>220</v>
      </c>
      <c r="O76" s="11">
        <v>11</v>
      </c>
      <c r="Q76" s="20">
        <v>13.3</v>
      </c>
      <c r="R76" s="20"/>
      <c r="S76" s="111"/>
      <c r="T76" s="20">
        <v>69.400000000000006</v>
      </c>
      <c r="U76" s="20">
        <v>0.04</v>
      </c>
      <c r="V76" s="20">
        <v>1.87</v>
      </c>
      <c r="W76" s="20">
        <v>0.38</v>
      </c>
      <c r="X76" s="20">
        <v>69.2</v>
      </c>
      <c r="Y76" s="11" t="s">
        <v>62</v>
      </c>
      <c r="Z76" s="20">
        <v>0.42</v>
      </c>
      <c r="AA76" s="20">
        <v>2.99</v>
      </c>
      <c r="AB76" s="20">
        <v>0.17</v>
      </c>
      <c r="AC76" s="20">
        <v>0.23</v>
      </c>
      <c r="AD76" s="11" t="s">
        <v>62</v>
      </c>
      <c r="AE76" s="11">
        <v>94.3</v>
      </c>
      <c r="AF76" s="11">
        <v>3.3</v>
      </c>
      <c r="AG76" s="11" t="s">
        <v>62</v>
      </c>
      <c r="AH76" s="11">
        <v>14.7</v>
      </c>
      <c r="AI76" s="11">
        <v>5.0499999999999998E-3</v>
      </c>
      <c r="AJ76" s="11">
        <v>2.25</v>
      </c>
      <c r="AK76" s="105">
        <v>46.2</v>
      </c>
      <c r="AL76" s="11">
        <v>9.85</v>
      </c>
      <c r="AM76" s="11">
        <v>0.57899999999999996</v>
      </c>
      <c r="AN76" s="11">
        <v>3.52</v>
      </c>
      <c r="AO76" s="11">
        <v>0.50800000000000001</v>
      </c>
      <c r="AP76" s="11">
        <v>2.0500000000000001E-2</v>
      </c>
      <c r="AQ76" s="11">
        <v>11.5</v>
      </c>
    </row>
    <row r="77" spans="2:43">
      <c r="B77" s="11" t="s">
        <v>47</v>
      </c>
      <c r="C77" s="17">
        <v>38909.5</v>
      </c>
      <c r="D77" s="109">
        <v>0.5</v>
      </c>
      <c r="E77" s="110"/>
      <c r="F77" s="110"/>
      <c r="G77" s="110"/>
      <c r="H77" s="110"/>
      <c r="I77" s="110"/>
      <c r="J77" s="110"/>
      <c r="K77" s="110"/>
      <c r="L77" s="110"/>
      <c r="M77" s="11">
        <v>29</v>
      </c>
      <c r="N77" s="16">
        <v>240</v>
      </c>
      <c r="O77" s="16">
        <v>15.4</v>
      </c>
      <c r="Q77" s="16">
        <v>12.9</v>
      </c>
      <c r="S77" s="110"/>
      <c r="T77" s="16">
        <v>169</v>
      </c>
      <c r="U77" s="16">
        <v>0.49</v>
      </c>
      <c r="V77" s="16">
        <v>0.37</v>
      </c>
      <c r="W77" s="16">
        <v>0.99</v>
      </c>
      <c r="X77" s="16">
        <v>31.6</v>
      </c>
      <c r="Y77" s="16">
        <v>0.17</v>
      </c>
      <c r="Z77" s="16">
        <v>7.0000000000000007E-2</v>
      </c>
      <c r="AA77" s="16">
        <v>0.69</v>
      </c>
      <c r="AB77" s="16">
        <v>0.25</v>
      </c>
      <c r="AC77" s="16">
        <v>0.4</v>
      </c>
      <c r="AD77" s="11" t="s">
        <v>62</v>
      </c>
      <c r="AE77" s="16">
        <v>94.3</v>
      </c>
      <c r="AF77" s="16">
        <v>2.2000000000000002</v>
      </c>
      <c r="AG77" s="11" t="s">
        <v>62</v>
      </c>
      <c r="AH77" s="16">
        <v>19.3</v>
      </c>
      <c r="AI77" s="16">
        <v>0.82899999999999996</v>
      </c>
      <c r="AJ77" s="16">
        <v>5.21</v>
      </c>
      <c r="AK77" s="104">
        <v>108</v>
      </c>
      <c r="AL77" s="16">
        <v>15.2</v>
      </c>
      <c r="AM77" s="16">
        <v>0.97799999999999998</v>
      </c>
      <c r="AN77" s="16">
        <v>3.65</v>
      </c>
      <c r="AO77" s="16">
        <v>1.1000000000000001</v>
      </c>
      <c r="AP77" s="16">
        <v>1.08</v>
      </c>
      <c r="AQ77" s="16">
        <v>27.2</v>
      </c>
    </row>
    <row r="78" spans="2:43">
      <c r="B78" s="11" t="s">
        <v>47</v>
      </c>
      <c r="C78" s="17">
        <v>38909.625</v>
      </c>
      <c r="D78" s="109">
        <v>0.625</v>
      </c>
      <c r="E78" s="110"/>
      <c r="F78" s="110"/>
      <c r="G78" s="110"/>
      <c r="H78" s="110"/>
      <c r="I78" s="110"/>
      <c r="J78" s="110"/>
      <c r="K78" s="110"/>
      <c r="L78" s="110"/>
      <c r="M78" s="11">
        <v>18.600000000000001</v>
      </c>
      <c r="N78" s="16">
        <v>240</v>
      </c>
      <c r="O78" s="16">
        <v>15.6</v>
      </c>
      <c r="Q78" s="16">
        <v>13.5</v>
      </c>
      <c r="S78" s="110"/>
      <c r="T78" s="16">
        <v>168</v>
      </c>
      <c r="U78" s="16">
        <v>0.28000000000000003</v>
      </c>
      <c r="V78" s="16">
        <v>0.45</v>
      </c>
      <c r="W78" s="16">
        <v>1.03</v>
      </c>
      <c r="X78" s="16">
        <v>31.7</v>
      </c>
      <c r="Y78" s="16">
        <v>0.15</v>
      </c>
      <c r="Z78" s="16">
        <v>0.11</v>
      </c>
      <c r="AA78" s="16">
        <v>0.68</v>
      </c>
      <c r="AB78" s="16">
        <v>0.24</v>
      </c>
      <c r="AC78" s="16">
        <v>0.43</v>
      </c>
      <c r="AD78" s="11" t="s">
        <v>62</v>
      </c>
      <c r="AE78" s="16">
        <v>92.9</v>
      </c>
      <c r="AF78" s="16">
        <v>1.79</v>
      </c>
      <c r="AG78" s="11" t="s">
        <v>62</v>
      </c>
      <c r="AH78" s="16">
        <v>19.2</v>
      </c>
      <c r="AI78" s="16">
        <v>0.65300000000000002</v>
      </c>
      <c r="AJ78" s="16">
        <v>5.38</v>
      </c>
      <c r="AK78" s="104">
        <v>109</v>
      </c>
      <c r="AL78" s="16">
        <v>17.399999999999999</v>
      </c>
      <c r="AM78" s="16">
        <v>0.66900000000000004</v>
      </c>
      <c r="AN78" s="16">
        <v>2.17</v>
      </c>
      <c r="AO78" s="16">
        <v>0.70699999999999996</v>
      </c>
      <c r="AP78" s="16">
        <v>0.83799999999999997</v>
      </c>
      <c r="AQ78" s="16">
        <v>19.899999999999999</v>
      </c>
    </row>
    <row r="79" spans="2:43">
      <c r="B79" s="11" t="s">
        <v>47</v>
      </c>
      <c r="C79" s="17">
        <v>38909.666666666664</v>
      </c>
      <c r="D79" s="109">
        <v>0.66666666666666663</v>
      </c>
      <c r="E79" s="110"/>
      <c r="F79" s="110"/>
      <c r="G79" s="110"/>
      <c r="H79" s="110"/>
      <c r="I79" s="110"/>
      <c r="J79" s="110"/>
      <c r="K79" s="110"/>
      <c r="L79" s="110"/>
      <c r="M79" s="11">
        <v>50.4</v>
      </c>
      <c r="N79" s="16">
        <v>180</v>
      </c>
      <c r="O79" s="16">
        <v>18.3</v>
      </c>
      <c r="Q79" s="16">
        <v>12.3</v>
      </c>
      <c r="S79" s="110"/>
      <c r="T79" s="16">
        <v>93.4</v>
      </c>
      <c r="U79" s="16">
        <v>7.0000000000000007E-2</v>
      </c>
      <c r="V79" s="16">
        <v>5.24</v>
      </c>
      <c r="W79" s="16">
        <v>0.71</v>
      </c>
      <c r="X79" s="16">
        <v>38.700000000000003</v>
      </c>
      <c r="Y79" s="16">
        <v>0.19</v>
      </c>
      <c r="Z79" s="16">
        <v>1.19</v>
      </c>
      <c r="AA79" s="16">
        <v>1.23</v>
      </c>
      <c r="AB79" s="16">
        <v>0.19</v>
      </c>
      <c r="AC79" s="16">
        <v>0.51</v>
      </c>
      <c r="AD79" s="16">
        <v>3.2300000000000002E-2</v>
      </c>
      <c r="AE79" s="16">
        <v>74.5</v>
      </c>
      <c r="AF79" s="32">
        <v>16.7</v>
      </c>
      <c r="AG79" s="16">
        <v>5.3699999999999998E-2</v>
      </c>
      <c r="AH79" s="16">
        <v>13</v>
      </c>
      <c r="AI79" s="16">
        <v>9.8700000000000003E-3</v>
      </c>
      <c r="AJ79" s="16">
        <v>4.82</v>
      </c>
      <c r="AK79" s="104">
        <v>65</v>
      </c>
      <c r="AL79" s="32">
        <v>108</v>
      </c>
      <c r="AM79" s="16">
        <v>1.82</v>
      </c>
      <c r="AN79" s="16">
        <v>4.2</v>
      </c>
      <c r="AO79" s="16">
        <v>2.1</v>
      </c>
      <c r="AP79" s="16">
        <v>0.152</v>
      </c>
      <c r="AQ79" s="16">
        <v>22.3</v>
      </c>
    </row>
    <row r="80" spans="2:43">
      <c r="B80" s="11" t="s">
        <v>47</v>
      </c>
      <c r="C80" s="17">
        <v>38909.791666666664</v>
      </c>
      <c r="D80" s="109">
        <v>0.79166666666666663</v>
      </c>
      <c r="E80" s="110"/>
      <c r="F80" s="110"/>
      <c r="G80" s="110"/>
      <c r="H80" s="110"/>
      <c r="I80" s="110"/>
      <c r="J80" s="110"/>
      <c r="K80" s="110"/>
      <c r="L80" s="110"/>
      <c r="M80" s="11">
        <v>15.7</v>
      </c>
      <c r="N80" s="16">
        <v>190</v>
      </c>
      <c r="O80" s="16">
        <v>16.3</v>
      </c>
      <c r="Q80" s="16">
        <v>15.4</v>
      </c>
      <c r="S80" s="110"/>
      <c r="T80" s="16">
        <v>84.9</v>
      </c>
      <c r="U80" s="16">
        <v>0.06</v>
      </c>
      <c r="V80" s="16">
        <v>5.25</v>
      </c>
      <c r="W80" s="16">
        <v>0.65</v>
      </c>
      <c r="X80" s="16">
        <v>38.6</v>
      </c>
      <c r="Y80" s="16">
        <v>0.06</v>
      </c>
      <c r="Z80" s="16">
        <v>1.18</v>
      </c>
      <c r="AA80" s="16">
        <v>0.84</v>
      </c>
      <c r="AB80" s="32">
        <v>0.62</v>
      </c>
      <c r="AC80" s="16">
        <v>0.25</v>
      </c>
      <c r="AD80" s="11" t="s">
        <v>62</v>
      </c>
      <c r="AE80" s="16">
        <v>71</v>
      </c>
      <c r="AF80" s="16">
        <v>3.21</v>
      </c>
      <c r="AG80" s="16">
        <v>2.4E-2</v>
      </c>
      <c r="AH80" s="16">
        <v>12</v>
      </c>
      <c r="AI80" s="16">
        <v>2.65E-3</v>
      </c>
      <c r="AJ80" s="16">
        <v>4.1100000000000003</v>
      </c>
      <c r="AK80" s="104">
        <v>61.1</v>
      </c>
      <c r="AL80" s="16">
        <v>13.1</v>
      </c>
      <c r="AM80" s="16">
        <v>1.03</v>
      </c>
      <c r="AN80" s="16">
        <v>3.92</v>
      </c>
      <c r="AO80" s="16">
        <v>1.04</v>
      </c>
      <c r="AP80" s="16">
        <v>5.1200000000000002E-2</v>
      </c>
      <c r="AQ80" s="16">
        <v>27.2</v>
      </c>
    </row>
    <row r="81" spans="2:43">
      <c r="B81" s="11" t="s">
        <v>47</v>
      </c>
      <c r="C81" s="17">
        <v>38910.041666666664</v>
      </c>
      <c r="D81" s="109">
        <v>4.1666666666666664E-2</v>
      </c>
      <c r="E81" s="110"/>
      <c r="F81" s="110"/>
      <c r="G81" s="110"/>
      <c r="H81" s="110"/>
      <c r="I81" s="110"/>
      <c r="J81" s="110"/>
      <c r="K81" s="110"/>
      <c r="L81" s="110"/>
      <c r="M81" s="11">
        <v>12.3</v>
      </c>
      <c r="N81" s="16">
        <v>180</v>
      </c>
      <c r="O81" s="16">
        <v>12.7</v>
      </c>
      <c r="Q81" s="16">
        <v>13.9</v>
      </c>
      <c r="S81" s="110"/>
      <c r="T81" s="16">
        <v>89.7</v>
      </c>
      <c r="U81" s="16">
        <v>7.0000000000000007E-2</v>
      </c>
      <c r="V81" s="16">
        <v>4.41</v>
      </c>
      <c r="W81" s="16">
        <v>0.64</v>
      </c>
      <c r="X81" s="16">
        <v>42.1</v>
      </c>
      <c r="Y81" s="11" t="s">
        <v>62</v>
      </c>
      <c r="Z81" s="16">
        <v>0.98</v>
      </c>
      <c r="AA81" s="16">
        <v>0.59</v>
      </c>
      <c r="AB81" s="16">
        <v>0.18</v>
      </c>
      <c r="AC81" s="16">
        <v>0.21</v>
      </c>
      <c r="AD81" s="11" t="s">
        <v>62</v>
      </c>
      <c r="AE81" s="16">
        <v>75.099999999999994</v>
      </c>
      <c r="AF81" s="16">
        <v>2.27</v>
      </c>
      <c r="AG81" s="16">
        <v>1.6E-2</v>
      </c>
      <c r="AH81" s="16">
        <v>13.1</v>
      </c>
      <c r="AI81" s="16">
        <v>6.1999999999999998E-3</v>
      </c>
      <c r="AJ81" s="16">
        <v>4.04</v>
      </c>
      <c r="AK81" s="104">
        <v>66.2</v>
      </c>
      <c r="AL81" s="16">
        <v>11.4</v>
      </c>
      <c r="AM81" s="16">
        <v>0.53300000000000003</v>
      </c>
      <c r="AN81" s="16">
        <v>3.47</v>
      </c>
      <c r="AO81" s="16">
        <v>0.60099999999999998</v>
      </c>
      <c r="AP81" s="16">
        <v>3.5499999999999997E-2</v>
      </c>
      <c r="AQ81" s="16">
        <v>14</v>
      </c>
    </row>
    <row r="82" spans="2:43">
      <c r="B82" s="11" t="s">
        <v>47</v>
      </c>
      <c r="C82" s="17">
        <v>38910.166666666664</v>
      </c>
      <c r="D82" s="109">
        <v>0.16666666666666666</v>
      </c>
      <c r="E82" s="110"/>
      <c r="F82" s="110"/>
      <c r="G82" s="110"/>
      <c r="H82" s="110"/>
      <c r="I82" s="110"/>
      <c r="J82" s="110"/>
      <c r="K82" s="110"/>
      <c r="L82" s="110"/>
      <c r="M82" s="11">
        <v>6.9</v>
      </c>
      <c r="N82" s="16">
        <v>200</v>
      </c>
      <c r="O82" s="16">
        <v>15.6</v>
      </c>
      <c r="Q82" s="16">
        <v>12.1</v>
      </c>
      <c r="S82" s="110"/>
      <c r="T82" s="16">
        <v>93.9</v>
      </c>
      <c r="U82" s="16">
        <v>7.0000000000000007E-2</v>
      </c>
      <c r="V82" s="16">
        <v>3.92</v>
      </c>
      <c r="W82" s="16">
        <v>0.67</v>
      </c>
      <c r="X82" s="16">
        <v>44.6</v>
      </c>
      <c r="Y82" s="11" t="s">
        <v>62</v>
      </c>
      <c r="Z82" s="16">
        <v>0.8</v>
      </c>
      <c r="AA82" s="16">
        <v>0.56999999999999995</v>
      </c>
      <c r="AB82" s="16">
        <v>0.18</v>
      </c>
      <c r="AC82" s="16">
        <v>0.2</v>
      </c>
      <c r="AD82" s="11" t="s">
        <v>62</v>
      </c>
      <c r="AE82" s="16">
        <v>77.8</v>
      </c>
      <c r="AF82" s="16">
        <v>4.63</v>
      </c>
      <c r="AG82" s="11" t="s">
        <v>62</v>
      </c>
      <c r="AH82" s="16">
        <v>13.4</v>
      </c>
      <c r="AI82" s="16">
        <v>4.2299999999999997E-2</v>
      </c>
      <c r="AJ82" s="16">
        <v>4.0599999999999996</v>
      </c>
      <c r="AK82" s="104">
        <v>68.900000000000006</v>
      </c>
      <c r="AL82" s="32">
        <v>36.700000000000003</v>
      </c>
      <c r="AM82" s="16">
        <v>0.433</v>
      </c>
      <c r="AN82" s="16">
        <v>2.2599999999999998</v>
      </c>
      <c r="AO82" s="16">
        <v>0.55100000000000005</v>
      </c>
      <c r="AP82" s="16">
        <v>7.6700000000000004E-2</v>
      </c>
      <c r="AQ82" s="16">
        <v>13.1</v>
      </c>
    </row>
    <row r="83" spans="2:43">
      <c r="B83" s="11" t="s">
        <v>47</v>
      </c>
      <c r="C83" s="17">
        <v>38910.291666666664</v>
      </c>
      <c r="D83" s="109">
        <v>0.29166666666666669</v>
      </c>
      <c r="E83" s="110"/>
      <c r="F83" s="110"/>
      <c r="G83" s="110"/>
      <c r="H83" s="110"/>
      <c r="I83" s="110"/>
      <c r="J83" s="110"/>
      <c r="K83" s="110"/>
      <c r="L83" s="110"/>
      <c r="M83" s="11">
        <v>6.9</v>
      </c>
      <c r="N83" s="16">
        <v>200</v>
      </c>
      <c r="O83" s="16">
        <v>13.3</v>
      </c>
      <c r="Q83" s="16">
        <v>13.9</v>
      </c>
      <c r="S83" s="110"/>
      <c r="T83" s="16">
        <v>98</v>
      </c>
      <c r="U83" s="16">
        <v>0.08</v>
      </c>
      <c r="V83" s="16">
        <v>3.31</v>
      </c>
      <c r="W83" s="16">
        <v>0.62</v>
      </c>
      <c r="X83" s="16">
        <v>46.1</v>
      </c>
      <c r="Y83" s="16">
        <v>0.13</v>
      </c>
      <c r="Z83" s="16">
        <v>0.75</v>
      </c>
      <c r="AA83" s="16">
        <v>0.51</v>
      </c>
      <c r="AB83" s="16">
        <v>0.18</v>
      </c>
      <c r="AC83" s="16">
        <v>0.19</v>
      </c>
      <c r="AD83" s="16">
        <v>4.2999999999999997E-2</v>
      </c>
      <c r="AE83" s="16">
        <v>78.5</v>
      </c>
      <c r="AF83" s="16">
        <v>3.67</v>
      </c>
      <c r="AG83" s="16">
        <v>8.8599999999999998E-2</v>
      </c>
      <c r="AH83" s="16">
        <v>13.8</v>
      </c>
      <c r="AI83" s="16">
        <v>2.7799999999999998E-2</v>
      </c>
      <c r="AJ83" s="16">
        <v>4.17</v>
      </c>
      <c r="AK83" s="104">
        <v>70</v>
      </c>
      <c r="AL83" s="16">
        <v>12.7</v>
      </c>
      <c r="AM83" s="16">
        <v>0.48099999999999998</v>
      </c>
      <c r="AN83" s="16">
        <v>3.44</v>
      </c>
      <c r="AO83" s="16">
        <v>0.495</v>
      </c>
      <c r="AP83" s="16">
        <v>4.7399999999999998E-2</v>
      </c>
      <c r="AQ83" s="16">
        <v>13</v>
      </c>
    </row>
    <row r="84" spans="2:43">
      <c r="B84" s="11" t="s">
        <v>47</v>
      </c>
      <c r="C84" s="17">
        <v>38910.416666666664</v>
      </c>
      <c r="D84" s="109">
        <v>0.41666666666666669</v>
      </c>
      <c r="E84" s="110"/>
      <c r="F84" s="110"/>
      <c r="G84" s="110"/>
      <c r="H84" s="110"/>
      <c r="I84" s="110"/>
      <c r="J84" s="110"/>
      <c r="K84" s="110"/>
      <c r="L84" s="110"/>
      <c r="M84" s="11">
        <v>178</v>
      </c>
      <c r="N84" s="16">
        <v>140</v>
      </c>
      <c r="O84" s="16">
        <v>15.6</v>
      </c>
      <c r="Q84" s="16">
        <v>13.8</v>
      </c>
      <c r="S84" s="110"/>
      <c r="T84" s="16">
        <v>65.5</v>
      </c>
      <c r="U84" s="16">
        <v>7.0000000000000007E-2</v>
      </c>
      <c r="V84" s="16">
        <v>2.86</v>
      </c>
      <c r="W84" s="16">
        <v>0.6</v>
      </c>
      <c r="X84" s="16">
        <v>29.5</v>
      </c>
      <c r="Y84" s="16">
        <v>0.18</v>
      </c>
      <c r="Z84" s="16">
        <v>0.62</v>
      </c>
      <c r="AA84" s="16">
        <v>1.31</v>
      </c>
      <c r="AB84" s="16">
        <v>0.15</v>
      </c>
      <c r="AC84" s="16">
        <v>0.67</v>
      </c>
      <c r="AD84" s="11" t="s">
        <v>62</v>
      </c>
      <c r="AE84" s="16">
        <v>56.4</v>
      </c>
      <c r="AF84" s="16">
        <v>4.25</v>
      </c>
      <c r="AG84" s="16">
        <v>2.63E-2</v>
      </c>
      <c r="AH84" s="16">
        <v>9.14</v>
      </c>
      <c r="AI84" s="16">
        <v>9.75E-3</v>
      </c>
      <c r="AJ84" s="16">
        <v>3.74</v>
      </c>
      <c r="AK84" s="104">
        <v>49.7</v>
      </c>
      <c r="AL84" s="16">
        <v>36.6</v>
      </c>
      <c r="AM84" s="16">
        <v>5.58</v>
      </c>
      <c r="AN84" s="16">
        <v>8.8800000000000008</v>
      </c>
      <c r="AO84" s="16">
        <v>7.19</v>
      </c>
      <c r="AP84" s="16">
        <v>0.435</v>
      </c>
      <c r="AQ84" s="16">
        <v>47.5</v>
      </c>
    </row>
    <row r="85" spans="2:43">
      <c r="B85" s="11" t="s">
        <v>47</v>
      </c>
      <c r="C85" s="31">
        <v>38972.347222222219</v>
      </c>
      <c r="D85" s="18">
        <v>0.34722222222222227</v>
      </c>
      <c r="E85" s="16">
        <v>19.28</v>
      </c>
      <c r="F85" s="16">
        <v>0.95399999999999996</v>
      </c>
      <c r="G85" s="16">
        <v>101.2</v>
      </c>
      <c r="H85" s="16">
        <v>9.31</v>
      </c>
      <c r="I85" s="16">
        <v>8.18</v>
      </c>
      <c r="J85" s="16">
        <v>174</v>
      </c>
      <c r="K85" s="16">
        <v>112.5</v>
      </c>
      <c r="L85" s="157"/>
      <c r="M85" s="11">
        <v>149</v>
      </c>
      <c r="N85" s="11">
        <v>150</v>
      </c>
      <c r="O85" s="11">
        <v>13.2</v>
      </c>
      <c r="P85" s="11"/>
      <c r="Q85" s="11">
        <v>17.399999999999999</v>
      </c>
      <c r="R85" s="11"/>
      <c r="S85" s="110"/>
      <c r="T85" s="11">
        <v>164</v>
      </c>
      <c r="U85" s="11">
        <v>5.27</v>
      </c>
      <c r="V85" s="11">
        <v>3.4</v>
      </c>
      <c r="W85" s="11">
        <v>0.54</v>
      </c>
      <c r="X85" s="11">
        <v>50.3</v>
      </c>
      <c r="Y85" s="145" t="s">
        <v>62</v>
      </c>
      <c r="Z85" s="11">
        <v>0.68</v>
      </c>
      <c r="AA85" s="11">
        <v>1.1299999999999999</v>
      </c>
      <c r="AB85" s="11">
        <v>0.21</v>
      </c>
      <c r="AC85" s="11">
        <v>0.64</v>
      </c>
      <c r="AD85" s="11">
        <v>3.8199999999999998E-2</v>
      </c>
      <c r="AE85" s="11">
        <v>65.3</v>
      </c>
      <c r="AF85" s="11" t="s">
        <v>62</v>
      </c>
      <c r="AG85" s="11">
        <v>3.6499999999999998E-2</v>
      </c>
      <c r="AH85" s="11">
        <v>9.9499999999999993</v>
      </c>
      <c r="AI85" s="11">
        <v>6.3899999999999998E-3</v>
      </c>
      <c r="AJ85" s="11">
        <v>4.57</v>
      </c>
      <c r="AK85" s="105">
        <v>97.6</v>
      </c>
      <c r="AL85" s="11">
        <v>28.8</v>
      </c>
      <c r="AM85" s="11">
        <v>4.5199999999999996</v>
      </c>
      <c r="AN85" s="11">
        <v>5.3</v>
      </c>
      <c r="AO85" s="11">
        <v>5.37</v>
      </c>
      <c r="AP85" s="11">
        <v>0.436</v>
      </c>
      <c r="AQ85" s="11">
        <v>54.3</v>
      </c>
    </row>
    <row r="86" spans="2:43">
      <c r="B86" s="11" t="s">
        <v>47</v>
      </c>
      <c r="C86" s="31">
        <v>38972.492361111108</v>
      </c>
      <c r="D86" s="18">
        <v>0.49236111111111108</v>
      </c>
      <c r="E86" s="16">
        <v>19.88</v>
      </c>
      <c r="F86" s="16">
        <v>0.63200000000000001</v>
      </c>
      <c r="G86" s="16">
        <v>101.7</v>
      </c>
      <c r="H86" s="16">
        <v>9.25</v>
      </c>
      <c r="I86" s="16">
        <v>8.11</v>
      </c>
      <c r="J86" s="16">
        <v>177</v>
      </c>
      <c r="K86" s="16">
        <v>254.3</v>
      </c>
      <c r="L86" s="157"/>
      <c r="M86" s="11">
        <v>444</v>
      </c>
      <c r="N86" s="11">
        <v>110</v>
      </c>
      <c r="O86" s="11">
        <v>11.8</v>
      </c>
      <c r="P86" s="11"/>
      <c r="Q86" s="11">
        <v>14.7</v>
      </c>
      <c r="R86" s="11"/>
      <c r="S86" s="110"/>
      <c r="T86" s="11">
        <v>105</v>
      </c>
      <c r="U86" s="11">
        <v>6.47</v>
      </c>
      <c r="V86" s="11">
        <v>3.04</v>
      </c>
      <c r="W86" s="11">
        <v>0.41</v>
      </c>
      <c r="X86" s="11">
        <v>29.8</v>
      </c>
      <c r="Y86" s="145" t="s">
        <v>62</v>
      </c>
      <c r="Z86" s="11">
        <v>0.59</v>
      </c>
      <c r="AA86" s="11">
        <v>2.35</v>
      </c>
      <c r="AB86" s="11">
        <v>0.15</v>
      </c>
      <c r="AC86" s="11">
        <v>1.56</v>
      </c>
      <c r="AD86" s="11">
        <v>4.2900000000000001E-2</v>
      </c>
      <c r="AE86" s="11">
        <v>39.5</v>
      </c>
      <c r="AF86" s="11" t="s">
        <v>62</v>
      </c>
      <c r="AG86" s="11">
        <v>6.1899999999999997E-2</v>
      </c>
      <c r="AH86" s="11">
        <v>5.57</v>
      </c>
      <c r="AI86" s="11">
        <v>4.2100000000000002E-3</v>
      </c>
      <c r="AJ86" s="11">
        <v>3.17</v>
      </c>
      <c r="AK86" s="105">
        <v>67</v>
      </c>
      <c r="AL86" s="11">
        <v>15.3</v>
      </c>
      <c r="AM86" s="11">
        <v>9.92</v>
      </c>
      <c r="AN86" s="11">
        <v>15.2</v>
      </c>
      <c r="AO86" s="11">
        <v>15.3</v>
      </c>
      <c r="AP86" s="11">
        <v>1.0900000000000001</v>
      </c>
      <c r="AQ86" s="22">
        <v>101</v>
      </c>
    </row>
    <row r="87" spans="2:43">
      <c r="B87" s="11" t="s">
        <v>47</v>
      </c>
      <c r="C87" s="31">
        <v>38972.575694444444</v>
      </c>
      <c r="D87" s="18">
        <v>0.5756944444444444</v>
      </c>
      <c r="E87" s="16">
        <v>19.8</v>
      </c>
      <c r="F87" s="16">
        <v>0.36799999999999999</v>
      </c>
      <c r="G87" s="16">
        <v>102.3</v>
      </c>
      <c r="H87" s="16">
        <v>9.33</v>
      </c>
      <c r="I87" s="16">
        <v>8.06</v>
      </c>
      <c r="J87" s="16">
        <v>189</v>
      </c>
      <c r="K87" s="16">
        <v>115.4</v>
      </c>
      <c r="L87" s="157"/>
      <c r="M87" s="11">
        <v>108</v>
      </c>
      <c r="N87" s="11">
        <v>89</v>
      </c>
      <c r="O87" s="11">
        <v>12.5</v>
      </c>
      <c r="P87" s="11"/>
      <c r="Q87" s="11">
        <v>12.5</v>
      </c>
      <c r="R87" s="11"/>
      <c r="S87" s="110"/>
      <c r="T87" s="11">
        <v>26.1</v>
      </c>
      <c r="U87" s="11">
        <v>2.73</v>
      </c>
      <c r="V87" s="11">
        <v>4.1100000000000003</v>
      </c>
      <c r="W87" s="11">
        <v>0.42</v>
      </c>
      <c r="X87" s="11">
        <v>22.2</v>
      </c>
      <c r="Y87" s="145" t="s">
        <v>62</v>
      </c>
      <c r="Z87" s="11">
        <v>0.89</v>
      </c>
      <c r="AA87" s="11">
        <v>1.2</v>
      </c>
      <c r="AB87" s="11">
        <v>0.16</v>
      </c>
      <c r="AC87" s="11">
        <v>0.46</v>
      </c>
      <c r="AD87" s="11">
        <v>3.3399999999999999E-2</v>
      </c>
      <c r="AE87" s="11">
        <v>31</v>
      </c>
      <c r="AF87" s="11" t="s">
        <v>62</v>
      </c>
      <c r="AG87" s="11">
        <v>4.2099999999999999E-2</v>
      </c>
      <c r="AH87" s="11">
        <v>3.77</v>
      </c>
      <c r="AI87" s="11">
        <v>1.64E-3</v>
      </c>
      <c r="AJ87" s="11">
        <v>2.58</v>
      </c>
      <c r="AK87" s="105">
        <v>31.9</v>
      </c>
      <c r="AL87" s="11">
        <v>17</v>
      </c>
      <c r="AM87" s="11">
        <v>4.72</v>
      </c>
      <c r="AN87" s="11">
        <v>5.58</v>
      </c>
      <c r="AO87" s="11">
        <v>4.62</v>
      </c>
      <c r="AP87" s="11">
        <v>0.215</v>
      </c>
      <c r="AQ87" s="11">
        <v>48.6</v>
      </c>
    </row>
    <row r="88" spans="2:43">
      <c r="B88" s="11" t="s">
        <v>47</v>
      </c>
      <c r="C88" s="31">
        <v>38972.825694444444</v>
      </c>
      <c r="D88" s="18">
        <v>0.8256944444444444</v>
      </c>
      <c r="E88" s="16">
        <v>19.489999999999998</v>
      </c>
      <c r="F88" s="16">
        <v>0.52500000000000002</v>
      </c>
      <c r="G88" s="16">
        <v>100.6</v>
      </c>
      <c r="H88" s="16">
        <v>9.2200000000000006</v>
      </c>
      <c r="I88" s="16">
        <v>8.1999999999999993</v>
      </c>
      <c r="J88" s="16">
        <v>246</v>
      </c>
      <c r="K88" s="16">
        <v>45.1</v>
      </c>
      <c r="L88" s="157"/>
      <c r="M88" s="11">
        <v>23.4</v>
      </c>
      <c r="N88" s="11">
        <v>140</v>
      </c>
      <c r="O88" s="11">
        <v>13.2</v>
      </c>
      <c r="P88" s="11"/>
      <c r="Q88" s="11">
        <v>15</v>
      </c>
      <c r="R88" s="11"/>
      <c r="S88" s="110"/>
      <c r="T88" s="11">
        <v>59</v>
      </c>
      <c r="U88" s="11">
        <v>0.56999999999999995</v>
      </c>
      <c r="V88" s="11">
        <v>6.95</v>
      </c>
      <c r="W88" s="11">
        <v>0.42</v>
      </c>
      <c r="X88" s="11">
        <v>35</v>
      </c>
      <c r="Y88" s="145" t="s">
        <v>62</v>
      </c>
      <c r="Z88" s="11">
        <v>1.39</v>
      </c>
      <c r="AA88" s="11">
        <v>0.76700000000000002</v>
      </c>
      <c r="AB88" s="11">
        <v>0.16</v>
      </c>
      <c r="AC88" s="11">
        <v>0.25</v>
      </c>
      <c r="AD88" s="11">
        <v>3.0599999999999999E-2</v>
      </c>
      <c r="AE88" s="11">
        <v>48.8</v>
      </c>
      <c r="AF88" s="11">
        <v>1.73</v>
      </c>
      <c r="AG88" s="11">
        <v>3.5499999999999997E-2</v>
      </c>
      <c r="AH88" s="11">
        <v>6.26</v>
      </c>
      <c r="AI88" s="11">
        <v>1.32E-3</v>
      </c>
      <c r="AJ88" s="11">
        <v>2.76</v>
      </c>
      <c r="AK88" s="105">
        <v>42.9</v>
      </c>
      <c r="AL88" s="11">
        <v>18.600000000000001</v>
      </c>
      <c r="AM88" s="11">
        <v>1.92</v>
      </c>
      <c r="AN88" s="11">
        <v>3.59</v>
      </c>
      <c r="AO88" s="11">
        <v>1.73</v>
      </c>
      <c r="AP88" s="11">
        <v>6.4399999999999999E-2</v>
      </c>
      <c r="AQ88" s="11">
        <v>29.4</v>
      </c>
    </row>
    <row r="89" spans="2:43">
      <c r="B89" s="11" t="s">
        <v>47</v>
      </c>
      <c r="C89" s="31">
        <v>38972.992361111108</v>
      </c>
      <c r="D89" s="18">
        <v>0.99236111111111114</v>
      </c>
      <c r="E89" s="16">
        <v>19.07</v>
      </c>
      <c r="F89" s="16">
        <v>0.60599999999999998</v>
      </c>
      <c r="G89" s="16">
        <v>99.1</v>
      </c>
      <c r="H89" s="16">
        <v>9.16</v>
      </c>
      <c r="I89" s="16">
        <v>8.2100000000000009</v>
      </c>
      <c r="J89" s="16">
        <v>265</v>
      </c>
      <c r="K89" s="16">
        <v>30.8</v>
      </c>
      <c r="L89" s="157"/>
      <c r="M89" s="11">
        <v>12.1</v>
      </c>
      <c r="N89" s="11">
        <v>140</v>
      </c>
      <c r="O89" s="11">
        <v>14.3</v>
      </c>
      <c r="P89" s="11"/>
      <c r="Q89" s="11">
        <v>16.2</v>
      </c>
      <c r="R89" s="11"/>
      <c r="S89" s="110"/>
      <c r="T89" s="11">
        <v>68.8</v>
      </c>
      <c r="U89" s="11">
        <v>0.4</v>
      </c>
      <c r="V89" s="11">
        <v>7.04</v>
      </c>
      <c r="W89" s="11">
        <v>0.44</v>
      </c>
      <c r="X89" s="11">
        <v>40.6</v>
      </c>
      <c r="Y89" s="145" t="s">
        <v>62</v>
      </c>
      <c r="Z89" s="11">
        <v>1.43</v>
      </c>
      <c r="AA89" s="11">
        <v>0.64900000000000002</v>
      </c>
      <c r="AB89" s="11">
        <v>0.2</v>
      </c>
      <c r="AC89" s="11">
        <v>0.22</v>
      </c>
      <c r="AD89" s="11">
        <v>0.59099999999999997</v>
      </c>
      <c r="AE89" s="11">
        <v>57</v>
      </c>
      <c r="AF89" s="11">
        <v>2.57</v>
      </c>
      <c r="AG89" s="11">
        <v>0.57599999999999996</v>
      </c>
      <c r="AH89" s="11">
        <v>7.64</v>
      </c>
      <c r="AI89" s="11">
        <v>2.3900000000000001E-2</v>
      </c>
      <c r="AJ89" s="11">
        <v>3.03</v>
      </c>
      <c r="AK89" s="105">
        <v>51.4</v>
      </c>
      <c r="AL89" s="11">
        <v>24.7</v>
      </c>
      <c r="AM89" s="11">
        <v>1.31</v>
      </c>
      <c r="AN89" s="11">
        <v>2.68</v>
      </c>
      <c r="AO89" s="11">
        <v>1.19</v>
      </c>
      <c r="AP89" s="11">
        <v>4.5199999999999997E-2</v>
      </c>
      <c r="AQ89" s="11">
        <v>28.2</v>
      </c>
    </row>
    <row r="90" spans="2:43">
      <c r="B90" s="11" t="s">
        <v>47</v>
      </c>
      <c r="C90" s="31">
        <v>38973.15902777778</v>
      </c>
      <c r="D90" s="18">
        <v>0.15902777777777777</v>
      </c>
      <c r="E90" s="16">
        <v>19.010000000000002</v>
      </c>
      <c r="F90" s="16">
        <v>0.54200000000000004</v>
      </c>
      <c r="G90" s="16">
        <v>100.9</v>
      </c>
      <c r="H90" s="16">
        <v>9.35</v>
      </c>
      <c r="I90" s="16">
        <v>8.2200000000000006</v>
      </c>
      <c r="J90" s="16">
        <v>262</v>
      </c>
      <c r="K90" s="16">
        <v>61.2</v>
      </c>
      <c r="L90" s="157"/>
      <c r="M90" s="11">
        <v>45.4</v>
      </c>
      <c r="N90" s="11">
        <v>130</v>
      </c>
      <c r="O90" s="11">
        <v>12.7</v>
      </c>
      <c r="P90" s="11"/>
      <c r="Q90" s="11">
        <v>13.7</v>
      </c>
      <c r="R90" s="11"/>
      <c r="S90" s="110"/>
      <c r="T90" s="11">
        <v>60.4</v>
      </c>
      <c r="U90" s="11">
        <v>0.44</v>
      </c>
      <c r="V90" s="11">
        <v>5.97</v>
      </c>
      <c r="W90" s="11">
        <v>0.39</v>
      </c>
      <c r="X90" s="11">
        <v>39.4</v>
      </c>
      <c r="Y90" s="145" t="s">
        <v>62</v>
      </c>
      <c r="Z90" s="11">
        <v>1.17</v>
      </c>
      <c r="AA90" s="11">
        <v>0.73299999999999998</v>
      </c>
      <c r="AB90" s="11">
        <v>0.14000000000000001</v>
      </c>
      <c r="AC90" s="11">
        <v>0.31</v>
      </c>
      <c r="AD90" s="11">
        <v>3.2899999999999999E-2</v>
      </c>
      <c r="AE90" s="11">
        <v>49.9</v>
      </c>
      <c r="AF90" s="11" t="s">
        <v>62</v>
      </c>
      <c r="AG90" s="11">
        <v>3.4500000000000003E-2</v>
      </c>
      <c r="AH90" s="11">
        <v>6.74</v>
      </c>
      <c r="AI90" s="11">
        <v>2.7100000000000002E-3</v>
      </c>
      <c r="AJ90" s="11">
        <v>2.7</v>
      </c>
      <c r="AK90" s="105">
        <v>43.7</v>
      </c>
      <c r="AL90" s="11">
        <v>23.2</v>
      </c>
      <c r="AM90" s="11">
        <v>2.23</v>
      </c>
      <c r="AN90" s="11">
        <v>4.07</v>
      </c>
      <c r="AO90" s="11">
        <v>2.39</v>
      </c>
      <c r="AP90" s="11">
        <v>9.6299999999999997E-2</v>
      </c>
      <c r="AQ90" s="11">
        <v>46.6</v>
      </c>
    </row>
    <row r="91" spans="2:43">
      <c r="B91" s="11" t="s">
        <v>47</v>
      </c>
      <c r="C91" s="14">
        <v>39133</v>
      </c>
      <c r="D91" s="18">
        <v>0.4826388888888889</v>
      </c>
      <c r="E91" s="11">
        <v>-0.19</v>
      </c>
      <c r="F91" s="11">
        <v>4.3140000000000001</v>
      </c>
      <c r="G91" s="11">
        <v>100.2</v>
      </c>
      <c r="H91" s="11">
        <v>14.5</v>
      </c>
      <c r="I91" s="11">
        <v>7.54</v>
      </c>
      <c r="J91" s="11">
        <v>345</v>
      </c>
      <c r="K91" s="11">
        <v>18.8</v>
      </c>
      <c r="L91" s="157"/>
      <c r="M91" s="11">
        <v>18.649999999999999</v>
      </c>
      <c r="N91" s="11">
        <v>150</v>
      </c>
      <c r="O91" s="11">
        <v>19.100000000000001</v>
      </c>
      <c r="P91" s="11"/>
      <c r="Q91" s="11">
        <v>21.9</v>
      </c>
      <c r="R91" s="11"/>
      <c r="S91" s="110"/>
      <c r="T91" s="11">
        <v>1220</v>
      </c>
      <c r="U91" s="20">
        <v>0.26</v>
      </c>
      <c r="V91" s="11">
        <v>3.76</v>
      </c>
      <c r="W91" s="11">
        <v>0.48</v>
      </c>
      <c r="X91" s="11">
        <v>68.099999999999994</v>
      </c>
      <c r="Y91" s="11">
        <v>0.28000000000000003</v>
      </c>
      <c r="Z91" s="11">
        <v>0.86</v>
      </c>
      <c r="AA91" s="11">
        <v>1.05</v>
      </c>
      <c r="AB91" s="11">
        <v>0.17</v>
      </c>
      <c r="AC91" s="11">
        <v>0.25</v>
      </c>
      <c r="AD91" s="11" t="s">
        <v>62</v>
      </c>
      <c r="AE91" s="11">
        <v>123</v>
      </c>
      <c r="AF91" s="11">
        <v>3.43</v>
      </c>
      <c r="AG91" s="11">
        <v>2.8299999999999999E-2</v>
      </c>
      <c r="AH91" s="11">
        <v>18.600000000000001</v>
      </c>
      <c r="AI91" s="11">
        <v>2.2800000000000001E-2</v>
      </c>
      <c r="AJ91" s="11">
        <v>5.04</v>
      </c>
      <c r="AK91" s="105">
        <v>623</v>
      </c>
      <c r="AL91" s="11">
        <v>32.6</v>
      </c>
      <c r="AM91" s="11">
        <v>1.08</v>
      </c>
      <c r="AN91" s="11">
        <v>3.88</v>
      </c>
      <c r="AO91" s="11">
        <v>0.81299999999999994</v>
      </c>
      <c r="AP91" s="11">
        <v>4.5600000000000002E-2</v>
      </c>
      <c r="AQ91" s="11">
        <v>40</v>
      </c>
    </row>
    <row r="92" spans="2:43" s="11" customFormat="1">
      <c r="B92" s="11" t="s">
        <v>47</v>
      </c>
      <c r="C92" s="14">
        <v>39142</v>
      </c>
      <c r="D92" s="15">
        <v>0.41319444444444442</v>
      </c>
      <c r="E92" s="11">
        <v>3.27</v>
      </c>
      <c r="F92" s="11">
        <v>1.7549999999999999</v>
      </c>
      <c r="G92" s="11">
        <v>101</v>
      </c>
      <c r="H92" s="11">
        <v>13.4</v>
      </c>
      <c r="I92" s="11">
        <v>7.83</v>
      </c>
      <c r="J92" s="11">
        <v>343</v>
      </c>
      <c r="K92" s="11">
        <v>19.8</v>
      </c>
      <c r="L92" s="157"/>
      <c r="M92" s="157"/>
      <c r="N92" s="11">
        <v>25</v>
      </c>
      <c r="O92" s="11">
        <v>13.6</v>
      </c>
      <c r="Q92" s="11">
        <v>16.5</v>
      </c>
      <c r="S92" s="110"/>
      <c r="T92" s="11">
        <v>391</v>
      </c>
      <c r="U92" s="11">
        <v>0.09</v>
      </c>
      <c r="V92" s="11">
        <v>3.78</v>
      </c>
      <c r="W92" s="11">
        <v>0.32</v>
      </c>
      <c r="X92" s="11">
        <v>75.599999999999994</v>
      </c>
      <c r="Y92" s="11" t="s">
        <v>62</v>
      </c>
      <c r="Z92" s="11">
        <v>0.85</v>
      </c>
      <c r="AA92" s="11">
        <v>0.312</v>
      </c>
      <c r="AB92" s="11">
        <v>0.13</v>
      </c>
      <c r="AC92" s="11">
        <v>0.19</v>
      </c>
      <c r="AD92" s="11">
        <v>5.1499999999999997E-2</v>
      </c>
      <c r="AE92" s="11">
        <v>107</v>
      </c>
      <c r="AF92" s="11">
        <v>3.14</v>
      </c>
      <c r="AG92" s="11">
        <v>4.8000000000000001E-2</v>
      </c>
      <c r="AH92" s="11">
        <v>16.899999999999999</v>
      </c>
      <c r="AI92" s="11">
        <v>1.18E-2</v>
      </c>
      <c r="AJ92" s="11">
        <v>2.72</v>
      </c>
      <c r="AK92" s="105">
        <v>192</v>
      </c>
      <c r="AL92" s="11">
        <v>20.100000000000001</v>
      </c>
      <c r="AM92" s="11">
        <v>0.98399999999999999</v>
      </c>
      <c r="AN92" s="11">
        <v>2.1800000000000002</v>
      </c>
      <c r="AO92" s="11">
        <v>0.78900000000000003</v>
      </c>
      <c r="AP92" s="11">
        <v>2.4E-2</v>
      </c>
      <c r="AQ92" s="11">
        <v>22.3</v>
      </c>
    </row>
    <row r="93" spans="2:43" s="11" customFormat="1">
      <c r="B93" s="11" t="s">
        <v>47</v>
      </c>
      <c r="C93" s="14">
        <v>39142</v>
      </c>
      <c r="D93" s="15">
        <v>0.47013888888888888</v>
      </c>
      <c r="E93" s="11">
        <v>3.61</v>
      </c>
      <c r="F93" s="11">
        <v>1.6779999999999999</v>
      </c>
      <c r="G93" s="11">
        <v>104.1</v>
      </c>
      <c r="H93" s="11">
        <v>13.71</v>
      </c>
      <c r="I93" s="11">
        <v>7.88</v>
      </c>
      <c r="J93" s="11">
        <v>325</v>
      </c>
      <c r="K93" s="11">
        <v>25.5</v>
      </c>
      <c r="L93" s="157"/>
      <c r="M93" s="157"/>
      <c r="N93" s="11" t="s">
        <v>62</v>
      </c>
      <c r="O93" s="11">
        <v>12.7</v>
      </c>
      <c r="Q93" s="11">
        <v>16.2</v>
      </c>
      <c r="S93" s="110"/>
      <c r="T93" s="11">
        <v>377</v>
      </c>
      <c r="U93" s="11">
        <v>0.09</v>
      </c>
      <c r="V93" s="11">
        <v>3.74</v>
      </c>
      <c r="W93" s="11">
        <v>0.32</v>
      </c>
      <c r="X93" s="11">
        <v>67.8</v>
      </c>
      <c r="Y93" s="11" t="s">
        <v>62</v>
      </c>
      <c r="Z93" s="11">
        <v>0.83</v>
      </c>
      <c r="AA93" s="11">
        <v>0.45700000000000002</v>
      </c>
      <c r="AB93" s="22">
        <v>0.53</v>
      </c>
      <c r="AC93" s="11">
        <v>0.21</v>
      </c>
      <c r="AD93" s="11">
        <v>8.8999999999999996E-2</v>
      </c>
      <c r="AE93" s="11">
        <v>100</v>
      </c>
      <c r="AF93" s="11">
        <v>1.66</v>
      </c>
      <c r="AG93" s="11">
        <v>0.105</v>
      </c>
      <c r="AH93" s="11">
        <v>15.6</v>
      </c>
      <c r="AI93" s="11">
        <v>1.3899999999999999E-2</v>
      </c>
      <c r="AJ93" s="11">
        <v>2.61</v>
      </c>
      <c r="AK93" s="105">
        <v>190</v>
      </c>
      <c r="AL93" s="11">
        <v>23.6</v>
      </c>
      <c r="AM93" s="11">
        <v>1.44</v>
      </c>
      <c r="AN93" s="11">
        <v>2.68</v>
      </c>
      <c r="AO93" s="11">
        <v>1.1200000000000001</v>
      </c>
      <c r="AP93" s="11">
        <v>2.93E-2</v>
      </c>
      <c r="AQ93" s="11">
        <v>20.9</v>
      </c>
    </row>
    <row r="94" spans="2:43" s="11" customFormat="1">
      <c r="B94" s="11" t="s">
        <v>47</v>
      </c>
      <c r="C94" s="14">
        <v>39142</v>
      </c>
      <c r="D94" s="15">
        <v>0.59097222222222223</v>
      </c>
      <c r="E94" s="11">
        <v>4.2300000000000004</v>
      </c>
      <c r="F94" s="11">
        <v>1.3129999999999999</v>
      </c>
      <c r="G94" s="11">
        <v>101.5</v>
      </c>
      <c r="H94" s="11">
        <v>13.16</v>
      </c>
      <c r="I94" s="11">
        <v>7.88</v>
      </c>
      <c r="J94" s="11">
        <v>309.10000000000002</v>
      </c>
      <c r="K94" s="11">
        <v>28.6</v>
      </c>
      <c r="L94" s="157"/>
      <c r="M94" s="157"/>
      <c r="N94" s="11" t="s">
        <v>62</v>
      </c>
      <c r="O94" s="11">
        <v>11.8</v>
      </c>
      <c r="Q94" s="20">
        <v>16.100000000000001</v>
      </c>
      <c r="R94" s="20"/>
      <c r="S94" s="111"/>
      <c r="T94" s="20">
        <v>283</v>
      </c>
      <c r="U94" s="20">
        <v>0.06</v>
      </c>
      <c r="V94" s="20">
        <v>3.8</v>
      </c>
      <c r="W94" s="20">
        <v>0.34</v>
      </c>
      <c r="X94" s="20">
        <v>55.6</v>
      </c>
      <c r="Y94" s="11" t="s">
        <v>62</v>
      </c>
      <c r="Z94" s="20">
        <v>0.85</v>
      </c>
      <c r="AA94" s="11">
        <v>0.52700000000000002</v>
      </c>
      <c r="AB94" s="20">
        <v>0.13</v>
      </c>
      <c r="AC94" s="20">
        <v>0.23</v>
      </c>
      <c r="AD94" s="11">
        <v>7.3400000000000007E-2</v>
      </c>
      <c r="AE94" s="11">
        <v>79.400000000000006</v>
      </c>
      <c r="AF94" s="11">
        <v>2.0099999999999998</v>
      </c>
      <c r="AG94" s="11">
        <v>0.11799999999999999</v>
      </c>
      <c r="AH94" s="11">
        <v>11.8</v>
      </c>
      <c r="AI94" s="12">
        <v>1.5299999999999999E-2</v>
      </c>
      <c r="AJ94" s="11">
        <v>2.2999999999999998</v>
      </c>
      <c r="AK94" s="105">
        <v>143</v>
      </c>
      <c r="AL94" s="11">
        <v>18.8</v>
      </c>
      <c r="AM94" s="11">
        <v>1.67</v>
      </c>
      <c r="AN94" s="11">
        <v>2.48</v>
      </c>
      <c r="AO94" s="11">
        <v>1.31</v>
      </c>
      <c r="AP94" s="11">
        <v>3.1399999999999997E-2</v>
      </c>
      <c r="AQ94" s="11">
        <v>23.6</v>
      </c>
    </row>
    <row r="95" spans="2:43">
      <c r="B95" s="11" t="s">
        <v>47</v>
      </c>
      <c r="C95" s="31">
        <v>39157</v>
      </c>
      <c r="D95" s="15">
        <v>0.48680555555555555</v>
      </c>
      <c r="E95" s="11">
        <v>5.47</v>
      </c>
      <c r="F95" s="11">
        <v>1.2569999999999999</v>
      </c>
      <c r="G95" s="11">
        <v>134.69999999999999</v>
      </c>
      <c r="H95" s="11">
        <v>16.920000000000002</v>
      </c>
      <c r="I95" s="11">
        <v>8.34</v>
      </c>
      <c r="J95" s="11">
        <v>231</v>
      </c>
      <c r="K95" s="11">
        <v>12.2</v>
      </c>
      <c r="L95" s="157"/>
      <c r="M95" s="157"/>
      <c r="N95" s="11">
        <v>210</v>
      </c>
      <c r="O95" s="11">
        <v>18.899999999999999</v>
      </c>
      <c r="P95" s="11"/>
      <c r="Q95" s="11">
        <v>17.7</v>
      </c>
      <c r="R95" s="11"/>
      <c r="S95" s="110"/>
      <c r="T95" s="11">
        <v>408</v>
      </c>
      <c r="U95" s="11">
        <v>0.1</v>
      </c>
      <c r="V95" s="11">
        <v>2.98</v>
      </c>
      <c r="W95" s="11">
        <v>0.27</v>
      </c>
      <c r="X95" s="11">
        <v>90.4</v>
      </c>
      <c r="Y95" s="11" t="s">
        <v>62</v>
      </c>
      <c r="Z95" s="11">
        <v>0.66</v>
      </c>
      <c r="AA95" s="11">
        <v>0.59399999999999997</v>
      </c>
      <c r="AB95" s="20">
        <v>0.11</v>
      </c>
      <c r="AC95" s="16">
        <v>0.41</v>
      </c>
      <c r="AD95" s="11">
        <v>8.8200000000000001E-2</v>
      </c>
      <c r="AE95" s="11">
        <v>109</v>
      </c>
      <c r="AF95" s="16">
        <v>2.27</v>
      </c>
      <c r="AG95" s="16">
        <v>8.5599999999999996E-2</v>
      </c>
      <c r="AH95" s="16">
        <v>16.8</v>
      </c>
      <c r="AI95" s="16">
        <v>1.54E-2</v>
      </c>
      <c r="AJ95" s="16">
        <v>2.87</v>
      </c>
      <c r="AK95" s="104">
        <v>209</v>
      </c>
      <c r="AL95" s="16">
        <v>37.700000000000003</v>
      </c>
      <c r="AM95" s="16">
        <v>3.6</v>
      </c>
      <c r="AN95" s="16">
        <v>4.6399999999999997</v>
      </c>
      <c r="AO95" s="16">
        <v>2.96</v>
      </c>
      <c r="AP95" s="16">
        <v>0.121</v>
      </c>
      <c r="AQ95" s="16">
        <v>52.7</v>
      </c>
    </row>
    <row r="96" spans="2:43">
      <c r="B96" s="11" t="s">
        <v>47</v>
      </c>
      <c r="C96" s="31">
        <v>39157</v>
      </c>
      <c r="D96" s="15">
        <v>0.57013888888888886</v>
      </c>
      <c r="E96" s="11">
        <v>5.53</v>
      </c>
      <c r="F96" s="11">
        <v>1.268</v>
      </c>
      <c r="G96" s="11">
        <v>136</v>
      </c>
      <c r="H96" s="11">
        <v>17.059999999999999</v>
      </c>
      <c r="I96" s="11">
        <v>8.36</v>
      </c>
      <c r="J96" s="11">
        <v>226</v>
      </c>
      <c r="K96" s="11">
        <v>10.199999999999999</v>
      </c>
      <c r="L96" s="157"/>
      <c r="M96" s="157"/>
      <c r="N96" s="11">
        <v>180</v>
      </c>
      <c r="O96" s="11">
        <v>17.399999999999999</v>
      </c>
      <c r="P96" s="11"/>
      <c r="Q96" s="11">
        <v>17.2</v>
      </c>
      <c r="R96" s="11"/>
      <c r="S96" s="110"/>
      <c r="T96" s="11">
        <v>314</v>
      </c>
      <c r="U96" s="11">
        <v>0.08</v>
      </c>
      <c r="V96" s="11">
        <v>3.38</v>
      </c>
      <c r="W96" s="11">
        <v>0.3</v>
      </c>
      <c r="X96" s="11">
        <v>70.599999999999994</v>
      </c>
      <c r="Y96" s="11" t="s">
        <v>62</v>
      </c>
      <c r="Z96" s="11">
        <v>0.75</v>
      </c>
      <c r="AA96" s="11">
        <v>0.47399999999999998</v>
      </c>
      <c r="AB96" s="20">
        <v>0.11</v>
      </c>
      <c r="AC96" s="16">
        <v>0.28999999999999998</v>
      </c>
      <c r="AD96" s="11">
        <v>0.12</v>
      </c>
      <c r="AE96" s="11">
        <v>88.6</v>
      </c>
      <c r="AF96" s="16">
        <v>2.29</v>
      </c>
      <c r="AG96" s="16">
        <v>0.13100000000000001</v>
      </c>
      <c r="AH96" s="16">
        <v>14.5</v>
      </c>
      <c r="AI96" s="16">
        <v>1.4200000000000001E-2</v>
      </c>
      <c r="AJ96" s="16">
        <v>2.63</v>
      </c>
      <c r="AK96" s="104">
        <v>167</v>
      </c>
      <c r="AL96" s="16">
        <v>34.5</v>
      </c>
      <c r="AM96" s="16">
        <v>3.59</v>
      </c>
      <c r="AN96" s="16">
        <v>5.71</v>
      </c>
      <c r="AO96" s="16">
        <v>2.82</v>
      </c>
      <c r="AP96" s="16">
        <v>7.2599999999999998E-2</v>
      </c>
      <c r="AQ96" s="16">
        <v>49.2</v>
      </c>
    </row>
    <row r="97" spans="1:44">
      <c r="B97" s="11" t="s">
        <v>47</v>
      </c>
      <c r="C97" s="31">
        <v>39157</v>
      </c>
      <c r="D97" s="15">
        <v>0.65347222222222301</v>
      </c>
      <c r="E97" s="11">
        <v>5.72</v>
      </c>
      <c r="F97" s="11">
        <v>1.276</v>
      </c>
      <c r="G97" s="11">
        <v>137.5</v>
      </c>
      <c r="H97" s="11">
        <v>17.170000000000002</v>
      </c>
      <c r="I97" s="11">
        <v>8.3800000000000008</v>
      </c>
      <c r="J97" s="11">
        <v>224</v>
      </c>
      <c r="K97" s="11">
        <v>7</v>
      </c>
      <c r="L97" s="157"/>
      <c r="M97" s="157"/>
      <c r="N97" s="11">
        <v>190</v>
      </c>
      <c r="O97" s="11">
        <v>16.7</v>
      </c>
      <c r="P97" s="11"/>
      <c r="Q97" s="11">
        <v>19.399999999999999</v>
      </c>
      <c r="R97" s="11"/>
      <c r="S97" s="110"/>
      <c r="T97" s="11">
        <v>292</v>
      </c>
      <c r="U97" s="11">
        <v>0.08</v>
      </c>
      <c r="V97" s="11">
        <v>3.43</v>
      </c>
      <c r="W97" s="11">
        <v>0.3</v>
      </c>
      <c r="X97" s="11">
        <v>72.099999999999994</v>
      </c>
      <c r="Y97" s="11" t="s">
        <v>62</v>
      </c>
      <c r="Z97" s="11">
        <v>0.76</v>
      </c>
      <c r="AA97" s="11">
        <v>0.34599999999999997</v>
      </c>
      <c r="AB97" s="20">
        <v>0.1</v>
      </c>
      <c r="AC97" s="16">
        <v>0.23</v>
      </c>
      <c r="AD97" s="11">
        <v>5.5100000000000003E-2</v>
      </c>
      <c r="AE97" s="11">
        <v>91.1</v>
      </c>
      <c r="AF97" s="16">
        <v>2.2000000000000002</v>
      </c>
      <c r="AG97" s="16">
        <v>6.6299999999999998E-2</v>
      </c>
      <c r="AH97" s="16">
        <v>14.5</v>
      </c>
      <c r="AI97" s="16">
        <v>1.0200000000000001E-2</v>
      </c>
      <c r="AJ97" s="16">
        <v>2.48</v>
      </c>
      <c r="AK97" s="104">
        <v>159</v>
      </c>
      <c r="AL97" s="11">
        <v>34.700000000000003</v>
      </c>
      <c r="AM97" s="16">
        <v>2.44</v>
      </c>
      <c r="AN97" s="16">
        <v>3.37</v>
      </c>
      <c r="AO97" s="16">
        <v>1.88</v>
      </c>
      <c r="AP97" s="16">
        <v>5.1999999999999998E-2</v>
      </c>
      <c r="AQ97" s="16">
        <v>43.5</v>
      </c>
    </row>
    <row r="98" spans="1:44">
      <c r="B98" s="11" t="s">
        <v>47</v>
      </c>
      <c r="C98" s="14">
        <v>39175</v>
      </c>
      <c r="D98" s="15">
        <v>0.70833333333333337</v>
      </c>
      <c r="E98" s="16">
        <v>19.23</v>
      </c>
      <c r="F98" s="16">
        <v>1.206</v>
      </c>
      <c r="G98" s="16">
        <v>117.3</v>
      </c>
      <c r="H98" s="16">
        <v>10.8</v>
      </c>
      <c r="I98" s="16">
        <v>8.07</v>
      </c>
      <c r="J98" s="16">
        <v>70</v>
      </c>
      <c r="K98" s="16">
        <v>3.6</v>
      </c>
      <c r="L98" s="11">
        <v>2.5</v>
      </c>
      <c r="M98" s="157"/>
      <c r="N98" s="11">
        <v>250</v>
      </c>
      <c r="O98" s="11">
        <v>17</v>
      </c>
      <c r="P98" s="11"/>
      <c r="Q98" s="11">
        <v>20.8</v>
      </c>
      <c r="R98" s="11"/>
      <c r="S98" s="110"/>
      <c r="T98" s="11">
        <v>238</v>
      </c>
      <c r="U98" s="11">
        <v>0.09</v>
      </c>
      <c r="V98" s="11">
        <v>0.25</v>
      </c>
      <c r="W98" s="11">
        <v>0.28000000000000003</v>
      </c>
      <c r="X98" s="11">
        <v>119</v>
      </c>
      <c r="Y98" s="11" t="s">
        <v>62</v>
      </c>
      <c r="Z98" s="11">
        <v>0.06</v>
      </c>
      <c r="AA98" s="11">
        <v>0.31900000000000001</v>
      </c>
      <c r="AB98" s="20">
        <v>0.09</v>
      </c>
      <c r="AC98" s="16">
        <v>0.13</v>
      </c>
      <c r="AD98" s="11">
        <v>3.8899999999999997E-2</v>
      </c>
      <c r="AE98" s="11">
        <v>117</v>
      </c>
      <c r="AF98" s="16">
        <v>1.73</v>
      </c>
      <c r="AG98" s="16" t="s">
        <v>62</v>
      </c>
      <c r="AH98" s="16">
        <v>19.899999999999999</v>
      </c>
      <c r="AI98" s="16">
        <v>1.3299999999999999E-2</v>
      </c>
      <c r="AJ98" s="16">
        <v>2.69</v>
      </c>
      <c r="AK98" s="104">
        <v>118</v>
      </c>
      <c r="AL98" s="11">
        <v>51</v>
      </c>
      <c r="AM98" s="16">
        <v>0.20799999999999999</v>
      </c>
      <c r="AN98" s="16" t="s">
        <v>62</v>
      </c>
      <c r="AO98" s="16">
        <v>0.153</v>
      </c>
      <c r="AP98" s="16">
        <v>2.07E-2</v>
      </c>
      <c r="AQ98" s="16">
        <v>45.1</v>
      </c>
    </row>
    <row r="99" spans="1:44">
      <c r="B99" s="11" t="s">
        <v>47</v>
      </c>
      <c r="C99" s="14">
        <v>39175</v>
      </c>
      <c r="D99" s="15">
        <v>0.79166666666666663</v>
      </c>
      <c r="E99" s="16">
        <v>17.059999999999999</v>
      </c>
      <c r="F99" s="16">
        <v>1.196</v>
      </c>
      <c r="G99" s="16">
        <v>84.9</v>
      </c>
      <c r="H99" s="16">
        <v>8.17</v>
      </c>
      <c r="I99" s="16">
        <v>7.8</v>
      </c>
      <c r="J99" s="16">
        <v>83</v>
      </c>
      <c r="K99" s="16">
        <v>7.7</v>
      </c>
      <c r="L99" s="11">
        <v>3</v>
      </c>
      <c r="M99" s="157"/>
      <c r="N99" s="11">
        <v>260</v>
      </c>
      <c r="O99" s="11">
        <v>16.399999999999999</v>
      </c>
      <c r="P99" s="11"/>
      <c r="Q99" s="11">
        <v>24.1</v>
      </c>
      <c r="R99" s="11"/>
      <c r="S99" s="110"/>
      <c r="T99" s="11">
        <v>228</v>
      </c>
      <c r="U99" s="11">
        <v>0.09</v>
      </c>
      <c r="V99" s="11">
        <v>0.73</v>
      </c>
      <c r="W99" s="11">
        <v>0.32</v>
      </c>
      <c r="X99" s="11">
        <v>115</v>
      </c>
      <c r="Y99" s="11" t="s">
        <v>62</v>
      </c>
      <c r="Z99" s="11">
        <v>0.17</v>
      </c>
      <c r="AA99" s="11">
        <v>0.29599999999999999</v>
      </c>
      <c r="AB99" s="20">
        <v>0.12</v>
      </c>
      <c r="AC99" s="16">
        <v>0.12</v>
      </c>
      <c r="AD99" s="11" t="s">
        <v>62</v>
      </c>
      <c r="AE99" s="11">
        <v>117</v>
      </c>
      <c r="AF99" s="16">
        <v>2.73</v>
      </c>
      <c r="AG99" s="16" t="s">
        <v>62</v>
      </c>
      <c r="AH99" s="16">
        <v>20.2</v>
      </c>
      <c r="AI99" s="16">
        <v>1.17E-2</v>
      </c>
      <c r="AJ99" s="16">
        <v>2.87</v>
      </c>
      <c r="AK99" s="104">
        <v>112</v>
      </c>
      <c r="AL99" s="11">
        <v>38.6</v>
      </c>
      <c r="AM99" s="16">
        <v>0.35899999999999999</v>
      </c>
      <c r="AN99" s="16" t="s">
        <v>62</v>
      </c>
      <c r="AO99" s="16">
        <v>0.33600000000000002</v>
      </c>
      <c r="AP99" s="16">
        <v>2.6100000000000002E-2</v>
      </c>
      <c r="AQ99" s="16">
        <v>40.700000000000003</v>
      </c>
    </row>
    <row r="100" spans="1:44">
      <c r="B100" s="11" t="s">
        <v>47</v>
      </c>
      <c r="C100" s="14">
        <v>39175</v>
      </c>
      <c r="D100" s="15">
        <v>0.83333333333333337</v>
      </c>
      <c r="E100" s="16">
        <v>16.420000000000002</v>
      </c>
      <c r="F100" s="16">
        <v>0.90200000000000002</v>
      </c>
      <c r="G100" s="16">
        <v>95.7</v>
      </c>
      <c r="H100" s="16">
        <v>9.34</v>
      </c>
      <c r="I100" s="16">
        <v>7.79</v>
      </c>
      <c r="J100" s="16">
        <v>91</v>
      </c>
      <c r="K100" s="16">
        <v>438.7</v>
      </c>
      <c r="L100" s="11">
        <v>21.1</v>
      </c>
      <c r="M100" s="157"/>
      <c r="N100" s="11">
        <v>180</v>
      </c>
      <c r="O100" s="11">
        <v>18.600000000000001</v>
      </c>
      <c r="P100" s="11"/>
      <c r="Q100" s="11">
        <v>26.2</v>
      </c>
      <c r="R100" s="11"/>
      <c r="S100" s="110"/>
      <c r="T100" s="11">
        <v>174</v>
      </c>
      <c r="U100" s="11">
        <v>7.0000000000000007E-2</v>
      </c>
      <c r="V100" s="11">
        <v>1.43</v>
      </c>
      <c r="W100" s="11">
        <v>0.34</v>
      </c>
      <c r="X100" s="11">
        <v>71.8</v>
      </c>
      <c r="Y100" s="11" t="s">
        <v>62</v>
      </c>
      <c r="Z100" s="11">
        <v>0.34</v>
      </c>
      <c r="AA100" s="11">
        <v>3.02</v>
      </c>
      <c r="AB100" s="20">
        <v>0.17</v>
      </c>
      <c r="AC100" s="16">
        <v>2.16</v>
      </c>
      <c r="AD100" s="11">
        <v>1</v>
      </c>
      <c r="AE100" s="11">
        <v>75.3</v>
      </c>
      <c r="AF100" s="16">
        <v>3.18</v>
      </c>
      <c r="AG100" s="16">
        <v>0.78100000000000003</v>
      </c>
      <c r="AH100" s="16">
        <v>13.2</v>
      </c>
      <c r="AI100" s="16">
        <v>3.5999999999999997E-2</v>
      </c>
      <c r="AJ100" s="16">
        <v>2.62</v>
      </c>
      <c r="AK100" s="104">
        <v>89.2</v>
      </c>
      <c r="AL100" s="11">
        <v>31</v>
      </c>
      <c r="AM100" s="16">
        <v>15.4</v>
      </c>
      <c r="AN100" s="16">
        <v>20.100000000000001</v>
      </c>
      <c r="AO100" s="16">
        <v>22.9</v>
      </c>
      <c r="AP100" s="16">
        <v>1.19</v>
      </c>
      <c r="AQ100" s="16">
        <v>133</v>
      </c>
    </row>
    <row r="101" spans="1:44">
      <c r="B101" s="11" t="s">
        <v>47</v>
      </c>
      <c r="C101" s="14">
        <v>39175</v>
      </c>
      <c r="D101" s="15">
        <v>0.875</v>
      </c>
      <c r="E101" s="16">
        <v>15.52</v>
      </c>
      <c r="F101" s="16">
        <v>0.47099999999999997</v>
      </c>
      <c r="G101" s="16">
        <v>95.9</v>
      </c>
      <c r="H101" s="16">
        <v>9.5500000000000007</v>
      </c>
      <c r="I101" s="16">
        <v>7.66</v>
      </c>
      <c r="J101" s="16">
        <v>99</v>
      </c>
      <c r="K101" s="16">
        <v>335.6</v>
      </c>
      <c r="L101" s="11">
        <v>16.5</v>
      </c>
      <c r="M101" s="157"/>
      <c r="N101" s="11">
        <v>110</v>
      </c>
      <c r="O101" s="11">
        <v>25.4</v>
      </c>
      <c r="P101" s="11"/>
      <c r="Q101" s="11">
        <v>19.399999999999999</v>
      </c>
      <c r="R101" s="11"/>
      <c r="S101" s="110"/>
      <c r="T101" s="11">
        <v>81.599999999999994</v>
      </c>
      <c r="U101" s="11">
        <v>0.03</v>
      </c>
      <c r="V101" s="11">
        <v>2.17</v>
      </c>
      <c r="W101" s="11">
        <v>0.51</v>
      </c>
      <c r="X101" s="11">
        <v>30.8</v>
      </c>
      <c r="Y101" s="11" t="s">
        <v>62</v>
      </c>
      <c r="Z101" s="11">
        <v>0.51</v>
      </c>
      <c r="AA101" s="11">
        <v>2.2000000000000002</v>
      </c>
      <c r="AB101" s="20">
        <v>0.22</v>
      </c>
      <c r="AC101" s="16">
        <v>1.33</v>
      </c>
      <c r="AD101" s="11">
        <v>1.22</v>
      </c>
      <c r="AE101" s="11">
        <v>40.700000000000003</v>
      </c>
      <c r="AF101" s="16">
        <v>3.3359999999999999</v>
      </c>
      <c r="AG101" s="16">
        <v>0.89</v>
      </c>
      <c r="AH101" s="16">
        <v>5.85</v>
      </c>
      <c r="AI101" s="16">
        <v>3.0300000000000001E-2</v>
      </c>
      <c r="AJ101" s="16">
        <v>2.42</v>
      </c>
      <c r="AK101" s="104">
        <v>44.4</v>
      </c>
      <c r="AL101" s="11">
        <v>20.7</v>
      </c>
      <c r="AM101" s="16">
        <v>11.9</v>
      </c>
      <c r="AN101" s="16">
        <v>13.4</v>
      </c>
      <c r="AO101" s="16">
        <v>14.9</v>
      </c>
      <c r="AP101" s="16">
        <v>0.48699999999999999</v>
      </c>
      <c r="AQ101" s="16">
        <v>77.099999999999994</v>
      </c>
    </row>
    <row r="102" spans="1:44">
      <c r="B102" s="11" t="s">
        <v>47</v>
      </c>
      <c r="C102" s="14">
        <v>39176</v>
      </c>
      <c r="D102" s="15">
        <v>8.3333333333333329E-2</v>
      </c>
      <c r="E102" s="16">
        <v>14.07</v>
      </c>
      <c r="F102" s="16">
        <v>0.57899999999999996</v>
      </c>
      <c r="G102" s="16">
        <v>91.6</v>
      </c>
      <c r="H102" s="16">
        <v>9.41</v>
      </c>
      <c r="I102" s="16">
        <v>7.52</v>
      </c>
      <c r="J102" s="16">
        <v>114</v>
      </c>
      <c r="K102" s="16">
        <v>75.599999999999994</v>
      </c>
      <c r="L102" s="11">
        <v>7.9</v>
      </c>
      <c r="M102" s="157"/>
      <c r="N102" s="11">
        <v>160</v>
      </c>
      <c r="O102" s="11">
        <v>19</v>
      </c>
      <c r="P102" s="11"/>
      <c r="Q102" s="11">
        <v>19.2</v>
      </c>
      <c r="R102" s="11"/>
      <c r="S102" s="110"/>
      <c r="T102" s="11">
        <v>89</v>
      </c>
      <c r="U102" s="11">
        <v>0.03</v>
      </c>
      <c r="V102" s="11">
        <v>3.65</v>
      </c>
      <c r="W102" s="11">
        <v>0.41</v>
      </c>
      <c r="X102" s="11">
        <v>44.5</v>
      </c>
      <c r="Y102" s="11" t="s">
        <v>62</v>
      </c>
      <c r="Z102" s="11">
        <v>0.84</v>
      </c>
      <c r="AA102" s="11">
        <v>0.998</v>
      </c>
      <c r="AB102" s="20">
        <v>0.19</v>
      </c>
      <c r="AC102" s="16">
        <v>0.35</v>
      </c>
      <c r="AD102" s="11">
        <v>1.1200000000000001</v>
      </c>
      <c r="AE102" s="11">
        <v>62.1</v>
      </c>
      <c r="AF102" s="16">
        <v>2.96</v>
      </c>
      <c r="AG102" s="16">
        <v>0.83399999999999996</v>
      </c>
      <c r="AH102" s="16">
        <v>8.66</v>
      </c>
      <c r="AI102" s="16">
        <v>2.53E-2</v>
      </c>
      <c r="AJ102" s="16">
        <v>2.5099999999999998</v>
      </c>
      <c r="AK102" s="104">
        <v>47.9</v>
      </c>
      <c r="AL102" s="11">
        <v>22.6</v>
      </c>
      <c r="AM102" s="16">
        <v>4.71</v>
      </c>
      <c r="AN102" s="16" t="s">
        <v>62</v>
      </c>
      <c r="AO102" s="16">
        <v>3.21</v>
      </c>
      <c r="AP102" s="16">
        <v>7.9799999999999996E-2</v>
      </c>
      <c r="AQ102" s="16">
        <v>33.700000000000003</v>
      </c>
    </row>
    <row r="103" spans="1:44">
      <c r="B103" s="11" t="s">
        <v>47</v>
      </c>
      <c r="C103" s="14">
        <v>39252</v>
      </c>
      <c r="D103" s="15">
        <v>0.44444444444444442</v>
      </c>
      <c r="E103" s="11">
        <v>20.86</v>
      </c>
      <c r="F103" s="11">
        <v>0.90300000000000002</v>
      </c>
      <c r="G103" s="11">
        <v>38.799999999999997</v>
      </c>
      <c r="H103" s="11">
        <v>3.46</v>
      </c>
      <c r="I103" s="11">
        <v>8.0500000000000007</v>
      </c>
      <c r="J103" s="11">
        <v>192</v>
      </c>
      <c r="K103" s="11">
        <v>4.3</v>
      </c>
      <c r="L103" s="11">
        <v>2.8</v>
      </c>
      <c r="M103" s="11">
        <v>6.7743615999999998</v>
      </c>
      <c r="N103" s="11">
        <v>280</v>
      </c>
      <c r="O103" s="11">
        <v>23</v>
      </c>
      <c r="P103" s="11"/>
      <c r="Q103" s="11">
        <v>18.100000000000001</v>
      </c>
      <c r="R103" s="11"/>
      <c r="S103" s="110"/>
      <c r="T103" s="11">
        <v>264</v>
      </c>
      <c r="U103" s="11">
        <v>0.24</v>
      </c>
      <c r="V103" s="11">
        <v>0.93</v>
      </c>
      <c r="W103" s="11">
        <v>0.89</v>
      </c>
      <c r="X103" s="11">
        <v>61.3</v>
      </c>
      <c r="Y103" s="11">
        <v>0.13</v>
      </c>
      <c r="Z103" s="11">
        <v>0.21</v>
      </c>
      <c r="AA103" s="11">
        <v>0.45800000000000002</v>
      </c>
      <c r="AB103" s="20">
        <v>0.32</v>
      </c>
      <c r="AC103" s="16">
        <v>0.34</v>
      </c>
      <c r="AD103" s="11" t="s">
        <v>62</v>
      </c>
      <c r="AE103" s="11">
        <v>121</v>
      </c>
      <c r="AF103" s="16">
        <v>1.44</v>
      </c>
      <c r="AG103" s="16" t="s">
        <v>62</v>
      </c>
      <c r="AH103" s="16">
        <v>21.5</v>
      </c>
      <c r="AI103" s="16">
        <v>0.33</v>
      </c>
      <c r="AJ103" s="16">
        <v>4.55</v>
      </c>
      <c r="AK103" s="104">
        <v>152</v>
      </c>
      <c r="AL103" s="11">
        <v>11.7</v>
      </c>
      <c r="AM103" s="16">
        <v>0.13600000000000001</v>
      </c>
      <c r="AN103" s="16">
        <v>1.9</v>
      </c>
      <c r="AO103" s="16">
        <v>0.18099999999999999</v>
      </c>
      <c r="AP103" s="16">
        <v>0.35599999999999998</v>
      </c>
      <c r="AQ103" s="16">
        <v>17.899999999999999</v>
      </c>
    </row>
    <row r="104" spans="1:44">
      <c r="B104" s="11" t="s">
        <v>47</v>
      </c>
      <c r="C104" s="14">
        <v>39252</v>
      </c>
      <c r="D104" s="15">
        <v>0.66666666666666663</v>
      </c>
      <c r="E104" s="11">
        <v>21.64</v>
      </c>
      <c r="F104" s="11">
        <v>0.91800000000000004</v>
      </c>
      <c r="G104" s="11">
        <v>48.1</v>
      </c>
      <c r="H104" s="11">
        <v>4.22</v>
      </c>
      <c r="I104" s="11">
        <v>8.0500000000000007</v>
      </c>
      <c r="J104" s="11">
        <v>213</v>
      </c>
      <c r="K104" s="11">
        <v>14.4</v>
      </c>
      <c r="L104" s="11">
        <v>5.0999999999999996</v>
      </c>
      <c r="M104" s="11">
        <v>53.939714000000002</v>
      </c>
      <c r="N104" s="11">
        <v>260</v>
      </c>
      <c r="O104" s="11">
        <v>17.100000000000001</v>
      </c>
      <c r="P104" s="11"/>
      <c r="Q104" s="11">
        <v>19.5</v>
      </c>
      <c r="R104" s="11"/>
      <c r="S104" s="110"/>
      <c r="T104" s="11">
        <v>250</v>
      </c>
      <c r="U104" s="11">
        <v>0.22</v>
      </c>
      <c r="V104" s="11">
        <v>1.63</v>
      </c>
      <c r="W104" s="11">
        <v>0.91</v>
      </c>
      <c r="X104" s="11">
        <v>58.6</v>
      </c>
      <c r="Y104" s="11">
        <v>0.15</v>
      </c>
      <c r="Z104" s="11">
        <v>0.39</v>
      </c>
      <c r="AA104" s="11">
        <v>1.1499999999999999</v>
      </c>
      <c r="AB104" s="20">
        <v>0.32</v>
      </c>
      <c r="AC104" s="16">
        <v>0.52</v>
      </c>
      <c r="AD104" s="11" t="s">
        <v>62</v>
      </c>
      <c r="AE104" s="11">
        <v>110</v>
      </c>
      <c r="AF104" s="16">
        <v>2.16</v>
      </c>
      <c r="AG104" s="16">
        <v>2.1000000000000001E-2</v>
      </c>
      <c r="AH104" s="16">
        <v>20.2</v>
      </c>
      <c r="AI104" s="16">
        <v>0.29599999999999999</v>
      </c>
      <c r="AJ104" s="16">
        <v>4.76</v>
      </c>
      <c r="AK104" s="104">
        <v>142</v>
      </c>
      <c r="AL104" s="11">
        <v>18.600000000000001</v>
      </c>
      <c r="AM104" s="16">
        <v>1.7</v>
      </c>
      <c r="AN104" s="16">
        <v>3.53</v>
      </c>
      <c r="AO104" s="16">
        <v>1.96</v>
      </c>
      <c r="AP104" s="16">
        <v>0.48699999999999999</v>
      </c>
      <c r="AQ104" s="16">
        <v>23.4</v>
      </c>
    </row>
    <row r="105" spans="1:44">
      <c r="B105" s="11" t="s">
        <v>47</v>
      </c>
      <c r="C105" s="14">
        <v>39282</v>
      </c>
      <c r="D105" s="15">
        <v>0.60416666666666663</v>
      </c>
      <c r="E105" s="16">
        <v>22.27</v>
      </c>
      <c r="F105" s="16">
        <v>1.1419999999999999</v>
      </c>
      <c r="G105" s="16">
        <v>82.9</v>
      </c>
      <c r="H105" s="16">
        <v>7.18</v>
      </c>
      <c r="I105" s="16">
        <v>7.73</v>
      </c>
      <c r="J105" s="16">
        <v>-129</v>
      </c>
      <c r="K105" s="16">
        <v>41.9</v>
      </c>
      <c r="L105" s="11">
        <v>3.8</v>
      </c>
      <c r="M105" s="16">
        <v>413.30644999999998</v>
      </c>
      <c r="N105" s="11">
        <v>180</v>
      </c>
      <c r="O105" s="11">
        <v>15.4</v>
      </c>
      <c r="P105" s="11"/>
      <c r="Q105" s="11">
        <v>12.6</v>
      </c>
      <c r="R105" s="11"/>
      <c r="S105" s="110"/>
      <c r="T105" s="11">
        <v>156</v>
      </c>
      <c r="U105" s="11">
        <v>7.0000000000000007E-2</v>
      </c>
      <c r="V105" s="11">
        <v>3.01</v>
      </c>
      <c r="W105" s="11">
        <v>0.61</v>
      </c>
      <c r="X105" s="11">
        <v>35.9</v>
      </c>
      <c r="Y105" s="11" t="s">
        <v>62</v>
      </c>
      <c r="Z105" s="11">
        <v>0.68</v>
      </c>
      <c r="AA105" s="11">
        <v>2.17</v>
      </c>
      <c r="AB105" s="20">
        <v>0.2</v>
      </c>
      <c r="AC105" s="16">
        <v>1.29</v>
      </c>
      <c r="AD105" s="11" t="s">
        <v>62</v>
      </c>
      <c r="AE105" s="11">
        <v>63.8</v>
      </c>
      <c r="AF105" s="16">
        <v>2.76</v>
      </c>
      <c r="AG105" s="16">
        <v>2.3E-2</v>
      </c>
      <c r="AH105" s="16">
        <v>9.75</v>
      </c>
      <c r="AI105" s="16">
        <v>1.66E-3</v>
      </c>
      <c r="AJ105" s="16">
        <v>3.97</v>
      </c>
      <c r="AK105" s="104">
        <v>95.6</v>
      </c>
      <c r="AL105" s="11">
        <v>4.96</v>
      </c>
      <c r="AM105" s="16">
        <v>14.3</v>
      </c>
      <c r="AN105" s="16">
        <v>13</v>
      </c>
      <c r="AO105" s="16">
        <v>13.3</v>
      </c>
      <c r="AP105" s="16">
        <v>0.91200000000000003</v>
      </c>
      <c r="AQ105" s="16">
        <v>64.8</v>
      </c>
    </row>
    <row r="106" spans="1:44">
      <c r="B106" s="11" t="s">
        <v>47</v>
      </c>
      <c r="C106" s="14">
        <v>39282</v>
      </c>
      <c r="D106" s="15">
        <v>0.68958333333333333</v>
      </c>
      <c r="E106" s="16">
        <v>23.26</v>
      </c>
      <c r="F106" s="16">
        <v>0.50700000000000001</v>
      </c>
      <c r="G106" s="16">
        <v>93</v>
      </c>
      <c r="H106" s="16">
        <v>7.93</v>
      </c>
      <c r="I106" s="16">
        <v>7.76</v>
      </c>
      <c r="J106" s="16">
        <v>-123</v>
      </c>
      <c r="K106" s="16">
        <v>128.30000000000001</v>
      </c>
      <c r="L106" s="11">
        <v>19.3</v>
      </c>
      <c r="M106" s="16">
        <v>128.46715</v>
      </c>
      <c r="N106" s="11">
        <v>99</v>
      </c>
      <c r="O106" s="11">
        <v>13.3</v>
      </c>
      <c r="P106" s="11"/>
      <c r="Q106" s="11">
        <v>10.6</v>
      </c>
      <c r="R106" s="11"/>
      <c r="S106" s="110"/>
      <c r="T106" s="11">
        <v>82.6</v>
      </c>
      <c r="U106" s="11">
        <v>0.94</v>
      </c>
      <c r="V106" s="11">
        <v>2.6</v>
      </c>
      <c r="W106" s="11">
        <v>0.39</v>
      </c>
      <c r="X106" s="11">
        <v>21.7</v>
      </c>
      <c r="Y106" s="11" t="s">
        <v>62</v>
      </c>
      <c r="Z106" s="11">
        <v>0.66</v>
      </c>
      <c r="AA106" s="11">
        <v>1.19</v>
      </c>
      <c r="AB106" s="20">
        <v>0.18</v>
      </c>
      <c r="AC106" s="16">
        <v>0.53</v>
      </c>
      <c r="AD106" s="11">
        <v>0.47099999999999997</v>
      </c>
      <c r="AE106" s="11">
        <v>34.6</v>
      </c>
      <c r="AF106" s="16">
        <v>3.27</v>
      </c>
      <c r="AG106" s="16">
        <v>0.40300000000000002</v>
      </c>
      <c r="AH106" s="16">
        <v>4.8499999999999996</v>
      </c>
      <c r="AI106" s="16">
        <v>1.9199999999999998E-2</v>
      </c>
      <c r="AJ106" s="16">
        <v>2.6</v>
      </c>
      <c r="AK106" s="104">
        <v>52.2</v>
      </c>
      <c r="AL106" s="11" t="s">
        <v>62</v>
      </c>
      <c r="AM106" s="16">
        <v>8.19</v>
      </c>
      <c r="AN106" s="16">
        <v>7.27</v>
      </c>
      <c r="AO106" s="16">
        <v>5.41</v>
      </c>
      <c r="AP106" s="16">
        <v>0.26</v>
      </c>
      <c r="AQ106" s="16">
        <v>32.700000000000003</v>
      </c>
    </row>
    <row r="107" spans="1:44">
      <c r="B107" s="11" t="s">
        <v>47</v>
      </c>
      <c r="C107" s="14">
        <v>39282</v>
      </c>
      <c r="D107" s="15">
        <v>0.85624999999999996</v>
      </c>
      <c r="E107" s="16">
        <v>22.7</v>
      </c>
      <c r="F107" s="16">
        <v>0.60799999999999998</v>
      </c>
      <c r="G107" s="16">
        <v>90.7</v>
      </c>
      <c r="H107" s="16">
        <v>7.82</v>
      </c>
      <c r="I107" s="16">
        <v>7.77</v>
      </c>
      <c r="J107" s="16">
        <v>-120</v>
      </c>
      <c r="K107" s="16">
        <v>58.9</v>
      </c>
      <c r="L107" s="11">
        <v>12.9</v>
      </c>
      <c r="M107" s="16">
        <v>47.502448999999999</v>
      </c>
      <c r="N107" s="11">
        <v>120</v>
      </c>
      <c r="O107" s="11">
        <v>13</v>
      </c>
      <c r="P107" s="11"/>
      <c r="Q107" s="11">
        <v>10.6</v>
      </c>
      <c r="R107" s="11"/>
      <c r="S107" s="110"/>
      <c r="T107" s="11">
        <v>98.6</v>
      </c>
      <c r="U107" s="11">
        <v>0.68</v>
      </c>
      <c r="V107" s="11">
        <v>2.4500000000000002</v>
      </c>
      <c r="W107" s="11">
        <v>0.46</v>
      </c>
      <c r="X107" s="11">
        <v>24.5</v>
      </c>
      <c r="Y107" s="11">
        <v>0.06</v>
      </c>
      <c r="Z107" s="11">
        <v>0.61</v>
      </c>
      <c r="AA107" s="11">
        <v>0.63700000000000001</v>
      </c>
      <c r="AB107" s="20">
        <v>0.16</v>
      </c>
      <c r="AC107" s="16">
        <v>0.34</v>
      </c>
      <c r="AD107" s="11">
        <v>9.8900000000000002E-2</v>
      </c>
      <c r="AE107" s="11">
        <v>41.1</v>
      </c>
      <c r="AF107" s="16">
        <v>2.69</v>
      </c>
      <c r="AG107" s="16">
        <v>9.6299999999999997E-2</v>
      </c>
      <c r="AH107" s="16">
        <v>5.7</v>
      </c>
      <c r="AI107" s="16">
        <v>3.9899999999999996E-3</v>
      </c>
      <c r="AJ107" s="16">
        <v>2.59</v>
      </c>
      <c r="AK107" s="104">
        <v>63.7</v>
      </c>
      <c r="AL107" s="11" t="s">
        <v>62</v>
      </c>
      <c r="AM107" s="16">
        <v>3.59</v>
      </c>
      <c r="AN107" s="16">
        <v>4.72</v>
      </c>
      <c r="AO107" s="16">
        <v>2.5</v>
      </c>
      <c r="AP107" s="16">
        <v>0.112</v>
      </c>
      <c r="AQ107" s="16">
        <v>16.100000000000001</v>
      </c>
    </row>
    <row r="108" spans="1:44">
      <c r="B108" s="11" t="s">
        <v>47</v>
      </c>
      <c r="C108" s="14">
        <v>39283</v>
      </c>
      <c r="D108" s="15">
        <v>2.2916666666666669E-2</v>
      </c>
      <c r="E108" s="16">
        <v>21.93</v>
      </c>
      <c r="F108" s="16">
        <v>0.70499999999999996</v>
      </c>
      <c r="G108" s="16">
        <v>89.2</v>
      </c>
      <c r="H108" s="16">
        <v>7.8</v>
      </c>
      <c r="I108" s="16">
        <v>7.77</v>
      </c>
      <c r="J108" s="16">
        <v>-114</v>
      </c>
      <c r="K108" s="16">
        <v>30</v>
      </c>
      <c r="L108" s="11">
        <v>9</v>
      </c>
      <c r="M108" s="16">
        <v>19.085885999999999</v>
      </c>
      <c r="N108" s="11">
        <v>140</v>
      </c>
      <c r="O108" s="11">
        <v>13.9</v>
      </c>
      <c r="P108" s="11"/>
      <c r="Q108" s="11">
        <v>11.3</v>
      </c>
      <c r="R108" s="11"/>
      <c r="S108" s="110"/>
      <c r="T108" s="11">
        <v>115</v>
      </c>
      <c r="U108" s="11">
        <v>0.54</v>
      </c>
      <c r="V108" s="11">
        <v>2.1800000000000002</v>
      </c>
      <c r="W108" s="11">
        <v>0.47</v>
      </c>
      <c r="X108" s="11">
        <v>27.9</v>
      </c>
      <c r="Y108" s="11">
        <v>0.17</v>
      </c>
      <c r="Z108" s="11">
        <v>0.53</v>
      </c>
      <c r="AA108" s="11">
        <v>0.43</v>
      </c>
      <c r="AB108" s="20">
        <v>0.19</v>
      </c>
      <c r="AC108" s="16">
        <v>0.28000000000000003</v>
      </c>
      <c r="AD108" s="11" t="s">
        <v>62</v>
      </c>
      <c r="AE108" s="11">
        <v>50.1</v>
      </c>
      <c r="AF108" s="16">
        <v>2.4</v>
      </c>
      <c r="AG108" s="16">
        <v>2.63E-2</v>
      </c>
      <c r="AH108" s="16">
        <v>7.11</v>
      </c>
      <c r="AI108" s="16">
        <v>1.32E-3</v>
      </c>
      <c r="AJ108" s="16">
        <v>2.73</v>
      </c>
      <c r="AK108" s="104">
        <v>73.900000000000006</v>
      </c>
      <c r="AL108" s="11">
        <v>5.67</v>
      </c>
      <c r="AM108" s="16">
        <v>1.52</v>
      </c>
      <c r="AN108" s="16">
        <v>2.86</v>
      </c>
      <c r="AO108" s="16">
        <v>1.18</v>
      </c>
      <c r="AP108" s="16">
        <v>5.8400000000000001E-2</v>
      </c>
      <c r="AQ108" s="16">
        <v>10.199999999999999</v>
      </c>
    </row>
    <row r="109" spans="1:44" s="157" customFormat="1">
      <c r="A109" s="11"/>
      <c r="B109" s="145" t="s">
        <v>47</v>
      </c>
      <c r="C109" s="14">
        <v>39415</v>
      </c>
      <c r="D109" s="158"/>
      <c r="Q109" s="160"/>
      <c r="R109" s="160"/>
      <c r="S109" s="160"/>
      <c r="T109" s="160"/>
      <c r="U109" s="160"/>
      <c r="V109" s="160"/>
      <c r="W109" s="160"/>
      <c r="X109" s="160"/>
      <c r="Z109" s="160"/>
      <c r="AA109" s="160"/>
      <c r="AB109" s="160"/>
      <c r="AC109" s="160"/>
      <c r="AI109" s="163"/>
    </row>
    <row r="110" spans="1:44">
      <c r="A110" s="91"/>
      <c r="B110" s="11" t="s">
        <v>47</v>
      </c>
      <c r="C110" s="92">
        <v>39418</v>
      </c>
      <c r="D110" s="121">
        <v>0.70277777777777783</v>
      </c>
      <c r="E110" s="113"/>
      <c r="F110" s="113"/>
      <c r="G110" s="113"/>
      <c r="H110" s="113"/>
      <c r="I110" s="113"/>
      <c r="J110" s="113"/>
      <c r="K110" s="113"/>
      <c r="L110" s="113"/>
      <c r="M110" s="91">
        <v>212.5</v>
      </c>
      <c r="N110" s="91">
        <v>120</v>
      </c>
      <c r="O110" s="91">
        <v>15.2</v>
      </c>
      <c r="P110" s="91"/>
      <c r="Q110" s="91">
        <v>15.4</v>
      </c>
      <c r="R110" s="91"/>
      <c r="S110" s="113"/>
      <c r="T110" s="91">
        <v>71.099999999999994</v>
      </c>
      <c r="U110" s="91" t="s">
        <v>62</v>
      </c>
      <c r="V110" s="91">
        <v>1.69</v>
      </c>
      <c r="W110" s="91">
        <v>0.65</v>
      </c>
      <c r="X110" s="91">
        <v>48.5</v>
      </c>
      <c r="Y110" s="91" t="s">
        <v>62</v>
      </c>
      <c r="Z110" s="91"/>
      <c r="AA110" s="91">
        <v>1.57</v>
      </c>
      <c r="AB110" s="91">
        <v>0.21</v>
      </c>
      <c r="AC110" s="91">
        <v>0.83</v>
      </c>
      <c r="AD110" s="91">
        <v>5.09</v>
      </c>
      <c r="AE110" s="91">
        <v>55.7</v>
      </c>
      <c r="AF110" s="94">
        <v>5.9</v>
      </c>
      <c r="AG110" s="91">
        <v>6.05</v>
      </c>
      <c r="AH110" s="91">
        <v>8.57</v>
      </c>
      <c r="AI110" s="91">
        <v>0.28699999999999998</v>
      </c>
      <c r="AJ110" s="91">
        <v>3.83</v>
      </c>
      <c r="AK110" s="106">
        <v>52.8</v>
      </c>
      <c r="AL110" s="94">
        <v>57.2</v>
      </c>
      <c r="AM110" s="91" t="s">
        <v>84</v>
      </c>
      <c r="AN110" s="94" t="s">
        <v>84</v>
      </c>
      <c r="AO110" s="91">
        <v>2.7099999999999999E-2</v>
      </c>
      <c r="AP110" s="91">
        <v>8.8999999999999999E-3</v>
      </c>
      <c r="AQ110" s="91">
        <v>2.8000000000000001E-2</v>
      </c>
      <c r="AR110" s="91"/>
    </row>
    <row r="111" spans="1:44">
      <c r="A111" s="91"/>
      <c r="B111" s="11" t="s">
        <v>47</v>
      </c>
      <c r="C111" s="92">
        <v>39418</v>
      </c>
      <c r="D111" s="121">
        <v>0.78611111111111109</v>
      </c>
      <c r="E111" s="113"/>
      <c r="F111" s="113"/>
      <c r="G111" s="113"/>
      <c r="H111" s="113"/>
      <c r="I111" s="113"/>
      <c r="J111" s="113"/>
      <c r="K111" s="113"/>
      <c r="L111" s="113"/>
      <c r="M111" s="91">
        <v>174.38829999999999</v>
      </c>
      <c r="N111" s="91">
        <v>77</v>
      </c>
      <c r="O111" s="91">
        <v>20.9</v>
      </c>
      <c r="P111" s="91"/>
      <c r="Q111" s="91">
        <v>11.2</v>
      </c>
      <c r="R111" s="91"/>
      <c r="S111" s="113"/>
      <c r="T111" s="91">
        <v>22.2</v>
      </c>
      <c r="U111" s="91" t="s">
        <v>62</v>
      </c>
      <c r="V111" s="91">
        <v>4.08</v>
      </c>
      <c r="W111" s="91">
        <v>0.84</v>
      </c>
      <c r="X111" s="91">
        <v>27.4</v>
      </c>
      <c r="Y111" s="91" t="s">
        <v>62</v>
      </c>
      <c r="Z111" s="91"/>
      <c r="AA111" s="91">
        <v>1.57</v>
      </c>
      <c r="AB111" s="91">
        <v>0.28000000000000003</v>
      </c>
      <c r="AC111" s="91">
        <v>0.86</v>
      </c>
      <c r="AD111" s="91">
        <v>4</v>
      </c>
      <c r="AE111" s="91">
        <v>38.6</v>
      </c>
      <c r="AF111" s="94">
        <v>5.6</v>
      </c>
      <c r="AG111" s="91">
        <v>4.72</v>
      </c>
      <c r="AH111" s="91">
        <v>5.34</v>
      </c>
      <c r="AI111" s="91">
        <v>0.24299999999999999</v>
      </c>
      <c r="AJ111" s="91">
        <v>3.08</v>
      </c>
      <c r="AK111" s="106">
        <v>14</v>
      </c>
      <c r="AL111" s="94">
        <v>49.6</v>
      </c>
      <c r="AM111" s="91">
        <v>7.4499999999999997E-2</v>
      </c>
      <c r="AN111" s="94" t="s">
        <v>84</v>
      </c>
      <c r="AO111" s="91">
        <v>0.106</v>
      </c>
      <c r="AP111" s="91">
        <v>2.7900000000000001E-2</v>
      </c>
      <c r="AQ111" s="91">
        <v>2.2599999999999999E-2</v>
      </c>
      <c r="AR111" s="91"/>
    </row>
    <row r="112" spans="1:44">
      <c r="A112" s="91"/>
      <c r="B112" s="11" t="s">
        <v>47</v>
      </c>
      <c r="C112" s="92">
        <v>39418</v>
      </c>
      <c r="D112" s="121">
        <v>0.95277777777777783</v>
      </c>
      <c r="E112" s="113"/>
      <c r="F112" s="113"/>
      <c r="G112" s="113"/>
      <c r="H112" s="113"/>
      <c r="I112" s="113"/>
      <c r="J112" s="113"/>
      <c r="K112" s="113"/>
      <c r="L112" s="113"/>
      <c r="M112" s="91">
        <v>44.38503</v>
      </c>
      <c r="N112" s="91">
        <v>110</v>
      </c>
      <c r="O112" s="91">
        <v>16.3</v>
      </c>
      <c r="P112" s="91"/>
      <c r="Q112" s="91">
        <v>15.3</v>
      </c>
      <c r="R112" s="91"/>
      <c r="S112" s="113"/>
      <c r="T112" s="91">
        <v>31.2</v>
      </c>
      <c r="U112" s="91" t="s">
        <v>62</v>
      </c>
      <c r="V112" s="91">
        <v>7.68</v>
      </c>
      <c r="W112" s="91">
        <v>0.63</v>
      </c>
      <c r="X112" s="91">
        <v>38.5</v>
      </c>
      <c r="Y112" s="91" t="s">
        <v>62</v>
      </c>
      <c r="Z112" s="91"/>
      <c r="AA112" s="91">
        <v>1.06</v>
      </c>
      <c r="AB112" s="91">
        <v>0.26</v>
      </c>
      <c r="AC112" s="91">
        <v>0.35</v>
      </c>
      <c r="AD112" s="91">
        <v>1.8</v>
      </c>
      <c r="AE112" s="91">
        <v>48.3</v>
      </c>
      <c r="AF112" s="94">
        <v>2.4</v>
      </c>
      <c r="AG112" s="91">
        <v>1.81</v>
      </c>
      <c r="AH112" s="91">
        <v>6.41</v>
      </c>
      <c r="AI112" s="91">
        <v>6.9099999999999995E-2</v>
      </c>
      <c r="AJ112" s="91">
        <v>2.5499999999999998</v>
      </c>
      <c r="AK112" s="106">
        <v>20.3</v>
      </c>
      <c r="AL112" s="94">
        <v>40.1</v>
      </c>
      <c r="AM112" s="91">
        <v>4.65E-2</v>
      </c>
      <c r="AN112" s="94" t="s">
        <v>84</v>
      </c>
      <c r="AO112" s="91">
        <v>7.8E-2</v>
      </c>
      <c r="AP112" s="91">
        <v>1.7399999999999999E-2</v>
      </c>
      <c r="AQ112" s="91">
        <v>3.1099999999999999E-2</v>
      </c>
      <c r="AR112" s="91"/>
    </row>
    <row r="113" spans="1:44">
      <c r="A113" s="91"/>
      <c r="B113" s="11" t="s">
        <v>47</v>
      </c>
      <c r="C113" s="92">
        <v>39419</v>
      </c>
      <c r="D113" s="121">
        <v>0.26527777777777778</v>
      </c>
      <c r="E113" s="113"/>
      <c r="F113" s="113"/>
      <c r="G113" s="113"/>
      <c r="H113" s="113"/>
      <c r="I113" s="113"/>
      <c r="J113" s="113"/>
      <c r="K113" s="113"/>
      <c r="L113" s="113"/>
      <c r="M113" s="91">
        <v>9.6262740000000004</v>
      </c>
      <c r="N113" s="91">
        <v>150</v>
      </c>
      <c r="O113" s="91">
        <v>15.8</v>
      </c>
      <c r="P113" s="91"/>
      <c r="Q113" s="91">
        <v>16.3</v>
      </c>
      <c r="R113" s="91"/>
      <c r="S113" s="113"/>
      <c r="T113" s="91">
        <v>43.2</v>
      </c>
      <c r="U113" s="91" t="s">
        <v>62</v>
      </c>
      <c r="V113" s="91">
        <v>8.6</v>
      </c>
      <c r="W113" s="91">
        <v>0.5</v>
      </c>
      <c r="X113" s="91">
        <v>57.5</v>
      </c>
      <c r="Y113" s="91">
        <v>0.09</v>
      </c>
      <c r="Z113" s="91"/>
      <c r="AA113" s="91">
        <v>0.72299999999999998</v>
      </c>
      <c r="AB113" s="91">
        <v>0.15</v>
      </c>
      <c r="AC113" s="91">
        <v>0.22</v>
      </c>
      <c r="AD113" s="91">
        <v>0.82599999999999996</v>
      </c>
      <c r="AE113" s="91">
        <v>66.900000000000006</v>
      </c>
      <c r="AF113" s="94">
        <v>1.4</v>
      </c>
      <c r="AG113" s="91">
        <v>0.753</v>
      </c>
      <c r="AH113" s="91">
        <v>9.16</v>
      </c>
      <c r="AI113" s="91">
        <v>3.0099999999999998E-2</v>
      </c>
      <c r="AJ113" s="91">
        <v>2.63</v>
      </c>
      <c r="AK113" s="106">
        <v>34.700000000000003</v>
      </c>
      <c r="AL113" s="94">
        <v>38</v>
      </c>
      <c r="AM113" s="91" t="s">
        <v>84</v>
      </c>
      <c r="AN113" s="94" t="s">
        <v>84</v>
      </c>
      <c r="AO113" s="91">
        <v>4.1399999999999999E-2</v>
      </c>
      <c r="AP113" s="91">
        <v>8.6E-3</v>
      </c>
      <c r="AQ113" s="91">
        <v>3.3399999999999999E-2</v>
      </c>
      <c r="AR113" s="91"/>
    </row>
    <row r="114" spans="1:44">
      <c r="B114" s="11" t="s">
        <v>47</v>
      </c>
      <c r="C114" s="14">
        <v>39504</v>
      </c>
      <c r="D114" s="109">
        <v>0</v>
      </c>
      <c r="E114" s="110"/>
      <c r="F114" s="110"/>
      <c r="G114" s="110"/>
      <c r="H114" s="110"/>
      <c r="I114" s="110"/>
      <c r="J114" s="110"/>
      <c r="K114" s="110"/>
      <c r="L114" s="110"/>
      <c r="M114" s="11">
        <v>1.9940180000000001</v>
      </c>
      <c r="N114" s="11">
        <v>210</v>
      </c>
      <c r="O114" s="11">
        <v>3.8</v>
      </c>
      <c r="P114" s="11"/>
      <c r="Q114" s="11">
        <v>3.4</v>
      </c>
      <c r="R114" s="11"/>
      <c r="S114" s="110"/>
      <c r="T114" s="11">
        <v>677</v>
      </c>
      <c r="U114" s="11">
        <v>0.11</v>
      </c>
      <c r="V114" s="11">
        <v>4.72</v>
      </c>
      <c r="W114" s="11">
        <v>0.28000000000000003</v>
      </c>
      <c r="X114" s="11">
        <v>88.9</v>
      </c>
      <c r="Y114" s="11" t="s">
        <v>62</v>
      </c>
      <c r="Z114" s="11">
        <v>1.0900000000000001</v>
      </c>
      <c r="AA114" s="11">
        <v>0.317</v>
      </c>
      <c r="AB114" s="20">
        <v>0.09</v>
      </c>
      <c r="AC114" s="16">
        <v>0.12</v>
      </c>
      <c r="AD114" s="11" t="s">
        <v>62</v>
      </c>
      <c r="AE114" s="11">
        <v>133</v>
      </c>
      <c r="AF114" s="16">
        <v>5.2</v>
      </c>
      <c r="AG114" s="16" t="s">
        <v>62</v>
      </c>
      <c r="AH114" s="16">
        <v>20.8</v>
      </c>
      <c r="AI114" s="16">
        <v>3.7000000000000002E-3</v>
      </c>
      <c r="AJ114" s="16">
        <v>2.68</v>
      </c>
      <c r="AK114" s="104">
        <v>356</v>
      </c>
      <c r="AL114" s="11">
        <v>29.3</v>
      </c>
      <c r="AM114" s="16">
        <v>0.06</v>
      </c>
      <c r="AN114" s="16">
        <v>5.52</v>
      </c>
      <c r="AO114" s="16">
        <v>0.108</v>
      </c>
      <c r="AP114" s="16">
        <v>7.0299999999999998E-3</v>
      </c>
      <c r="AQ114" s="16">
        <v>30.2</v>
      </c>
    </row>
    <row r="115" spans="1:44">
      <c r="B115" s="11" t="s">
        <v>47</v>
      </c>
      <c r="C115" s="14">
        <v>39504</v>
      </c>
      <c r="D115" s="109">
        <v>0</v>
      </c>
      <c r="E115" s="110"/>
      <c r="F115" s="110"/>
      <c r="G115" s="110"/>
      <c r="H115" s="110"/>
      <c r="I115" s="110"/>
      <c r="J115" s="110"/>
      <c r="K115" s="110"/>
      <c r="L115" s="110"/>
      <c r="M115" s="11">
        <v>13.31719</v>
      </c>
      <c r="N115" s="11">
        <v>180</v>
      </c>
      <c r="O115" s="11">
        <v>4.7</v>
      </c>
      <c r="P115" s="11"/>
      <c r="Q115" s="11">
        <v>5</v>
      </c>
      <c r="R115" s="11"/>
      <c r="S115" s="110"/>
      <c r="T115" s="11">
        <v>704</v>
      </c>
      <c r="U115" s="11">
        <v>0.12</v>
      </c>
      <c r="V115" s="11">
        <v>4.66</v>
      </c>
      <c r="W115" s="11">
        <v>0.24</v>
      </c>
      <c r="X115" s="11">
        <v>93</v>
      </c>
      <c r="Y115" s="11" t="s">
        <v>62</v>
      </c>
      <c r="Z115" s="11">
        <v>1.06</v>
      </c>
      <c r="AA115" s="11">
        <v>0.35699999999999998</v>
      </c>
      <c r="AB115" s="20">
        <v>0.09</v>
      </c>
      <c r="AC115" s="16">
        <v>0.16</v>
      </c>
      <c r="AD115" s="11" t="s">
        <v>62</v>
      </c>
      <c r="AE115" s="11">
        <v>126</v>
      </c>
      <c r="AF115" s="16">
        <v>3.8</v>
      </c>
      <c r="AG115" s="16" t="s">
        <v>62</v>
      </c>
      <c r="AH115" s="16">
        <v>20.399999999999999</v>
      </c>
      <c r="AI115" s="16">
        <v>8.9999999999999993E-3</v>
      </c>
      <c r="AJ115" s="16">
        <v>2.81</v>
      </c>
      <c r="AK115" s="104">
        <v>364</v>
      </c>
      <c r="AL115" s="11">
        <v>24.9</v>
      </c>
      <c r="AM115" s="16">
        <v>0.63900000000000001</v>
      </c>
      <c r="AN115" s="16">
        <v>5.05</v>
      </c>
      <c r="AO115" s="16">
        <v>0.76200000000000001</v>
      </c>
      <c r="AP115" s="16">
        <v>3.3599999999999998E-2</v>
      </c>
      <c r="AQ115" s="16">
        <v>34.5</v>
      </c>
    </row>
    <row r="116" spans="1:44">
      <c r="B116" s="11" t="s">
        <v>47</v>
      </c>
      <c r="C116" s="14">
        <v>39504</v>
      </c>
      <c r="D116" s="109">
        <v>0</v>
      </c>
      <c r="E116" s="110"/>
      <c r="F116" s="110"/>
      <c r="G116" s="110"/>
      <c r="H116" s="110"/>
      <c r="I116" s="110"/>
      <c r="J116" s="110"/>
      <c r="K116" s="110"/>
      <c r="L116" s="110"/>
      <c r="M116" s="11">
        <v>59.786479999999997</v>
      </c>
      <c r="N116" s="11">
        <v>140</v>
      </c>
      <c r="O116" s="11">
        <v>4.7</v>
      </c>
      <c r="P116" s="11"/>
      <c r="Q116" s="11">
        <v>6.6</v>
      </c>
      <c r="R116" s="11"/>
      <c r="S116" s="110"/>
      <c r="T116" s="11">
        <v>671</v>
      </c>
      <c r="U116" s="11">
        <v>9.7000000000000003E-2</v>
      </c>
      <c r="V116" s="11">
        <v>4.5</v>
      </c>
      <c r="W116" s="11">
        <v>0.24</v>
      </c>
      <c r="X116" s="11">
        <v>62.9</v>
      </c>
      <c r="Y116" s="11" t="s">
        <v>62</v>
      </c>
      <c r="Z116" s="11">
        <v>0.99</v>
      </c>
      <c r="AA116" s="11">
        <v>0.54700000000000004</v>
      </c>
      <c r="AB116" s="20">
        <v>0.09</v>
      </c>
      <c r="AC116" s="16">
        <v>0.26</v>
      </c>
      <c r="AD116" s="11" t="s">
        <v>62</v>
      </c>
      <c r="AE116" s="11">
        <v>97.8</v>
      </c>
      <c r="AF116" s="16">
        <v>4.2</v>
      </c>
      <c r="AG116" s="16">
        <v>2.5000000000000001E-2</v>
      </c>
      <c r="AH116" s="16">
        <v>15.7</v>
      </c>
      <c r="AI116" s="16">
        <v>1.4800000000000001E-2</v>
      </c>
      <c r="AJ116" s="16">
        <v>2.52</v>
      </c>
      <c r="AK116" s="104">
        <v>360</v>
      </c>
      <c r="AL116" s="11">
        <v>25.8</v>
      </c>
      <c r="AM116" s="16">
        <v>1.83</v>
      </c>
      <c r="AN116" s="16">
        <v>7.16</v>
      </c>
      <c r="AO116" s="16">
        <v>2.13</v>
      </c>
      <c r="AP116" s="16">
        <v>9.2999999999999999E-2</v>
      </c>
      <c r="AQ116" s="16">
        <v>41</v>
      </c>
    </row>
    <row r="117" spans="1:44">
      <c r="B117" s="11" t="s">
        <v>47</v>
      </c>
      <c r="C117" s="14">
        <v>39504</v>
      </c>
      <c r="D117" s="109">
        <v>0</v>
      </c>
      <c r="E117" s="110"/>
      <c r="F117" s="110"/>
      <c r="G117" s="110"/>
      <c r="H117" s="110"/>
      <c r="I117" s="110"/>
      <c r="J117" s="110"/>
      <c r="K117" s="110"/>
      <c r="L117" s="110"/>
      <c r="M117" s="11">
        <v>48.291229999999999</v>
      </c>
      <c r="N117" s="11">
        <v>110</v>
      </c>
      <c r="O117" s="11">
        <v>5.3</v>
      </c>
      <c r="P117" s="11"/>
      <c r="Q117" s="11">
        <v>6.6</v>
      </c>
      <c r="R117" s="11"/>
      <c r="S117" s="110"/>
      <c r="T117" s="11">
        <v>424</v>
      </c>
      <c r="U117" s="11">
        <v>6.2E-2</v>
      </c>
      <c r="V117" s="11">
        <v>4.38</v>
      </c>
      <c r="W117" s="11">
        <v>0.28999999999999998</v>
      </c>
      <c r="X117" s="11">
        <v>44.3</v>
      </c>
      <c r="Y117" s="11" t="s">
        <v>62</v>
      </c>
      <c r="Z117" s="11">
        <v>1</v>
      </c>
      <c r="AA117" s="11">
        <v>0.5</v>
      </c>
      <c r="AB117" s="20">
        <v>0.1</v>
      </c>
      <c r="AC117" s="16">
        <v>0.24</v>
      </c>
      <c r="AD117" s="11" t="s">
        <v>62</v>
      </c>
      <c r="AE117" s="11">
        <v>70.7</v>
      </c>
      <c r="AF117" s="16">
        <v>4.5</v>
      </c>
      <c r="AG117" s="16">
        <v>4.65E-2</v>
      </c>
      <c r="AH117" s="16">
        <v>9.5</v>
      </c>
      <c r="AI117" s="16">
        <v>1.5100000000000001E-2</v>
      </c>
      <c r="AJ117" s="16">
        <v>2.0299999999999998</v>
      </c>
      <c r="AK117" s="104">
        <v>213</v>
      </c>
      <c r="AL117" s="11">
        <v>19.3</v>
      </c>
      <c r="AM117" s="16">
        <v>2.14</v>
      </c>
      <c r="AN117" s="16">
        <v>6.92</v>
      </c>
      <c r="AO117" s="16">
        <v>2.04</v>
      </c>
      <c r="AP117" s="16">
        <v>6.6799999999999998E-2</v>
      </c>
      <c r="AQ117" s="16">
        <v>35.700000000000003</v>
      </c>
    </row>
    <row r="118" spans="1:44">
      <c r="B118" s="11" t="s">
        <v>47</v>
      </c>
      <c r="C118" s="14">
        <v>39504</v>
      </c>
      <c r="D118" s="109">
        <v>0</v>
      </c>
      <c r="E118" s="110"/>
      <c r="F118" s="110"/>
      <c r="G118" s="110"/>
      <c r="H118" s="110"/>
      <c r="I118" s="110"/>
      <c r="J118" s="110"/>
      <c r="K118" s="110"/>
      <c r="L118" s="110"/>
      <c r="M118" s="11">
        <v>20.134229999999999</v>
      </c>
      <c r="N118" s="11">
        <v>130</v>
      </c>
      <c r="O118" s="11">
        <v>4.8</v>
      </c>
      <c r="P118" s="11"/>
      <c r="Q118" s="11">
        <v>6.2</v>
      </c>
      <c r="R118" s="11"/>
      <c r="S118" s="110"/>
      <c r="T118" s="11">
        <v>254</v>
      </c>
      <c r="U118" s="11">
        <v>4.2999999999999997E-2</v>
      </c>
      <c r="V118" s="11">
        <v>5.92</v>
      </c>
      <c r="W118" s="11">
        <v>0.32</v>
      </c>
      <c r="X118" s="11">
        <v>43.2</v>
      </c>
      <c r="Y118" s="11" t="s">
        <v>62</v>
      </c>
      <c r="Z118" s="11">
        <v>1.36</v>
      </c>
      <c r="AA118" s="11">
        <v>0.36499999999999999</v>
      </c>
      <c r="AB118" s="20">
        <v>0.11</v>
      </c>
      <c r="AC118" s="16">
        <v>0.17</v>
      </c>
      <c r="AD118" s="11" t="s">
        <v>62</v>
      </c>
      <c r="AE118" s="11">
        <v>66</v>
      </c>
      <c r="AF118" s="16">
        <v>3.6</v>
      </c>
      <c r="AG118" s="16">
        <v>7.6700000000000004E-2</v>
      </c>
      <c r="AH118" s="16">
        <v>8.56</v>
      </c>
      <c r="AI118" s="16">
        <v>1.11E-2</v>
      </c>
      <c r="AJ118" s="16">
        <v>1.85</v>
      </c>
      <c r="AK118" s="104">
        <v>147</v>
      </c>
      <c r="AL118" s="11">
        <v>19.8</v>
      </c>
      <c r="AM118" s="16">
        <v>1.19</v>
      </c>
      <c r="AN118" s="16">
        <v>4.9000000000000004</v>
      </c>
      <c r="AO118" s="16">
        <v>1.1399999999999999</v>
      </c>
      <c r="AP118" s="16">
        <v>2.9700000000000001E-2</v>
      </c>
      <c r="AQ118" s="16">
        <v>28.4</v>
      </c>
    </row>
    <row r="119" spans="1:44">
      <c r="B119" s="11" t="s">
        <v>47</v>
      </c>
      <c r="C119" s="14">
        <v>39534</v>
      </c>
      <c r="D119" s="15">
        <v>8.3333333333333329E-2</v>
      </c>
      <c r="E119" s="16">
        <v>8.49</v>
      </c>
      <c r="F119" s="16">
        <v>0.89200000000000002</v>
      </c>
      <c r="G119" s="16">
        <v>97</v>
      </c>
      <c r="H119" s="16">
        <v>11.33</v>
      </c>
      <c r="I119" s="16">
        <v>8.0500000000000007</v>
      </c>
      <c r="J119" s="16">
        <v>233</v>
      </c>
      <c r="K119" s="16">
        <v>9.6999999999999993</v>
      </c>
      <c r="L119" s="11">
        <v>3.3</v>
      </c>
      <c r="M119" s="16">
        <v>3.1746029999999998</v>
      </c>
      <c r="N119" s="11">
        <v>220</v>
      </c>
      <c r="O119" s="11">
        <v>3.4</v>
      </c>
      <c r="P119" s="11"/>
      <c r="Q119" s="11">
        <v>2.5</v>
      </c>
      <c r="R119" s="11"/>
      <c r="S119" s="110"/>
      <c r="T119" s="11">
        <v>133</v>
      </c>
      <c r="U119" s="11">
        <v>3.7999999999999999E-2</v>
      </c>
      <c r="V119" s="11">
        <v>1.39</v>
      </c>
      <c r="W119" s="11">
        <v>0.19</v>
      </c>
      <c r="X119" s="11">
        <v>83.9</v>
      </c>
      <c r="Y119" s="11" t="s">
        <v>62</v>
      </c>
      <c r="Z119" s="11">
        <v>0.41</v>
      </c>
      <c r="AA119" s="11">
        <v>0.19400000000000001</v>
      </c>
      <c r="AB119" s="20">
        <v>0.12</v>
      </c>
      <c r="AC119" s="16">
        <v>0.12</v>
      </c>
      <c r="AD119" s="11" t="s">
        <v>62</v>
      </c>
      <c r="AE119" s="11">
        <v>99.3</v>
      </c>
      <c r="AF119" s="16">
        <v>3.8</v>
      </c>
      <c r="AG119" s="16">
        <v>1.9900000000000001E-2</v>
      </c>
      <c r="AH119" s="16">
        <v>14.7</v>
      </c>
      <c r="AI119" s="16">
        <v>2.2000000000000001E-3</v>
      </c>
      <c r="AJ119" s="16">
        <v>2.19</v>
      </c>
      <c r="AK119" s="104">
        <v>89.9</v>
      </c>
      <c r="AL119" s="11" t="s">
        <v>62</v>
      </c>
      <c r="AM119" s="16">
        <v>0.20899999999999999</v>
      </c>
      <c r="AN119" s="16">
        <v>3.55</v>
      </c>
      <c r="AO119" s="16">
        <v>0.23799999999999999</v>
      </c>
      <c r="AP119" s="16">
        <v>9.1999999999999998E-3</v>
      </c>
      <c r="AQ119" s="16" t="s">
        <v>62</v>
      </c>
    </row>
    <row r="120" spans="1:44">
      <c r="B120" s="11" t="s">
        <v>47</v>
      </c>
      <c r="C120" s="14">
        <v>39534</v>
      </c>
      <c r="D120" s="15">
        <v>0.14583333333333334</v>
      </c>
      <c r="E120" s="16">
        <v>8.26</v>
      </c>
      <c r="F120" s="16">
        <v>0.81699999999999995</v>
      </c>
      <c r="G120" s="16">
        <v>101.1</v>
      </c>
      <c r="H120" s="16">
        <v>11.87</v>
      </c>
      <c r="I120" s="16">
        <v>8.11</v>
      </c>
      <c r="J120" s="16">
        <v>223</v>
      </c>
      <c r="K120" s="16">
        <v>51</v>
      </c>
      <c r="L120" s="11">
        <v>8.6</v>
      </c>
      <c r="M120" s="16">
        <v>13.06165</v>
      </c>
      <c r="N120" s="11">
        <v>190</v>
      </c>
      <c r="O120" s="11">
        <v>4.4000000000000004</v>
      </c>
      <c r="P120" s="11"/>
      <c r="Q120" s="11">
        <v>3.5</v>
      </c>
      <c r="R120" s="11"/>
      <c r="S120" s="110"/>
      <c r="T120" s="11">
        <v>146</v>
      </c>
      <c r="U120" s="11">
        <v>4.2000000000000003E-2</v>
      </c>
      <c r="V120" s="11">
        <v>1.68</v>
      </c>
      <c r="W120" s="11">
        <v>0.23</v>
      </c>
      <c r="X120" s="11">
        <v>75.3</v>
      </c>
      <c r="Y120" s="11" t="s">
        <v>62</v>
      </c>
      <c r="Z120" s="11">
        <v>0.53</v>
      </c>
      <c r="AA120" s="11">
        <v>0.315</v>
      </c>
      <c r="AB120" s="20">
        <v>0.11</v>
      </c>
      <c r="AC120" s="16">
        <v>0.14000000000000001</v>
      </c>
      <c r="AD120" s="11" t="s">
        <v>62</v>
      </c>
      <c r="AE120" s="11">
        <v>90.9</v>
      </c>
      <c r="AF120" s="16">
        <v>3</v>
      </c>
      <c r="AG120" s="16" t="s">
        <v>62</v>
      </c>
      <c r="AH120" s="16">
        <v>13.9</v>
      </c>
      <c r="AI120" s="16">
        <v>3.0000000000000001E-3</v>
      </c>
      <c r="AJ120" s="16">
        <v>2.04</v>
      </c>
      <c r="AK120" s="104">
        <v>93.4</v>
      </c>
      <c r="AL120" s="11" t="s">
        <v>62</v>
      </c>
      <c r="AM120" s="16">
        <v>0.505</v>
      </c>
      <c r="AN120" s="16">
        <v>7.83</v>
      </c>
      <c r="AO120" s="16">
        <v>0.60099999999999998</v>
      </c>
      <c r="AP120" s="16">
        <v>2.1399999999999999E-2</v>
      </c>
      <c r="AQ120" s="16" t="s">
        <v>62</v>
      </c>
    </row>
    <row r="121" spans="1:44">
      <c r="B121" s="11" t="s">
        <v>47</v>
      </c>
      <c r="C121" s="14">
        <v>39534</v>
      </c>
      <c r="D121" s="15">
        <v>0.20833333333333334</v>
      </c>
      <c r="E121" s="16">
        <v>7.85</v>
      </c>
      <c r="F121" s="16">
        <v>0.38400000000000001</v>
      </c>
      <c r="G121" s="16">
        <v>103</v>
      </c>
      <c r="H121" s="16">
        <v>12.23</v>
      </c>
      <c r="I121" s="16">
        <v>8.1</v>
      </c>
      <c r="J121" s="16">
        <v>208</v>
      </c>
      <c r="K121" s="16">
        <v>221.8</v>
      </c>
      <c r="L121" s="11">
        <v>22.7</v>
      </c>
      <c r="M121" s="22">
        <v>9479.85</v>
      </c>
      <c r="N121" s="11">
        <v>160</v>
      </c>
      <c r="O121" s="11">
        <v>4.3</v>
      </c>
      <c r="P121" s="11"/>
      <c r="Q121" s="11">
        <v>4.0999999999999996</v>
      </c>
      <c r="R121" s="11"/>
      <c r="S121" s="110"/>
      <c r="T121" s="11">
        <v>126</v>
      </c>
      <c r="U121" s="11">
        <v>3.3000000000000002E-2</v>
      </c>
      <c r="V121" s="11">
        <v>2.2599999999999998</v>
      </c>
      <c r="W121" s="11">
        <v>0.24</v>
      </c>
      <c r="X121" s="11">
        <v>61.9</v>
      </c>
      <c r="Y121" s="11">
        <v>7.0000000000000007E-2</v>
      </c>
      <c r="Z121" s="11">
        <v>0.53</v>
      </c>
      <c r="AA121" s="11">
        <v>0.76700000000000002</v>
      </c>
      <c r="AB121" s="20">
        <v>0.14000000000000001</v>
      </c>
      <c r="AC121" s="16">
        <v>0.43</v>
      </c>
      <c r="AD121" s="11" t="s">
        <v>62</v>
      </c>
      <c r="AE121" s="11">
        <v>74.900000000000006</v>
      </c>
      <c r="AF121" s="16">
        <v>3.5</v>
      </c>
      <c r="AG121" s="16">
        <v>1.9199999999999998E-2</v>
      </c>
      <c r="AH121" s="16">
        <v>12.1</v>
      </c>
      <c r="AI121" s="16">
        <v>1.7299999999999999E-2</v>
      </c>
      <c r="AJ121" s="16">
        <v>1.96</v>
      </c>
      <c r="AK121" s="104">
        <v>83.8</v>
      </c>
      <c r="AL121" s="11">
        <v>5.0999999999999996</v>
      </c>
      <c r="AM121" s="16">
        <v>3.32</v>
      </c>
      <c r="AN121" s="16">
        <v>6.79</v>
      </c>
      <c r="AO121" s="16">
        <v>3.85</v>
      </c>
      <c r="AP121" s="16">
        <v>0.155</v>
      </c>
      <c r="AQ121" s="16">
        <v>16.8</v>
      </c>
    </row>
    <row r="122" spans="1:44">
      <c r="B122" s="11" t="s">
        <v>47</v>
      </c>
      <c r="C122" s="14">
        <v>39534</v>
      </c>
      <c r="D122" s="15">
        <v>0.27083333333333331</v>
      </c>
      <c r="E122" s="16">
        <v>7.5</v>
      </c>
      <c r="F122" s="16">
        <v>0.33300000000000002</v>
      </c>
      <c r="G122" s="16">
        <v>102.6</v>
      </c>
      <c r="H122" s="16">
        <v>12.29</v>
      </c>
      <c r="I122" s="16">
        <v>7.96</v>
      </c>
      <c r="J122" s="16">
        <v>218</v>
      </c>
      <c r="K122" s="16">
        <v>123.7</v>
      </c>
      <c r="L122" s="11">
        <v>15.5</v>
      </c>
      <c r="M122" s="16">
        <v>168.10339999999999</v>
      </c>
      <c r="N122" s="11">
        <v>83</v>
      </c>
      <c r="O122" s="11">
        <v>7.8</v>
      </c>
      <c r="P122" s="11"/>
      <c r="Q122" s="11">
        <v>6.3</v>
      </c>
      <c r="R122" s="11"/>
      <c r="S122" s="110"/>
      <c r="T122" s="11">
        <v>43.9</v>
      </c>
      <c r="U122" s="11" t="s">
        <v>62</v>
      </c>
      <c r="V122" s="11">
        <v>2.41</v>
      </c>
      <c r="W122" s="11">
        <v>0.46</v>
      </c>
      <c r="X122" s="11">
        <v>24.6</v>
      </c>
      <c r="Y122" s="11" t="s">
        <v>62</v>
      </c>
      <c r="Z122" s="11">
        <v>0.75</v>
      </c>
      <c r="AA122" s="11">
        <v>1.55</v>
      </c>
      <c r="AB122" s="16">
        <v>0.19</v>
      </c>
      <c r="AC122" s="16">
        <v>0.71</v>
      </c>
      <c r="AD122" s="11">
        <v>0.16400000000000001</v>
      </c>
      <c r="AE122" s="11">
        <v>34.799999999999997</v>
      </c>
      <c r="AF122" s="16">
        <v>3.5</v>
      </c>
      <c r="AG122" s="16">
        <v>0.19500000000000001</v>
      </c>
      <c r="AH122" s="16">
        <v>4.7300000000000004</v>
      </c>
      <c r="AI122" s="16">
        <v>1.9E-2</v>
      </c>
      <c r="AJ122" s="16">
        <v>1.65</v>
      </c>
      <c r="AK122" s="104">
        <v>32.4</v>
      </c>
      <c r="AL122" s="11" t="s">
        <v>62</v>
      </c>
      <c r="AM122" s="16">
        <v>7.73</v>
      </c>
      <c r="AN122" s="16">
        <v>9.14</v>
      </c>
      <c r="AO122" s="16">
        <v>7.35</v>
      </c>
      <c r="AP122" s="16">
        <v>0.17899999999999999</v>
      </c>
      <c r="AQ122" s="16">
        <v>29.3</v>
      </c>
    </row>
    <row r="123" spans="1:44">
      <c r="B123" s="11" t="s">
        <v>47</v>
      </c>
      <c r="C123" s="14">
        <v>39534</v>
      </c>
      <c r="D123" s="15">
        <v>0.39583333333333331</v>
      </c>
      <c r="E123" s="16">
        <v>7.57</v>
      </c>
      <c r="F123" s="16">
        <v>0.40899999999999997</v>
      </c>
      <c r="G123" s="16">
        <v>102.7</v>
      </c>
      <c r="H123" s="16">
        <v>12.27</v>
      </c>
      <c r="I123" s="16">
        <v>7.96</v>
      </c>
      <c r="J123" s="16">
        <v>225</v>
      </c>
      <c r="K123" s="16">
        <v>92.2</v>
      </c>
      <c r="L123" s="11">
        <v>9.5</v>
      </c>
      <c r="M123" s="157"/>
      <c r="N123" s="11">
        <v>100</v>
      </c>
      <c r="O123" s="11">
        <v>8</v>
      </c>
      <c r="P123" s="11"/>
      <c r="Q123" s="11">
        <v>6.2</v>
      </c>
      <c r="R123" s="11"/>
      <c r="S123" s="110"/>
      <c r="T123" s="16">
        <v>46</v>
      </c>
      <c r="U123" s="16" t="s">
        <v>62</v>
      </c>
      <c r="V123" s="16">
        <v>3.44</v>
      </c>
      <c r="W123" s="16">
        <v>0.41</v>
      </c>
      <c r="X123" s="16">
        <v>29.9</v>
      </c>
      <c r="AA123" s="11">
        <v>1.1399999999999999</v>
      </c>
      <c r="AB123" s="20">
        <v>0.18</v>
      </c>
      <c r="AC123" s="16">
        <v>0.42</v>
      </c>
      <c r="AD123" s="11">
        <v>9.3700000000000006E-2</v>
      </c>
      <c r="AE123" s="11">
        <v>42.6</v>
      </c>
      <c r="AF123" s="16">
        <v>3.6</v>
      </c>
      <c r="AG123" s="16">
        <v>0.14000000000000001</v>
      </c>
      <c r="AH123" s="16">
        <v>5.53</v>
      </c>
      <c r="AI123" s="16">
        <v>1.35E-2</v>
      </c>
      <c r="AJ123" s="16">
        <v>1.73</v>
      </c>
      <c r="AK123" s="104">
        <v>34.1</v>
      </c>
      <c r="AL123" s="11">
        <v>7.1</v>
      </c>
      <c r="AM123" s="16">
        <v>3.97</v>
      </c>
      <c r="AN123" s="16">
        <v>6.44</v>
      </c>
      <c r="AO123" s="16">
        <v>3.66</v>
      </c>
      <c r="AP123" s="16">
        <v>7.3700000000000002E-2</v>
      </c>
      <c r="AQ123" s="16">
        <v>14.5</v>
      </c>
    </row>
    <row r="124" spans="1:44">
      <c r="B124" s="11" t="s">
        <v>47</v>
      </c>
      <c r="C124" s="14">
        <v>39567</v>
      </c>
      <c r="D124" s="15">
        <v>0.77083333333333337</v>
      </c>
      <c r="E124" s="16">
        <v>12.8</v>
      </c>
      <c r="F124" s="16">
        <v>0.438</v>
      </c>
      <c r="G124" s="16">
        <v>92.1</v>
      </c>
      <c r="H124" s="16">
        <v>9.74</v>
      </c>
      <c r="I124" s="16">
        <v>8.08</v>
      </c>
      <c r="J124" s="16">
        <v>192</v>
      </c>
      <c r="K124" s="16">
        <v>4.8</v>
      </c>
      <c r="L124" s="11">
        <v>4.5</v>
      </c>
      <c r="M124" s="16">
        <v>3.8126359999999999</v>
      </c>
      <c r="N124" s="11">
        <v>210</v>
      </c>
      <c r="O124" s="11">
        <v>4.8</v>
      </c>
      <c r="P124" s="11"/>
      <c r="Q124" s="11">
        <v>5.8</v>
      </c>
      <c r="R124" s="11"/>
      <c r="S124" s="110"/>
      <c r="T124" s="16">
        <v>110</v>
      </c>
      <c r="U124" s="16">
        <v>4.9000000000000002E-2</v>
      </c>
      <c r="V124" s="16">
        <v>1.62</v>
      </c>
      <c r="W124" s="16">
        <v>0.33</v>
      </c>
      <c r="X124" s="16">
        <v>89.1</v>
      </c>
      <c r="Y124" s="16">
        <v>0.13</v>
      </c>
      <c r="Z124" s="16">
        <v>0.33</v>
      </c>
      <c r="AA124" s="11">
        <v>0.25700000000000001</v>
      </c>
      <c r="AB124" s="20">
        <v>0.16</v>
      </c>
      <c r="AC124" s="16">
        <v>0.15</v>
      </c>
      <c r="AD124" s="11" t="s">
        <v>62</v>
      </c>
      <c r="AE124" s="11">
        <v>97.7</v>
      </c>
      <c r="AF124" s="16" t="s">
        <v>62</v>
      </c>
      <c r="AG124" s="16">
        <v>0.02</v>
      </c>
      <c r="AH124" s="16">
        <v>17.8</v>
      </c>
      <c r="AI124" s="16">
        <v>6.1000000000000004E-3</v>
      </c>
      <c r="AJ124" s="16">
        <v>2.63</v>
      </c>
      <c r="AK124" s="104">
        <v>70.8</v>
      </c>
      <c r="AL124" s="11">
        <v>7.9</v>
      </c>
      <c r="AM124" s="16">
        <v>0.15</v>
      </c>
      <c r="AN124" s="16">
        <v>2.78</v>
      </c>
      <c r="AO124" s="16">
        <v>0.22500000000000001</v>
      </c>
      <c r="AP124" s="16">
        <v>1.5299999999999999E-2</v>
      </c>
      <c r="AQ124" s="16">
        <v>8.33</v>
      </c>
    </row>
    <row r="125" spans="1:44">
      <c r="B125" s="11" t="s">
        <v>47</v>
      </c>
      <c r="C125" s="14">
        <v>39567</v>
      </c>
      <c r="D125" s="15">
        <v>0.83333333333333337</v>
      </c>
      <c r="E125" s="16">
        <v>11.86</v>
      </c>
      <c r="F125" s="16">
        <v>0.42699999999999999</v>
      </c>
      <c r="G125" s="16">
        <v>91.7</v>
      </c>
      <c r="H125" s="16">
        <v>9.9</v>
      </c>
      <c r="I125" s="16">
        <v>8</v>
      </c>
      <c r="J125" s="16">
        <v>186</v>
      </c>
      <c r="K125" s="16">
        <v>12.8</v>
      </c>
      <c r="L125" s="11">
        <v>4.3</v>
      </c>
      <c r="M125" s="16">
        <v>12.78636</v>
      </c>
      <c r="N125" s="11">
        <v>200</v>
      </c>
      <c r="O125" s="11">
        <v>5.3</v>
      </c>
      <c r="P125" s="11"/>
      <c r="Q125" s="11">
        <v>6.3</v>
      </c>
      <c r="R125" s="11"/>
      <c r="S125" s="110"/>
      <c r="T125" s="16">
        <v>104</v>
      </c>
      <c r="U125" s="16">
        <v>4.2000000000000003E-2</v>
      </c>
      <c r="V125" s="16">
        <v>2.0699999999999998</v>
      </c>
      <c r="W125" s="16">
        <v>0.32</v>
      </c>
      <c r="X125" s="16">
        <v>79.400000000000006</v>
      </c>
      <c r="Y125" s="16">
        <v>0.16</v>
      </c>
      <c r="Z125" s="16">
        <v>0.43</v>
      </c>
      <c r="AA125" s="11">
        <v>0.251</v>
      </c>
      <c r="AB125" s="20">
        <v>0.13</v>
      </c>
      <c r="AC125" s="16">
        <v>0.18</v>
      </c>
      <c r="AD125" s="11">
        <v>4.8000000000000001E-2</v>
      </c>
      <c r="AE125" s="11">
        <v>91.6</v>
      </c>
      <c r="AF125" s="16">
        <v>2.8</v>
      </c>
      <c r="AG125" s="16">
        <v>2.1999999999999999E-2</v>
      </c>
      <c r="AH125" s="16">
        <v>16.600000000000001</v>
      </c>
      <c r="AI125" s="16">
        <v>6.0000000000000001E-3</v>
      </c>
      <c r="AJ125" s="16">
        <v>2.97</v>
      </c>
      <c r="AK125" s="104">
        <v>78.3</v>
      </c>
      <c r="AL125" s="11">
        <v>9.9</v>
      </c>
      <c r="AM125" s="16">
        <v>0.35199999999999998</v>
      </c>
      <c r="AN125" s="16">
        <v>2.4700000000000002</v>
      </c>
      <c r="AO125" s="16">
        <v>0.47899999999999998</v>
      </c>
      <c r="AP125" s="16">
        <v>2.7099999999999999E-2</v>
      </c>
      <c r="AQ125" s="16">
        <v>9.2100000000000009</v>
      </c>
    </row>
    <row r="126" spans="1:44">
      <c r="B126" s="11" t="s">
        <v>47</v>
      </c>
      <c r="C126" s="14">
        <v>39567</v>
      </c>
      <c r="D126" s="15">
        <v>0.89583333333333337</v>
      </c>
      <c r="E126" s="16">
        <v>11.38</v>
      </c>
      <c r="F126" s="16">
        <v>0.441</v>
      </c>
      <c r="G126" s="16">
        <v>97.6</v>
      </c>
      <c r="H126" s="16">
        <v>10.65</v>
      </c>
      <c r="I126" s="16">
        <v>8.0399999999999991</v>
      </c>
      <c r="J126" s="16">
        <v>206</v>
      </c>
      <c r="K126" s="16">
        <v>18.600000000000001</v>
      </c>
      <c r="L126" s="11">
        <v>4.7</v>
      </c>
      <c r="M126" s="16">
        <v>20.33173</v>
      </c>
      <c r="N126" s="11">
        <v>200</v>
      </c>
      <c r="O126" s="11">
        <v>4.7</v>
      </c>
      <c r="P126" s="11"/>
      <c r="Q126" s="11">
        <v>6.7</v>
      </c>
      <c r="R126" s="11"/>
      <c r="S126" s="110"/>
      <c r="T126" s="16">
        <v>107</v>
      </c>
      <c r="U126" s="16">
        <v>4.8000000000000001E-2</v>
      </c>
      <c r="V126" s="16">
        <v>1.96</v>
      </c>
      <c r="W126" s="16">
        <v>0.28000000000000003</v>
      </c>
      <c r="X126" s="16">
        <v>81.8</v>
      </c>
      <c r="Y126" s="16">
        <v>0.38</v>
      </c>
      <c r="Z126" s="16">
        <v>0.43</v>
      </c>
      <c r="AA126" s="11">
        <v>0.26200000000000001</v>
      </c>
      <c r="AB126" s="20">
        <v>0.11</v>
      </c>
      <c r="AC126" s="16">
        <v>0.18</v>
      </c>
      <c r="AD126" s="11">
        <v>7.8600000000000003E-2</v>
      </c>
      <c r="AE126" s="11">
        <v>91.8</v>
      </c>
      <c r="AF126" s="16" t="s">
        <v>62</v>
      </c>
      <c r="AG126" s="16">
        <v>4.8899999999999999E-2</v>
      </c>
      <c r="AH126" s="16">
        <v>17.399999999999999</v>
      </c>
      <c r="AI126" s="16">
        <v>4.0000000000000001E-3</v>
      </c>
      <c r="AJ126" s="16">
        <v>3.21</v>
      </c>
      <c r="AK126" s="104">
        <v>90.7</v>
      </c>
      <c r="AL126" s="11">
        <v>6.3</v>
      </c>
      <c r="AM126" s="16">
        <v>0.57799999999999996</v>
      </c>
      <c r="AN126" s="16">
        <v>3.16</v>
      </c>
      <c r="AO126" s="16">
        <v>0.81699999999999995</v>
      </c>
      <c r="AP126" s="16">
        <v>5.4600000000000003E-2</v>
      </c>
      <c r="AQ126" s="16">
        <v>9.99</v>
      </c>
    </row>
    <row r="127" spans="1:44">
      <c r="B127" s="11" t="s">
        <v>47</v>
      </c>
      <c r="C127" s="14">
        <v>39567</v>
      </c>
      <c r="D127" s="15">
        <v>0.95833333333333337</v>
      </c>
      <c r="E127" s="16">
        <v>11.24</v>
      </c>
      <c r="F127" s="16">
        <v>0.437</v>
      </c>
      <c r="G127" s="16">
        <v>96.8</v>
      </c>
      <c r="H127" s="16">
        <v>10.61</v>
      </c>
      <c r="I127" s="16">
        <v>8.02</v>
      </c>
      <c r="J127" s="16">
        <v>212</v>
      </c>
      <c r="K127" s="16">
        <v>11</v>
      </c>
      <c r="L127" s="11">
        <v>6.2</v>
      </c>
      <c r="M127" s="16">
        <v>12.714560000000001</v>
      </c>
      <c r="N127" s="11">
        <v>200</v>
      </c>
      <c r="O127" s="11">
        <v>5.3</v>
      </c>
      <c r="P127" s="11"/>
      <c r="Q127" s="11">
        <v>6.9</v>
      </c>
      <c r="R127" s="11"/>
      <c r="S127" s="110"/>
      <c r="T127" s="16">
        <v>111</v>
      </c>
      <c r="U127" s="16">
        <v>5.1999999999999998E-2</v>
      </c>
      <c r="V127" s="16">
        <v>1.9</v>
      </c>
      <c r="W127" s="16">
        <v>0.27</v>
      </c>
      <c r="X127" s="16">
        <v>82.9</v>
      </c>
      <c r="Y127" s="16">
        <v>0.1</v>
      </c>
      <c r="Z127" s="16">
        <v>0.37</v>
      </c>
      <c r="AA127" s="11">
        <v>0.215</v>
      </c>
      <c r="AB127" s="20">
        <v>0.1</v>
      </c>
      <c r="AC127" s="16">
        <v>0.15</v>
      </c>
      <c r="AD127" s="11" t="s">
        <v>62</v>
      </c>
      <c r="AE127" s="11">
        <v>90.9</v>
      </c>
      <c r="AF127" s="16">
        <v>2.2999999999999998</v>
      </c>
      <c r="AG127" s="16">
        <v>5.6000000000000001E-2</v>
      </c>
      <c r="AH127" s="16">
        <v>17.399999999999999</v>
      </c>
      <c r="AI127" s="16">
        <v>2.2000000000000001E-3</v>
      </c>
      <c r="AJ127" s="16">
        <v>2.76</v>
      </c>
      <c r="AK127" s="104">
        <v>78.7</v>
      </c>
      <c r="AL127" s="11">
        <v>7</v>
      </c>
      <c r="AM127" s="16">
        <v>0.316</v>
      </c>
      <c r="AN127" s="16">
        <v>2.4900000000000002</v>
      </c>
      <c r="AO127" s="16">
        <v>0.48599999999999999</v>
      </c>
      <c r="AP127" s="16">
        <v>3.9399999999999998E-2</v>
      </c>
      <c r="AQ127" s="16">
        <v>11.3</v>
      </c>
    </row>
    <row r="128" spans="1:44">
      <c r="B128" s="11" t="s">
        <v>47</v>
      </c>
      <c r="C128" s="14">
        <v>39567</v>
      </c>
      <c r="D128" s="15">
        <v>0.20833333333333301</v>
      </c>
      <c r="E128" s="16">
        <v>9.5299999999999994</v>
      </c>
      <c r="F128" s="16">
        <v>0.47</v>
      </c>
      <c r="G128" s="16">
        <v>95.3</v>
      </c>
      <c r="H128" s="16">
        <v>10.86</v>
      </c>
      <c r="I128" s="16">
        <v>8</v>
      </c>
      <c r="J128" s="16">
        <v>231</v>
      </c>
      <c r="K128" s="16">
        <v>5.2</v>
      </c>
      <c r="L128" s="11">
        <v>4.0999999999999996</v>
      </c>
      <c r="M128" s="16">
        <v>2.7901790000000002</v>
      </c>
      <c r="N128" s="11">
        <v>200</v>
      </c>
      <c r="O128" s="11">
        <v>4.5999999999999996</v>
      </c>
      <c r="P128" s="11"/>
      <c r="Q128" s="11">
        <v>5.4</v>
      </c>
      <c r="R128" s="11"/>
      <c r="S128" s="110"/>
      <c r="T128" s="16">
        <v>119</v>
      </c>
      <c r="U128" s="16">
        <v>4.9000000000000002E-2</v>
      </c>
      <c r="V128" s="16">
        <v>2</v>
      </c>
      <c r="W128" s="16">
        <v>0.23</v>
      </c>
      <c r="X128" s="16">
        <v>82.4</v>
      </c>
      <c r="Y128" s="16">
        <v>7.0000000000000007E-2</v>
      </c>
      <c r="Z128" s="16">
        <v>0.41</v>
      </c>
      <c r="AA128" s="11">
        <v>0.186</v>
      </c>
      <c r="AB128" s="20">
        <v>0.1</v>
      </c>
      <c r="AC128" s="16">
        <v>0.13</v>
      </c>
      <c r="AD128" s="11">
        <v>3.1800000000000002E-2</v>
      </c>
      <c r="AE128" s="11">
        <v>93.5</v>
      </c>
      <c r="AF128" s="16">
        <v>1.6</v>
      </c>
      <c r="AG128" s="16">
        <v>2.1600000000000001E-2</v>
      </c>
      <c r="AH128" s="16">
        <v>17.399999999999999</v>
      </c>
      <c r="AI128" s="16">
        <v>2.7000000000000001E-3</v>
      </c>
      <c r="AJ128" s="16">
        <v>2.5099999999999998</v>
      </c>
      <c r="AK128" s="104">
        <v>82.3</v>
      </c>
      <c r="AL128" s="11">
        <v>7</v>
      </c>
      <c r="AM128" s="16">
        <v>0.14099999999999999</v>
      </c>
      <c r="AN128" s="16">
        <v>2.0699999999999998</v>
      </c>
      <c r="AO128" s="16">
        <v>0.246</v>
      </c>
      <c r="AP128" s="16">
        <v>1.6899999999999998E-2</v>
      </c>
      <c r="AQ128" s="16">
        <v>7.25</v>
      </c>
    </row>
    <row r="129" spans="2:43" s="11" customFormat="1">
      <c r="B129" s="11" t="s">
        <v>47</v>
      </c>
      <c r="C129" s="14">
        <v>39637</v>
      </c>
      <c r="D129" s="15">
        <v>0.91666666666666663</v>
      </c>
      <c r="E129" s="16">
        <v>22.41</v>
      </c>
      <c r="F129" s="16">
        <v>0.85699999999999998</v>
      </c>
      <c r="G129" s="16">
        <v>73.5</v>
      </c>
      <c r="H129" s="16">
        <v>6.36</v>
      </c>
      <c r="I129" s="16">
        <v>7.83</v>
      </c>
      <c r="J129" s="16">
        <v>293</v>
      </c>
      <c r="K129" s="16">
        <v>6.4</v>
      </c>
      <c r="L129" s="16">
        <v>2.9</v>
      </c>
      <c r="M129" s="16">
        <v>2.2675740000000002</v>
      </c>
      <c r="O129" s="11">
        <v>4.4000000000000004</v>
      </c>
      <c r="Q129" s="11">
        <v>4.4000000000000004</v>
      </c>
      <c r="S129" s="110"/>
      <c r="T129" s="20">
        <v>96.4</v>
      </c>
      <c r="U129" s="20">
        <v>8.8999999999999996E-2</v>
      </c>
      <c r="V129" s="20">
        <v>1.34</v>
      </c>
      <c r="W129" s="20">
        <v>0.8</v>
      </c>
      <c r="X129" s="20">
        <v>56</v>
      </c>
      <c r="Y129" s="20" t="s">
        <v>62</v>
      </c>
      <c r="Z129" s="11">
        <v>0.26</v>
      </c>
      <c r="AA129" s="20">
        <v>0.50800000000000001</v>
      </c>
      <c r="AB129" s="20">
        <v>0.17</v>
      </c>
      <c r="AC129" s="20">
        <v>0.2</v>
      </c>
      <c r="AD129" s="20">
        <v>2.4199999999999999E-2</v>
      </c>
      <c r="AE129" s="11">
        <v>74.599999999999994</v>
      </c>
      <c r="AF129" s="11">
        <v>1.4</v>
      </c>
      <c r="AG129" s="11">
        <v>9.1499999999999998E-2</v>
      </c>
      <c r="AH129" s="11">
        <v>12.3</v>
      </c>
      <c r="AI129" s="11">
        <v>1.5800000000000002E-2</v>
      </c>
      <c r="AJ129" s="12">
        <v>3.36</v>
      </c>
      <c r="AK129" s="11">
        <v>70</v>
      </c>
      <c r="AL129" s="11">
        <v>7</v>
      </c>
      <c r="AM129" s="11">
        <v>0.311</v>
      </c>
      <c r="AN129" s="11">
        <v>1.66</v>
      </c>
      <c r="AO129" s="11">
        <v>0.26</v>
      </c>
      <c r="AP129" s="11">
        <v>3.54</v>
      </c>
      <c r="AQ129" s="11">
        <v>5.85</v>
      </c>
    </row>
    <row r="130" spans="2:43" s="11" customFormat="1">
      <c r="B130" s="11" t="s">
        <v>47</v>
      </c>
      <c r="C130" s="14">
        <v>39638</v>
      </c>
      <c r="D130" s="15">
        <v>0.41666666666666669</v>
      </c>
      <c r="E130" s="16">
        <v>21.12</v>
      </c>
      <c r="F130" s="16">
        <v>0.84899999999999998</v>
      </c>
      <c r="G130" s="16">
        <v>80.3</v>
      </c>
      <c r="H130" s="16">
        <v>7.12</v>
      </c>
      <c r="I130" s="16">
        <v>7.86</v>
      </c>
      <c r="J130" s="16">
        <v>311</v>
      </c>
      <c r="K130" s="16">
        <v>8.1</v>
      </c>
      <c r="L130" s="16">
        <v>3.2</v>
      </c>
      <c r="M130" s="16">
        <v>7.1758069999999998</v>
      </c>
      <c r="O130" s="11">
        <v>4.7</v>
      </c>
      <c r="Q130" s="11">
        <v>4.8</v>
      </c>
      <c r="S130" s="110"/>
      <c r="T130" s="20">
        <v>95.3</v>
      </c>
      <c r="U130" s="20">
        <v>9.7000000000000003E-2</v>
      </c>
      <c r="V130" s="20">
        <v>1.51</v>
      </c>
      <c r="W130" s="20">
        <v>0.82</v>
      </c>
      <c r="X130" s="20">
        <v>55.7</v>
      </c>
      <c r="Y130" s="20" t="s">
        <v>62</v>
      </c>
      <c r="Z130" s="11">
        <v>0.28000000000000003</v>
      </c>
      <c r="AA130" s="20">
        <v>0.57099999999999995</v>
      </c>
      <c r="AB130" s="20">
        <v>0.19</v>
      </c>
      <c r="AC130" s="20">
        <v>0.22</v>
      </c>
      <c r="AD130" s="20" t="s">
        <v>62</v>
      </c>
      <c r="AE130" s="11">
        <v>78.400000000000006</v>
      </c>
      <c r="AF130" s="11">
        <v>2.4</v>
      </c>
      <c r="AG130" s="11">
        <v>0.18</v>
      </c>
      <c r="AH130" s="11">
        <v>13</v>
      </c>
      <c r="AI130" s="11">
        <v>1.5900000000000001E-2</v>
      </c>
      <c r="AJ130" s="12">
        <v>3.27</v>
      </c>
      <c r="AK130" s="11">
        <v>70.400000000000006</v>
      </c>
      <c r="AL130" s="11" t="s">
        <v>62</v>
      </c>
      <c r="AM130" s="11">
        <v>0.40400000000000003</v>
      </c>
      <c r="AN130" s="11">
        <v>2.92</v>
      </c>
      <c r="AO130" s="11">
        <v>0.39600000000000002</v>
      </c>
      <c r="AP130" s="11">
        <v>2.8400000000000002E-2</v>
      </c>
      <c r="AQ130" s="11" t="s">
        <v>62</v>
      </c>
    </row>
    <row r="131" spans="2:43" s="11" customFormat="1">
      <c r="B131" s="11" t="s">
        <v>47</v>
      </c>
      <c r="C131" s="14">
        <v>39638</v>
      </c>
      <c r="D131" s="15">
        <v>0.47916666666666669</v>
      </c>
      <c r="E131" s="16">
        <v>21.16</v>
      </c>
      <c r="F131" s="16">
        <v>0.82199999999999995</v>
      </c>
      <c r="G131" s="16">
        <v>76.3</v>
      </c>
      <c r="H131" s="16">
        <v>6.77</v>
      </c>
      <c r="I131" s="16">
        <v>7.8</v>
      </c>
      <c r="J131" s="16">
        <v>266</v>
      </c>
      <c r="K131" s="16">
        <v>933.8</v>
      </c>
      <c r="L131" s="16">
        <v>45.1</v>
      </c>
      <c r="M131" s="22">
        <v>33481.360000000001</v>
      </c>
      <c r="O131" s="11">
        <v>5.8</v>
      </c>
      <c r="Q131" s="11">
        <v>32.6</v>
      </c>
      <c r="S131" s="110"/>
      <c r="T131" s="20">
        <v>93.9</v>
      </c>
      <c r="U131" s="20">
        <v>9.6000000000000002E-2</v>
      </c>
      <c r="V131" s="20">
        <v>1.62</v>
      </c>
      <c r="W131" s="20">
        <v>0.79</v>
      </c>
      <c r="X131" s="20">
        <v>55.3</v>
      </c>
      <c r="Y131" s="20" t="s">
        <v>62</v>
      </c>
      <c r="Z131" s="11">
        <v>0.3</v>
      </c>
      <c r="AA131" s="20">
        <v>3.22</v>
      </c>
      <c r="AB131" s="20">
        <v>0.21</v>
      </c>
      <c r="AC131" s="20">
        <v>2.99</v>
      </c>
      <c r="AD131" s="20">
        <v>0.68700000000000006</v>
      </c>
      <c r="AE131" s="11">
        <v>76.599999999999994</v>
      </c>
      <c r="AF131" s="11">
        <v>3.5</v>
      </c>
      <c r="AG131" s="11">
        <v>0.77200000000000002</v>
      </c>
      <c r="AH131" s="11">
        <v>12.7</v>
      </c>
      <c r="AI131" s="11">
        <v>5.4800000000000001E-2</v>
      </c>
      <c r="AJ131" s="12">
        <v>3.6</v>
      </c>
      <c r="AK131" s="11">
        <v>69.599999999999994</v>
      </c>
      <c r="AL131" s="11">
        <v>7.9</v>
      </c>
      <c r="AM131" s="22">
        <v>24.5</v>
      </c>
      <c r="AN131" s="22">
        <v>28.9</v>
      </c>
      <c r="AO131" s="22">
        <v>35.6</v>
      </c>
      <c r="AP131" s="22">
        <v>1.05</v>
      </c>
      <c r="AQ131" s="22">
        <v>146</v>
      </c>
    </row>
    <row r="132" spans="2:43" s="11" customFormat="1">
      <c r="B132" s="11" t="s">
        <v>47</v>
      </c>
      <c r="C132" s="14">
        <v>39638</v>
      </c>
      <c r="D132" s="15">
        <v>0.54166666666666663</v>
      </c>
      <c r="E132" s="16">
        <v>21.25</v>
      </c>
      <c r="F132" s="16">
        <v>0.8</v>
      </c>
      <c r="G132" s="16">
        <v>84.9</v>
      </c>
      <c r="H132" s="16">
        <v>7.51</v>
      </c>
      <c r="I132" s="16">
        <v>7.88</v>
      </c>
      <c r="J132" s="16">
        <v>317</v>
      </c>
      <c r="K132" s="16">
        <v>15.6</v>
      </c>
      <c r="L132" s="16">
        <v>4.2</v>
      </c>
      <c r="M132" s="16">
        <v>28.225809999999999</v>
      </c>
      <c r="O132" s="11">
        <v>5.3</v>
      </c>
      <c r="Q132" s="11">
        <v>5.6</v>
      </c>
      <c r="S132" s="110"/>
      <c r="T132" s="20">
        <v>90.7</v>
      </c>
      <c r="U132" s="20">
        <v>8.8999999999999996E-2</v>
      </c>
      <c r="V132" s="20">
        <v>2.2599999999999998</v>
      </c>
      <c r="W132" s="20">
        <v>0.74</v>
      </c>
      <c r="X132" s="20">
        <v>53.8</v>
      </c>
      <c r="Y132" s="20" t="s">
        <v>62</v>
      </c>
      <c r="Z132" s="11">
        <v>0.31</v>
      </c>
      <c r="AA132" s="20">
        <v>0.59099999999999997</v>
      </c>
      <c r="AB132" s="20">
        <v>0.2</v>
      </c>
      <c r="AC132" s="20">
        <v>0.28999999999999998</v>
      </c>
      <c r="AD132" s="20" t="s">
        <v>62</v>
      </c>
      <c r="AE132" s="11">
        <v>74.8</v>
      </c>
      <c r="AF132" s="11">
        <v>2.4</v>
      </c>
      <c r="AG132" s="11">
        <v>3.2500000000000001E-2</v>
      </c>
      <c r="AH132" s="11">
        <v>12.4</v>
      </c>
      <c r="AI132" s="11">
        <v>1.46E-2</v>
      </c>
      <c r="AJ132" s="12">
        <v>3.61</v>
      </c>
      <c r="AK132" s="11">
        <v>67.3</v>
      </c>
      <c r="AL132" s="11" t="s">
        <v>62</v>
      </c>
      <c r="AM132" s="11">
        <v>1.03</v>
      </c>
      <c r="AN132" s="11">
        <v>3.04</v>
      </c>
      <c r="AO132" s="11">
        <v>1.17</v>
      </c>
      <c r="AP132" s="11">
        <v>5.4199999999999998E-2</v>
      </c>
      <c r="AQ132" s="11">
        <v>12.5</v>
      </c>
    </row>
    <row r="133" spans="2:43" s="11" customFormat="1">
      <c r="B133" s="11" t="s">
        <v>47</v>
      </c>
      <c r="C133" s="14">
        <v>39638</v>
      </c>
      <c r="D133" s="15">
        <v>0.60416666666666663</v>
      </c>
      <c r="E133" s="16">
        <v>21.4</v>
      </c>
      <c r="F133" s="16">
        <v>0.78400000000000003</v>
      </c>
      <c r="G133" s="16">
        <v>90.2</v>
      </c>
      <c r="H133" s="16">
        <v>7.96</v>
      </c>
      <c r="I133" s="16">
        <v>7.95</v>
      </c>
      <c r="J133" s="16">
        <v>307</v>
      </c>
      <c r="K133" s="16">
        <v>20.5</v>
      </c>
      <c r="L133" s="16">
        <v>3.6</v>
      </c>
      <c r="M133" s="16">
        <v>17.09402</v>
      </c>
      <c r="O133" s="11">
        <v>4.7</v>
      </c>
      <c r="Q133" s="11">
        <v>5</v>
      </c>
      <c r="S133" s="110"/>
      <c r="T133" s="20">
        <v>89.7</v>
      </c>
      <c r="U133" s="20">
        <v>7.1999999999999995E-2</v>
      </c>
      <c r="V133" s="20">
        <v>3.35</v>
      </c>
      <c r="W133" s="20">
        <v>0.57999999999999996</v>
      </c>
      <c r="X133" s="20">
        <v>53.9</v>
      </c>
      <c r="Y133" s="20" t="s">
        <v>62</v>
      </c>
      <c r="Z133" s="11">
        <v>0.34</v>
      </c>
      <c r="AA133" s="20">
        <v>0.502</v>
      </c>
      <c r="AB133" s="20">
        <v>0.2</v>
      </c>
      <c r="AC133" s="20">
        <v>0.26</v>
      </c>
      <c r="AD133" s="20" t="s">
        <v>62</v>
      </c>
      <c r="AE133" s="11">
        <v>74.599999999999994</v>
      </c>
      <c r="AF133" s="11">
        <v>2.2000000000000002</v>
      </c>
      <c r="AG133" s="11">
        <v>1.26E-2</v>
      </c>
      <c r="AH133" s="11">
        <v>12.5</v>
      </c>
      <c r="AI133" s="11">
        <v>1.14E-2</v>
      </c>
      <c r="AJ133" s="12">
        <v>3.58</v>
      </c>
      <c r="AK133" s="11">
        <v>67.099999999999994</v>
      </c>
      <c r="AL133" s="11" t="s">
        <v>62</v>
      </c>
      <c r="AM133" s="11">
        <v>0.749</v>
      </c>
      <c r="AN133" s="11">
        <v>3.17</v>
      </c>
      <c r="AO133" s="11">
        <v>0.83199999999999996</v>
      </c>
      <c r="AP133" s="11">
        <v>4.4699999999999997E-2</v>
      </c>
      <c r="AQ133" s="11">
        <v>6.69</v>
      </c>
    </row>
    <row r="134" spans="2:43" s="11" customFormat="1">
      <c r="B134" s="11" t="s">
        <v>47</v>
      </c>
      <c r="C134" s="14">
        <v>39765</v>
      </c>
      <c r="D134" s="15">
        <v>0.875</v>
      </c>
      <c r="E134" s="16">
        <v>8.26</v>
      </c>
      <c r="F134" s="16">
        <v>0.74199999999999999</v>
      </c>
      <c r="G134" s="16">
        <v>72.599999999999994</v>
      </c>
      <c r="H134" s="16">
        <v>8.52</v>
      </c>
      <c r="I134" s="16">
        <v>7.53</v>
      </c>
      <c r="J134" s="16">
        <v>205</v>
      </c>
      <c r="K134" s="16">
        <v>3.1</v>
      </c>
      <c r="L134" s="16">
        <v>4.7</v>
      </c>
      <c r="M134" s="16">
        <v>0</v>
      </c>
      <c r="N134" s="11">
        <v>160</v>
      </c>
      <c r="O134" s="11">
        <v>6.2</v>
      </c>
      <c r="Q134" s="11">
        <v>6.6</v>
      </c>
      <c r="S134" s="110"/>
      <c r="T134" s="20">
        <v>84.2</v>
      </c>
      <c r="U134" s="20">
        <v>6.9000000000000006E-2</v>
      </c>
      <c r="V134" s="20">
        <v>5.5E-2</v>
      </c>
      <c r="W134" s="20">
        <v>0.64</v>
      </c>
      <c r="X134" s="20">
        <v>83.5</v>
      </c>
      <c r="Y134" s="20">
        <v>0.05</v>
      </c>
      <c r="Z134" s="11" t="s">
        <v>62</v>
      </c>
      <c r="AA134" s="20">
        <v>0.30399999999999999</v>
      </c>
      <c r="AB134" s="20">
        <v>0.2</v>
      </c>
      <c r="AC134" s="20">
        <v>0.24</v>
      </c>
      <c r="AD134" s="20" t="s">
        <v>62</v>
      </c>
      <c r="AE134" s="11">
        <v>68.3</v>
      </c>
      <c r="AF134" s="11">
        <v>2.6</v>
      </c>
      <c r="AG134" s="11">
        <v>2.6200000000000001E-2</v>
      </c>
      <c r="AH134" s="11">
        <v>13.4</v>
      </c>
      <c r="AI134" s="11">
        <v>1.4500000000000001E-2</v>
      </c>
      <c r="AJ134" s="12">
        <v>4.8600000000000003</v>
      </c>
      <c r="AK134" s="11">
        <v>62.7</v>
      </c>
      <c r="AL134" s="11">
        <v>9.4</v>
      </c>
      <c r="AM134" s="11">
        <v>0.19900000000000001</v>
      </c>
      <c r="AN134" s="11">
        <v>3.59</v>
      </c>
      <c r="AO134" s="11">
        <v>0.24</v>
      </c>
      <c r="AP134" s="11">
        <v>2.3E-2</v>
      </c>
      <c r="AQ134" s="11">
        <v>11.5</v>
      </c>
    </row>
    <row r="135" spans="2:43" s="11" customFormat="1">
      <c r="B135" s="11" t="s">
        <v>47</v>
      </c>
      <c r="C135" s="14">
        <v>39765</v>
      </c>
      <c r="D135" s="15">
        <v>6.25E-2</v>
      </c>
      <c r="E135" s="16">
        <v>8.4499999999999993</v>
      </c>
      <c r="F135" s="16">
        <v>0.73</v>
      </c>
      <c r="G135" s="16">
        <v>74.7</v>
      </c>
      <c r="H135" s="16">
        <v>8.73</v>
      </c>
      <c r="I135" s="16">
        <v>7.55</v>
      </c>
      <c r="J135" s="16">
        <v>209</v>
      </c>
      <c r="K135" s="16">
        <v>4.0999999999999996</v>
      </c>
      <c r="L135" s="16">
        <v>6</v>
      </c>
      <c r="M135" s="16">
        <v>0</v>
      </c>
      <c r="N135" s="11">
        <v>160</v>
      </c>
      <c r="O135" s="11">
        <v>9.1999999999999993</v>
      </c>
      <c r="Q135" s="11">
        <v>9.4</v>
      </c>
      <c r="S135" s="110"/>
      <c r="T135" s="20">
        <v>82.3</v>
      </c>
      <c r="U135" s="20">
        <v>6.2E-2</v>
      </c>
      <c r="V135" s="20" t="s">
        <v>62</v>
      </c>
      <c r="W135" s="20">
        <v>0.88</v>
      </c>
      <c r="X135" s="20">
        <v>80.8</v>
      </c>
      <c r="Y135" s="20">
        <v>0.05</v>
      </c>
      <c r="Z135" s="11" t="s">
        <v>62</v>
      </c>
      <c r="AA135" s="20" t="s">
        <v>62</v>
      </c>
      <c r="AB135" s="20">
        <v>0.28999999999999998</v>
      </c>
      <c r="AC135" s="20" t="s">
        <v>62</v>
      </c>
      <c r="AD135" s="20" t="s">
        <v>62</v>
      </c>
      <c r="AE135" s="11">
        <v>66.400000000000006</v>
      </c>
      <c r="AF135" s="11">
        <v>7</v>
      </c>
      <c r="AG135" s="11">
        <v>3.8699999999999998E-2</v>
      </c>
      <c r="AH135" s="11">
        <v>13.6</v>
      </c>
      <c r="AI135" s="11">
        <v>1.9800000000000002E-2</v>
      </c>
      <c r="AJ135" s="12">
        <v>5.93</v>
      </c>
      <c r="AK135" s="11">
        <v>61.4</v>
      </c>
      <c r="AL135" s="11">
        <v>10.199999999999999</v>
      </c>
      <c r="AM135" s="11">
        <v>0.16700000000000001</v>
      </c>
      <c r="AN135" s="11">
        <v>4.1399999999999997</v>
      </c>
      <c r="AO135" s="11">
        <v>0.216</v>
      </c>
      <c r="AP135" s="11">
        <v>2.69E-2</v>
      </c>
      <c r="AQ135" s="11">
        <v>8.86</v>
      </c>
    </row>
    <row r="136" spans="2:43" s="11" customFormat="1">
      <c r="B136" s="11" t="s">
        <v>47</v>
      </c>
      <c r="C136" s="14">
        <v>39765</v>
      </c>
      <c r="D136" s="15">
        <v>0.25</v>
      </c>
      <c r="E136" s="16">
        <v>8.7200000000000006</v>
      </c>
      <c r="F136" s="16">
        <v>0.749</v>
      </c>
      <c r="G136" s="16">
        <v>80.900000000000006</v>
      </c>
      <c r="H136" s="16">
        <v>9.39</v>
      </c>
      <c r="I136" s="16">
        <v>7.63</v>
      </c>
      <c r="J136" s="16">
        <v>214</v>
      </c>
      <c r="K136" s="16">
        <v>5.9</v>
      </c>
      <c r="L136" s="16">
        <v>6.9</v>
      </c>
      <c r="M136" s="16">
        <v>0.53163000000000005</v>
      </c>
      <c r="N136" s="11">
        <v>160</v>
      </c>
      <c r="O136" s="11">
        <v>8.1999999999999993</v>
      </c>
      <c r="Q136" s="11">
        <v>8.1</v>
      </c>
      <c r="S136" s="110"/>
      <c r="T136" s="20">
        <v>90.2</v>
      </c>
      <c r="U136" s="20">
        <v>6.5000000000000002E-2</v>
      </c>
      <c r="V136" s="20" t="s">
        <v>62</v>
      </c>
      <c r="W136" s="20">
        <v>0.86</v>
      </c>
      <c r="X136" s="20">
        <v>79.599999999999994</v>
      </c>
      <c r="Y136" s="20" t="s">
        <v>62</v>
      </c>
      <c r="Z136" s="11" t="s">
        <v>62</v>
      </c>
      <c r="AA136" s="20">
        <v>0.93700000000000006</v>
      </c>
      <c r="AB136" s="20">
        <v>0.28000000000000003</v>
      </c>
      <c r="AC136" s="20" t="s">
        <v>62</v>
      </c>
      <c r="AD136" s="20" t="s">
        <v>62</v>
      </c>
      <c r="AE136" s="11">
        <v>66.7</v>
      </c>
      <c r="AF136" s="11">
        <v>7.2</v>
      </c>
      <c r="AG136" s="11">
        <v>3.6200000000000003E-2</v>
      </c>
      <c r="AH136" s="11">
        <v>13.5</v>
      </c>
      <c r="AI136" s="11">
        <v>2.1499999999999998E-2</v>
      </c>
      <c r="AJ136" s="12">
        <v>5.8</v>
      </c>
      <c r="AK136" s="11">
        <v>67.5</v>
      </c>
      <c r="AL136" s="11">
        <v>8.9</v>
      </c>
      <c r="AM136" s="11">
        <v>0.221</v>
      </c>
      <c r="AN136" s="11">
        <v>9.23</v>
      </c>
      <c r="AO136" s="11">
        <v>0.27200000000000002</v>
      </c>
      <c r="AP136" s="11">
        <v>2.98E-2</v>
      </c>
      <c r="AQ136" s="11">
        <v>8.2899999999999991</v>
      </c>
    </row>
    <row r="137" spans="2:43" s="11" customFormat="1">
      <c r="B137" s="11" t="s">
        <v>47</v>
      </c>
      <c r="C137" s="14">
        <v>39791</v>
      </c>
      <c r="D137" s="15">
        <v>0.60416666666666663</v>
      </c>
      <c r="E137" s="16">
        <v>3.51</v>
      </c>
      <c r="F137" s="16">
        <v>1.165</v>
      </c>
      <c r="G137" s="16">
        <v>95</v>
      </c>
      <c r="H137" s="16">
        <v>12.56</v>
      </c>
      <c r="I137" s="16">
        <v>7.77</v>
      </c>
      <c r="J137" s="16">
        <v>193</v>
      </c>
      <c r="K137" s="16">
        <v>46.5</v>
      </c>
      <c r="L137" s="16">
        <v>14.8</v>
      </c>
      <c r="M137" s="11">
        <v>58.161350844275439</v>
      </c>
      <c r="N137" s="11">
        <v>120</v>
      </c>
      <c r="O137" s="11">
        <v>5.4</v>
      </c>
      <c r="P137" s="180">
        <v>4.9980000000000002</v>
      </c>
      <c r="Q137" s="11">
        <v>7.6</v>
      </c>
      <c r="R137" s="180">
        <v>5.7439999999999998</v>
      </c>
      <c r="S137" s="110"/>
      <c r="T137" s="20">
        <v>240</v>
      </c>
      <c r="U137" s="20">
        <v>7.3999999999999996E-2</v>
      </c>
      <c r="V137" s="20">
        <v>2.93</v>
      </c>
      <c r="W137" s="20">
        <v>0.64</v>
      </c>
      <c r="X137" s="20">
        <v>69.3</v>
      </c>
      <c r="Y137" s="20">
        <v>0.59</v>
      </c>
      <c r="Z137" s="11">
        <v>0.66</v>
      </c>
      <c r="AA137" s="20">
        <v>1.56</v>
      </c>
      <c r="AB137" s="20">
        <v>0.21</v>
      </c>
      <c r="AC137" s="20">
        <v>0.43</v>
      </c>
      <c r="AD137" s="20" t="s">
        <v>62</v>
      </c>
      <c r="AE137" s="11">
        <v>70.3</v>
      </c>
      <c r="AF137" s="11">
        <v>16.399999999999999</v>
      </c>
      <c r="AG137" s="11">
        <v>4.99E-2</v>
      </c>
      <c r="AH137" s="11">
        <v>14.8</v>
      </c>
      <c r="AI137" s="11">
        <v>4.3700000000000003E-2</v>
      </c>
      <c r="AJ137" s="12">
        <v>4.41</v>
      </c>
      <c r="AK137" s="11">
        <v>130</v>
      </c>
      <c r="AL137" s="11" t="s">
        <v>62</v>
      </c>
      <c r="AM137" s="11">
        <v>1.71</v>
      </c>
      <c r="AN137" s="11">
        <v>5.04</v>
      </c>
      <c r="AO137" s="11">
        <v>1.94</v>
      </c>
      <c r="AP137" s="11">
        <v>0.23599999999999999</v>
      </c>
      <c r="AQ137" s="11" t="s">
        <v>62</v>
      </c>
    </row>
    <row r="138" spans="2:43" s="11" customFormat="1">
      <c r="B138" s="11" t="s">
        <v>47</v>
      </c>
      <c r="C138" s="14">
        <v>39791</v>
      </c>
      <c r="D138" s="15">
        <v>0.72916666666666663</v>
      </c>
      <c r="E138" s="16">
        <v>5.33</v>
      </c>
      <c r="F138" s="16">
        <v>1.5049999999999999</v>
      </c>
      <c r="G138" s="16">
        <v>91.8</v>
      </c>
      <c r="H138" s="16">
        <v>11.57</v>
      </c>
      <c r="I138" s="16">
        <v>7.76</v>
      </c>
      <c r="J138" s="16">
        <v>232</v>
      </c>
      <c r="K138" s="16">
        <v>11.5</v>
      </c>
      <c r="L138" s="16">
        <v>14</v>
      </c>
      <c r="M138" s="11">
        <v>9.4102885821835454</v>
      </c>
      <c r="N138" s="11">
        <v>100</v>
      </c>
      <c r="O138" s="11">
        <v>7.7</v>
      </c>
      <c r="P138" s="180">
        <v>6.3550000000000004</v>
      </c>
      <c r="Q138" s="11">
        <v>8.3000000000000007</v>
      </c>
      <c r="R138" s="180">
        <v>7.2569999999999997</v>
      </c>
      <c r="S138" s="110"/>
      <c r="T138" s="20">
        <v>369</v>
      </c>
      <c r="U138" s="20">
        <v>6.9000000000000006E-2</v>
      </c>
      <c r="V138" s="20">
        <v>3.25</v>
      </c>
      <c r="W138" s="20">
        <v>0.54</v>
      </c>
      <c r="X138" s="20">
        <v>56.9</v>
      </c>
      <c r="Y138" s="20">
        <v>0.78</v>
      </c>
      <c r="Z138" s="11">
        <v>0.71</v>
      </c>
      <c r="AA138" s="20">
        <v>1.56</v>
      </c>
      <c r="AB138" s="20">
        <v>0.2</v>
      </c>
      <c r="AC138" s="20">
        <v>0.45</v>
      </c>
      <c r="AD138" s="20">
        <v>5.1799999999999999E-2</v>
      </c>
      <c r="AE138" s="11">
        <v>70.8</v>
      </c>
      <c r="AF138" s="11">
        <v>2.3999999999999998E-3</v>
      </c>
      <c r="AG138" s="11">
        <v>0.111</v>
      </c>
      <c r="AH138" s="11">
        <v>14.6</v>
      </c>
      <c r="AI138" s="11">
        <v>0.108</v>
      </c>
      <c r="AJ138" s="12">
        <v>4.57</v>
      </c>
      <c r="AK138" s="11">
        <v>195</v>
      </c>
      <c r="AL138" s="11" t="s">
        <v>62</v>
      </c>
      <c r="AM138" s="11">
        <v>0.495</v>
      </c>
      <c r="AN138" s="11">
        <v>4.5199999999999996</v>
      </c>
      <c r="AO138" s="11">
        <v>0.51700000000000002</v>
      </c>
      <c r="AP138" s="11">
        <v>0.13200000000000001</v>
      </c>
      <c r="AQ138" s="11" t="s">
        <v>62</v>
      </c>
    </row>
    <row r="139" spans="2:43" s="11" customFormat="1">
      <c r="B139" s="11" t="s">
        <v>47</v>
      </c>
      <c r="C139" s="14">
        <v>39791</v>
      </c>
      <c r="D139" s="15">
        <v>0.85416666666666663</v>
      </c>
      <c r="E139" s="16">
        <v>5.7</v>
      </c>
      <c r="F139" s="16">
        <v>1.3169999999999999</v>
      </c>
      <c r="G139" s="16">
        <v>89.8</v>
      </c>
      <c r="H139" s="16">
        <v>11.21</v>
      </c>
      <c r="I139" s="16">
        <v>7.73</v>
      </c>
      <c r="J139" s="16">
        <v>243</v>
      </c>
      <c r="K139" s="16">
        <v>6.1</v>
      </c>
      <c r="L139" s="16">
        <v>11.4</v>
      </c>
      <c r="M139" s="11">
        <v>4.117344312926857</v>
      </c>
      <c r="N139" s="11">
        <v>89</v>
      </c>
      <c r="O139" s="11">
        <v>6.1</v>
      </c>
      <c r="P139" s="180">
        <v>5.4950000000000001</v>
      </c>
      <c r="Q139" s="11">
        <v>7</v>
      </c>
      <c r="R139" s="180">
        <v>6.2830000000000004</v>
      </c>
      <c r="S139" s="110"/>
      <c r="T139" s="20">
        <v>319</v>
      </c>
      <c r="U139" s="20">
        <v>5.7000000000000002E-2</v>
      </c>
      <c r="V139" s="20">
        <v>3.28</v>
      </c>
      <c r="W139" s="20">
        <v>0.49</v>
      </c>
      <c r="X139" s="20">
        <v>56.4</v>
      </c>
      <c r="Y139" s="20">
        <v>0.54</v>
      </c>
      <c r="Z139" s="11">
        <v>0.75</v>
      </c>
      <c r="AA139" s="20">
        <v>0.98599999999999999</v>
      </c>
      <c r="AB139" s="20">
        <v>0.18</v>
      </c>
      <c r="AC139" s="20">
        <v>0.23</v>
      </c>
      <c r="AD139" s="20" t="s">
        <v>62</v>
      </c>
      <c r="AE139" s="11">
        <v>67.400000000000006</v>
      </c>
      <c r="AF139" s="11">
        <v>4.5999999999999996</v>
      </c>
      <c r="AG139" s="11">
        <v>6.0600000000000001E-2</v>
      </c>
      <c r="AH139" s="11">
        <v>13.9</v>
      </c>
      <c r="AI139" s="11">
        <v>6.4899999999999999E-2</v>
      </c>
      <c r="AJ139" s="12">
        <v>4.25</v>
      </c>
      <c r="AK139" s="11">
        <v>173</v>
      </c>
      <c r="AL139" s="11" t="s">
        <v>62</v>
      </c>
      <c r="AM139" s="11">
        <v>0.313</v>
      </c>
      <c r="AN139" s="11">
        <v>6.97</v>
      </c>
      <c r="AO139" s="11">
        <v>0.32300000000000001</v>
      </c>
      <c r="AP139" s="11">
        <v>7.3099999999999998E-2</v>
      </c>
      <c r="AQ139" s="11" t="s">
        <v>62</v>
      </c>
    </row>
    <row r="140" spans="2:43" s="11" customFormat="1">
      <c r="B140" s="11" t="s">
        <v>47</v>
      </c>
      <c r="C140" s="14">
        <v>39792</v>
      </c>
      <c r="D140" s="15">
        <v>0.16666666666666666</v>
      </c>
      <c r="E140" s="16">
        <v>6.06</v>
      </c>
      <c r="F140" s="16">
        <v>1.2709999999999999</v>
      </c>
      <c r="G140" s="16">
        <v>84.4</v>
      </c>
      <c r="H140" s="16">
        <v>10.45</v>
      </c>
      <c r="I140" s="16">
        <v>7.69</v>
      </c>
      <c r="J140" s="16">
        <v>255</v>
      </c>
      <c r="K140" s="16">
        <v>1.3</v>
      </c>
      <c r="L140" s="16">
        <v>8.8000000000000007</v>
      </c>
      <c r="M140" s="11">
        <v>2.52525252524664</v>
      </c>
      <c r="N140" s="11">
        <v>110</v>
      </c>
      <c r="O140" s="11">
        <v>5.2</v>
      </c>
      <c r="P140" s="180">
        <v>4.8639999999999999</v>
      </c>
      <c r="Q140" s="11">
        <v>6.3</v>
      </c>
      <c r="R140" s="180">
        <v>5.4960000000000004</v>
      </c>
      <c r="S140" s="110"/>
      <c r="T140" s="20">
        <v>290</v>
      </c>
      <c r="U140" s="20">
        <v>5.2999999999999999E-2</v>
      </c>
      <c r="V140" s="11">
        <v>3.61</v>
      </c>
      <c r="W140" s="20">
        <v>0.46</v>
      </c>
      <c r="X140" s="20">
        <v>61</v>
      </c>
      <c r="Y140" s="20">
        <v>0.51</v>
      </c>
      <c r="Z140" s="11">
        <v>0.85</v>
      </c>
      <c r="AA140" s="20">
        <v>0.89500000000000002</v>
      </c>
      <c r="AB140" s="20">
        <v>0.25</v>
      </c>
      <c r="AC140" s="20">
        <v>0.2</v>
      </c>
      <c r="AD140" s="20" t="s">
        <v>62</v>
      </c>
      <c r="AE140" s="11">
        <v>73</v>
      </c>
      <c r="AF140" s="11">
        <v>4.3</v>
      </c>
      <c r="AG140" s="11">
        <v>2.6499999999999999E-2</v>
      </c>
      <c r="AH140" s="11">
        <v>14.5</v>
      </c>
      <c r="AI140" s="11">
        <v>1.3599999999999999E-2</v>
      </c>
      <c r="AJ140" s="12">
        <v>4.12</v>
      </c>
      <c r="AK140" s="11">
        <v>146</v>
      </c>
      <c r="AL140" s="11" t="s">
        <v>62</v>
      </c>
      <c r="AM140" s="11">
        <v>0.11700000000000001</v>
      </c>
      <c r="AN140" s="11">
        <v>2.57</v>
      </c>
      <c r="AO140" s="11">
        <v>0.157</v>
      </c>
      <c r="AP140" s="11">
        <v>1.9199999999999998E-2</v>
      </c>
      <c r="AQ140" s="11" t="s">
        <v>62</v>
      </c>
    </row>
    <row r="141" spans="2:43" s="11" customFormat="1">
      <c r="B141" s="11" t="s">
        <v>47</v>
      </c>
      <c r="C141" s="14">
        <v>39855</v>
      </c>
      <c r="D141" s="15">
        <v>0.29166666666666669</v>
      </c>
      <c r="E141" s="16">
        <v>6.04</v>
      </c>
      <c r="F141" s="16">
        <v>1.3859999999999999</v>
      </c>
      <c r="G141" s="16">
        <v>97.4</v>
      </c>
      <c r="H141" s="16">
        <v>12.06</v>
      </c>
      <c r="I141" s="16">
        <v>7.83</v>
      </c>
      <c r="J141" s="16">
        <v>207</v>
      </c>
      <c r="K141" s="16">
        <v>101.6</v>
      </c>
      <c r="L141" s="16">
        <v>23</v>
      </c>
      <c r="M141" s="11">
        <v>97.280334728029729</v>
      </c>
      <c r="N141" s="11">
        <v>110</v>
      </c>
      <c r="O141" s="11">
        <v>7.7</v>
      </c>
      <c r="P141" s="171">
        <v>8.1140000000000008</v>
      </c>
      <c r="Q141" s="11">
        <v>13.5</v>
      </c>
      <c r="R141" s="171">
        <v>7.2080000000000002</v>
      </c>
      <c r="S141" s="110"/>
      <c r="T141" s="20">
        <v>311</v>
      </c>
      <c r="U141" s="20">
        <v>5.0999999999999997E-2</v>
      </c>
      <c r="V141" s="11">
        <v>5.18</v>
      </c>
      <c r="W141" s="20">
        <v>0.33</v>
      </c>
      <c r="X141" s="20">
        <v>45.7</v>
      </c>
      <c r="Y141" s="20" t="s">
        <v>62</v>
      </c>
      <c r="Z141" s="11">
        <v>1.2</v>
      </c>
      <c r="AA141" s="20">
        <v>1.4</v>
      </c>
      <c r="AB141" s="20">
        <v>0.13</v>
      </c>
      <c r="AC141" s="20">
        <v>0.53</v>
      </c>
      <c r="AD141" s="20">
        <v>7.2499999999999995E-2</v>
      </c>
      <c r="AE141" s="11">
        <v>65.2</v>
      </c>
      <c r="AF141" s="11">
        <v>2.4</v>
      </c>
      <c r="AG141" s="11">
        <v>0.11700000000000001</v>
      </c>
      <c r="AH141" s="11">
        <v>9.26</v>
      </c>
      <c r="AI141" s="11">
        <v>1.9900000000000001E-2</v>
      </c>
      <c r="AJ141" s="12">
        <v>2.39</v>
      </c>
      <c r="AK141" s="11">
        <v>191</v>
      </c>
      <c r="AL141" s="11">
        <v>15</v>
      </c>
      <c r="AM141" s="11">
        <v>4.01</v>
      </c>
      <c r="AN141" s="11">
        <v>6.03</v>
      </c>
      <c r="AO141" s="11">
        <v>4.24</v>
      </c>
      <c r="AP141" s="11">
        <v>0.24099999999999999</v>
      </c>
      <c r="AQ141" s="11">
        <v>45.3</v>
      </c>
    </row>
    <row r="142" spans="2:43" s="11" customFormat="1">
      <c r="B142" s="11" t="s">
        <v>47</v>
      </c>
      <c r="C142" s="14">
        <v>39855</v>
      </c>
      <c r="D142" s="15">
        <v>0.54166666666666663</v>
      </c>
      <c r="E142" s="16">
        <v>7.64</v>
      </c>
      <c r="F142" s="16">
        <v>1.2210000000000001</v>
      </c>
      <c r="G142" s="16">
        <v>100.8</v>
      </c>
      <c r="H142" s="16">
        <v>12</v>
      </c>
      <c r="I142" s="16">
        <v>7.96</v>
      </c>
      <c r="J142" s="16">
        <v>212</v>
      </c>
      <c r="K142" s="16">
        <v>29.7</v>
      </c>
      <c r="L142" s="16">
        <v>13.6</v>
      </c>
      <c r="M142" s="11">
        <v>6.2240663900454161</v>
      </c>
      <c r="N142" s="11">
        <v>120</v>
      </c>
      <c r="O142" s="11">
        <v>8.4</v>
      </c>
      <c r="P142" s="171">
        <v>8.1150000000000002</v>
      </c>
      <c r="Q142" s="11">
        <v>7.1</v>
      </c>
      <c r="R142" s="171">
        <v>7.1660000000000004</v>
      </c>
      <c r="S142" s="110"/>
      <c r="T142" s="20">
        <v>252</v>
      </c>
      <c r="U142" s="20">
        <v>4.4999999999999998E-2</v>
      </c>
      <c r="V142" s="11">
        <v>6.14</v>
      </c>
      <c r="W142" s="20">
        <v>0.3</v>
      </c>
      <c r="X142" s="20">
        <v>45</v>
      </c>
      <c r="Y142" s="20" t="s">
        <v>62</v>
      </c>
      <c r="Z142" s="11">
        <v>1.39</v>
      </c>
      <c r="AA142" s="20">
        <v>0.68300000000000005</v>
      </c>
      <c r="AB142" s="20">
        <v>0.12</v>
      </c>
      <c r="AC142" s="20">
        <v>0.2</v>
      </c>
      <c r="AD142" s="20">
        <v>0.10199999999999999</v>
      </c>
      <c r="AE142" s="11">
        <v>63.2</v>
      </c>
      <c r="AF142" s="11">
        <v>8.3000000000000007</v>
      </c>
      <c r="AG142" s="11">
        <v>0.15</v>
      </c>
      <c r="AH142" s="11">
        <v>8.66</v>
      </c>
      <c r="AI142" s="11">
        <v>1.7500000000000002E-2</v>
      </c>
      <c r="AJ142" s="12">
        <v>2.2000000000000002</v>
      </c>
      <c r="AK142" s="11">
        <v>154</v>
      </c>
      <c r="AL142" s="11">
        <v>13.7</v>
      </c>
      <c r="AM142" s="11">
        <v>1.48</v>
      </c>
      <c r="AN142" s="11">
        <v>3.08</v>
      </c>
      <c r="AO142" s="11">
        <v>1.0900000000000001</v>
      </c>
      <c r="AP142" s="11">
        <v>3.2899999999999999E-2</v>
      </c>
      <c r="AQ142" s="11">
        <v>18.399999999999999</v>
      </c>
    </row>
    <row r="143" spans="2:43" s="11" customFormat="1">
      <c r="B143" s="11" t="s">
        <v>47</v>
      </c>
      <c r="C143" s="14">
        <v>39855</v>
      </c>
      <c r="D143" s="15">
        <v>0.72916666666666663</v>
      </c>
      <c r="E143" s="16">
        <v>7.46</v>
      </c>
      <c r="F143" s="16">
        <v>1.0049999999999999</v>
      </c>
      <c r="G143" s="16">
        <v>95.3</v>
      </c>
      <c r="H143" s="16">
        <v>11.4</v>
      </c>
      <c r="I143" s="16">
        <v>7.9</v>
      </c>
      <c r="J143" s="16">
        <v>206</v>
      </c>
      <c r="K143" s="16">
        <v>53.8</v>
      </c>
      <c r="L143" s="16">
        <v>16.2</v>
      </c>
      <c r="M143" s="11">
        <v>29.876977152913447</v>
      </c>
      <c r="N143" s="11">
        <v>110</v>
      </c>
      <c r="O143" s="11">
        <v>9</v>
      </c>
      <c r="P143" s="171">
        <v>9.1630000000000003</v>
      </c>
      <c r="Q143" s="11">
        <v>9.8000000000000007</v>
      </c>
      <c r="R143" s="171">
        <v>7.88</v>
      </c>
      <c r="S143" s="110"/>
      <c r="T143" s="20">
        <v>210</v>
      </c>
      <c r="U143" s="20">
        <v>3.5999999999999997E-2</v>
      </c>
      <c r="V143" s="11">
        <v>5.94</v>
      </c>
      <c r="W143" s="20">
        <v>0.34</v>
      </c>
      <c r="X143" s="20">
        <v>39.5</v>
      </c>
      <c r="Y143" s="20" t="s">
        <v>62</v>
      </c>
      <c r="Z143" s="11">
        <v>1.31</v>
      </c>
      <c r="AA143" s="20">
        <v>0.85399999999999998</v>
      </c>
      <c r="AB143" s="20">
        <v>0.15</v>
      </c>
      <c r="AC143" s="20">
        <v>0.3</v>
      </c>
      <c r="AD143" s="20">
        <v>0.14599999999999999</v>
      </c>
      <c r="AE143" s="11">
        <v>54.3</v>
      </c>
      <c r="AF143" s="11">
        <v>1.5</v>
      </c>
      <c r="AG143" s="11">
        <v>0.19700000000000001</v>
      </c>
      <c r="AH143" s="11">
        <v>7.42</v>
      </c>
      <c r="AI143" s="11">
        <v>2.1700000000000001E-2</v>
      </c>
      <c r="AJ143" s="12">
        <v>2.02</v>
      </c>
      <c r="AK143" s="11">
        <v>125</v>
      </c>
      <c r="AL143" s="11">
        <v>13</v>
      </c>
      <c r="AM143" s="11">
        <v>2.1800000000000002</v>
      </c>
      <c r="AN143" s="11">
        <v>3.71</v>
      </c>
      <c r="AO143" s="11">
        <v>2</v>
      </c>
      <c r="AP143" s="11">
        <v>7.8399999999999997E-2</v>
      </c>
      <c r="AQ143" s="11">
        <v>27.6</v>
      </c>
    </row>
    <row r="144" spans="2:43" s="11" customFormat="1">
      <c r="B144" s="11" t="s">
        <v>47</v>
      </c>
      <c r="C144" s="14">
        <v>39855</v>
      </c>
      <c r="D144" s="15">
        <v>0.79166666666666663</v>
      </c>
      <c r="E144" s="16">
        <v>6.99</v>
      </c>
      <c r="F144" s="16">
        <v>0.95</v>
      </c>
      <c r="G144" s="16">
        <v>95.5</v>
      </c>
      <c r="H144" s="16">
        <v>11.56</v>
      </c>
      <c r="I144" s="16">
        <v>7.86</v>
      </c>
      <c r="J144" s="16">
        <v>219</v>
      </c>
      <c r="K144" s="16">
        <v>54.6</v>
      </c>
      <c r="L144" s="16">
        <v>11.9</v>
      </c>
      <c r="M144" s="11">
        <v>23.217247097848926</v>
      </c>
      <c r="N144" s="11">
        <v>100</v>
      </c>
      <c r="O144" s="11">
        <v>9.9</v>
      </c>
      <c r="P144" s="171">
        <v>9.5510000000000002</v>
      </c>
      <c r="Q144" s="11">
        <v>10.9</v>
      </c>
      <c r="R144" s="171">
        <v>8.1470000000000002</v>
      </c>
      <c r="S144" s="110"/>
      <c r="T144" s="20">
        <v>194</v>
      </c>
      <c r="U144" s="20">
        <v>3.2000000000000001E-2</v>
      </c>
      <c r="V144" s="11">
        <v>6.02</v>
      </c>
      <c r="W144" s="20">
        <v>0.36</v>
      </c>
      <c r="X144" s="20">
        <v>37.6</v>
      </c>
      <c r="Y144" s="20" t="s">
        <v>62</v>
      </c>
      <c r="Z144" s="11">
        <v>1.33</v>
      </c>
      <c r="AA144" s="20">
        <v>0.84099999999999997</v>
      </c>
      <c r="AB144" s="20">
        <v>0.18</v>
      </c>
      <c r="AC144" s="20">
        <v>0.35</v>
      </c>
      <c r="AD144" s="20">
        <v>0.11899999999999999</v>
      </c>
      <c r="AE144" s="11">
        <v>53.4</v>
      </c>
      <c r="AF144" s="11">
        <v>2.4</v>
      </c>
      <c r="AG144" s="11">
        <v>0.18099999999999999</v>
      </c>
      <c r="AH144" s="11">
        <v>7.17</v>
      </c>
      <c r="AI144" s="11">
        <v>2.1600000000000001E-2</v>
      </c>
      <c r="AJ144" s="12">
        <v>2.0499999999999998</v>
      </c>
      <c r="AK144" s="11">
        <v>119</v>
      </c>
      <c r="AL144" s="11">
        <v>1.2699999999999999E-2</v>
      </c>
      <c r="AM144" s="11">
        <v>2.12</v>
      </c>
      <c r="AN144" s="11">
        <v>3.6</v>
      </c>
      <c r="AO144" s="11">
        <v>1.9</v>
      </c>
      <c r="AP144" s="11">
        <v>6.7400000000000002E-2</v>
      </c>
      <c r="AQ144" s="11">
        <v>23.9</v>
      </c>
    </row>
    <row r="145" spans="2:43" s="11" customFormat="1">
      <c r="B145" s="11" t="s">
        <v>47</v>
      </c>
      <c r="C145" s="14">
        <v>39855</v>
      </c>
      <c r="D145" s="15">
        <v>0.91666666666666663</v>
      </c>
      <c r="E145" s="16">
        <v>6.65</v>
      </c>
      <c r="F145" s="16">
        <v>0.95</v>
      </c>
      <c r="G145" s="16">
        <v>95.6</v>
      </c>
      <c r="H145" s="16">
        <v>11.67</v>
      </c>
      <c r="I145" s="16">
        <v>7.84</v>
      </c>
      <c r="J145" s="16">
        <v>226</v>
      </c>
      <c r="K145" s="16">
        <v>40.700000000000003</v>
      </c>
      <c r="L145" s="16">
        <v>9.9</v>
      </c>
      <c r="M145" s="11">
        <v>13.397642015012215</v>
      </c>
      <c r="N145" s="11">
        <v>110</v>
      </c>
      <c r="O145" s="11">
        <v>9.3000000000000007</v>
      </c>
      <c r="P145" s="171">
        <v>9.2110000000000003</v>
      </c>
      <c r="Q145" s="11">
        <v>9.5</v>
      </c>
      <c r="R145" s="171">
        <v>7.8780000000000001</v>
      </c>
      <c r="S145" s="110"/>
      <c r="T145" s="20">
        <v>182</v>
      </c>
      <c r="U145" s="20">
        <v>3.4000000000000002E-2</v>
      </c>
      <c r="V145" s="11">
        <v>6.68</v>
      </c>
      <c r="W145" s="20">
        <v>0.36</v>
      </c>
      <c r="X145" s="20">
        <v>39.299999999999997</v>
      </c>
      <c r="Y145" s="20" t="s">
        <v>62</v>
      </c>
      <c r="Z145" s="11">
        <v>1.44</v>
      </c>
      <c r="AA145" s="20">
        <v>0.70699999999999996</v>
      </c>
      <c r="AB145" s="146">
        <v>1.56</v>
      </c>
      <c r="AC145" s="20">
        <v>0.26</v>
      </c>
      <c r="AD145" s="20">
        <v>0.155</v>
      </c>
      <c r="AE145" s="11">
        <v>55.1</v>
      </c>
      <c r="AF145" s="11">
        <v>2.2000000000000002</v>
      </c>
      <c r="AG145" s="11">
        <v>0.19700000000000001</v>
      </c>
      <c r="AH145" s="11">
        <v>7.37</v>
      </c>
      <c r="AI145" s="11">
        <v>1.6299999999999999E-2</v>
      </c>
      <c r="AJ145" s="12">
        <v>2.0299999999999998</v>
      </c>
      <c r="AK145" s="11">
        <v>113</v>
      </c>
      <c r="AL145" s="11">
        <v>12.8</v>
      </c>
      <c r="AM145" s="11">
        <v>2.0699999999999998</v>
      </c>
      <c r="AN145" s="11">
        <v>2.93</v>
      </c>
      <c r="AO145" s="11">
        <v>1.62</v>
      </c>
      <c r="AP145" s="11">
        <v>4.2200000000000001E-2</v>
      </c>
      <c r="AQ145" s="11">
        <v>19.899999999999999</v>
      </c>
    </row>
    <row r="146" spans="2:43" s="11" customFormat="1">
      <c r="B146" s="11" t="s">
        <v>47</v>
      </c>
      <c r="C146" s="14">
        <v>39890</v>
      </c>
      <c r="D146" s="15">
        <v>0.875</v>
      </c>
      <c r="E146" s="16">
        <v>13.35</v>
      </c>
      <c r="F146" s="16">
        <v>1.28</v>
      </c>
      <c r="G146" s="16">
        <v>8.98</v>
      </c>
      <c r="H146" s="16">
        <v>0.104</v>
      </c>
      <c r="I146" s="16">
        <v>8.09</v>
      </c>
      <c r="J146" s="16">
        <v>230</v>
      </c>
      <c r="K146" s="16">
        <v>0.4</v>
      </c>
      <c r="L146" s="16">
        <v>4.2</v>
      </c>
      <c r="M146" s="11">
        <v>-6.0483870967600977</v>
      </c>
      <c r="N146" s="11">
        <v>210</v>
      </c>
      <c r="P146" s="11">
        <v>4.274</v>
      </c>
      <c r="R146" s="11">
        <v>3.83</v>
      </c>
      <c r="S146" s="110"/>
      <c r="T146" s="20">
        <v>229</v>
      </c>
      <c r="U146" s="20">
        <v>0.09</v>
      </c>
      <c r="V146" s="11">
        <v>0.18</v>
      </c>
      <c r="W146" s="20">
        <v>0.22</v>
      </c>
      <c r="X146" s="20">
        <v>93.6</v>
      </c>
      <c r="Y146" s="20" t="s">
        <v>62</v>
      </c>
      <c r="Z146" s="11">
        <v>23.5</v>
      </c>
      <c r="AA146" s="20">
        <v>0.73599999999999999</v>
      </c>
      <c r="AB146" s="20">
        <v>0.03</v>
      </c>
      <c r="AC146" s="20">
        <v>0.21</v>
      </c>
      <c r="AD146" s="20">
        <v>4.7800000000000002E-2</v>
      </c>
      <c r="AE146" s="11">
        <v>83</v>
      </c>
      <c r="AF146" s="11">
        <v>3.1</v>
      </c>
      <c r="AG146" s="11">
        <v>1.3299999999999999E-2</v>
      </c>
      <c r="AH146" s="11">
        <v>18.2</v>
      </c>
      <c r="AI146" s="11">
        <v>1.17E-2</v>
      </c>
      <c r="AJ146" s="12">
        <v>3.16</v>
      </c>
      <c r="AK146" s="11">
        <v>138</v>
      </c>
      <c r="AL146" s="11">
        <v>19.899999999999999</v>
      </c>
      <c r="AM146" s="11">
        <v>9.8299999999999998E-2</v>
      </c>
      <c r="AN146" s="11">
        <v>3.36</v>
      </c>
      <c r="AO146" s="11">
        <v>7.9399999999999998E-2</v>
      </c>
      <c r="AP146" s="11">
        <v>1.5100000000000001E-2</v>
      </c>
      <c r="AQ146" s="11">
        <v>20.8</v>
      </c>
    </row>
    <row r="147" spans="2:43" s="11" customFormat="1">
      <c r="B147" s="11" t="s">
        <v>47</v>
      </c>
      <c r="C147" s="14">
        <v>39890</v>
      </c>
      <c r="D147" s="15">
        <v>0.9375</v>
      </c>
      <c r="E147" s="16">
        <v>12.86</v>
      </c>
      <c r="F147" s="16">
        <v>1.294</v>
      </c>
      <c r="G147" s="16">
        <v>9.0299999999999994</v>
      </c>
      <c r="H147" s="16">
        <v>0.104</v>
      </c>
      <c r="I147" s="16">
        <v>7.97</v>
      </c>
      <c r="J147" s="16">
        <v>234</v>
      </c>
      <c r="K147" s="16">
        <v>0.3</v>
      </c>
      <c r="L147" s="16">
        <v>5.0999999999999996</v>
      </c>
      <c r="M147" s="11">
        <v>89.849108367636774</v>
      </c>
      <c r="N147" s="11">
        <v>190</v>
      </c>
      <c r="P147" s="11">
        <v>5.3949999999999996</v>
      </c>
      <c r="R147" s="11">
        <v>4.8259999999999996</v>
      </c>
      <c r="S147" s="110"/>
      <c r="T147" s="20">
        <v>51.4</v>
      </c>
      <c r="U147" s="20">
        <v>7.4999999999999997E-2</v>
      </c>
      <c r="V147" s="11">
        <v>0.72</v>
      </c>
      <c r="W147" s="20">
        <v>0.24</v>
      </c>
      <c r="X147" s="20">
        <v>81.5</v>
      </c>
      <c r="Y147" s="20" t="s">
        <v>62</v>
      </c>
      <c r="Z147" s="11">
        <v>64</v>
      </c>
      <c r="AA147" s="20">
        <v>1.49</v>
      </c>
      <c r="AB147" s="20">
        <v>5.2999999999999999E-2</v>
      </c>
      <c r="AC147" s="20">
        <v>0.3</v>
      </c>
      <c r="AD147" s="20">
        <v>4.4499999999999998E-2</v>
      </c>
      <c r="AE147" s="11">
        <v>70.400000000000006</v>
      </c>
      <c r="AF147" s="11">
        <v>3.1</v>
      </c>
      <c r="AG147" s="11">
        <v>2.4799999999999999E-2</v>
      </c>
      <c r="AH147" s="11">
        <v>15.2</v>
      </c>
      <c r="AI147" s="11">
        <v>1.24E-2</v>
      </c>
      <c r="AJ147" s="12">
        <v>2.81</v>
      </c>
      <c r="AK147" s="11">
        <v>121</v>
      </c>
      <c r="AL147" s="11">
        <v>17.2</v>
      </c>
      <c r="AM147" s="11">
        <v>2.04</v>
      </c>
      <c r="AN147" s="11">
        <v>4.76</v>
      </c>
      <c r="AO147" s="11">
        <v>2.5</v>
      </c>
      <c r="AP147" s="11">
        <v>0.16300000000000001</v>
      </c>
      <c r="AQ147" s="11">
        <v>29.1</v>
      </c>
    </row>
    <row r="148" spans="2:43" s="11" customFormat="1">
      <c r="B148" s="11" t="s">
        <v>47</v>
      </c>
      <c r="C148" s="14">
        <v>39891</v>
      </c>
      <c r="D148" s="15">
        <v>0</v>
      </c>
      <c r="E148" s="16">
        <v>12.26</v>
      </c>
      <c r="F148" s="16">
        <v>1.2470000000000001</v>
      </c>
      <c r="G148" s="16">
        <v>9.4</v>
      </c>
      <c r="H148" s="16">
        <v>0.18099999999999999</v>
      </c>
      <c r="I148" s="16">
        <v>7.92</v>
      </c>
      <c r="J148" s="16">
        <v>209</v>
      </c>
      <c r="K148" s="16">
        <v>5.9</v>
      </c>
      <c r="L148" s="16">
        <v>7</v>
      </c>
      <c r="M148" s="11">
        <v>53.351573187411653</v>
      </c>
      <c r="N148" s="11">
        <v>170</v>
      </c>
      <c r="P148" s="11">
        <v>6.21</v>
      </c>
      <c r="R148" s="11">
        <v>5.4740000000000002</v>
      </c>
      <c r="S148" s="110"/>
      <c r="T148" s="20">
        <v>193</v>
      </c>
      <c r="U148" s="20">
        <v>6.6000000000000003E-2</v>
      </c>
      <c r="V148" s="11">
        <v>1.69</v>
      </c>
      <c r="W148" s="20">
        <v>0.19</v>
      </c>
      <c r="X148" s="20">
        <v>75.099999999999994</v>
      </c>
      <c r="Y148" s="20" t="s">
        <v>62</v>
      </c>
      <c r="Z148" s="11">
        <v>26.4</v>
      </c>
      <c r="AA148" s="20">
        <v>1.48</v>
      </c>
      <c r="AB148" s="20">
        <v>0.03</v>
      </c>
      <c r="AC148" s="20">
        <v>0.45</v>
      </c>
      <c r="AD148" s="20">
        <v>5.8200000000000002E-2</v>
      </c>
      <c r="AE148" s="11">
        <v>60.7</v>
      </c>
      <c r="AF148" s="11">
        <v>3.1</v>
      </c>
      <c r="AG148" s="11">
        <v>4.3499999999999997E-2</v>
      </c>
      <c r="AH148" s="11">
        <v>14.5</v>
      </c>
      <c r="AI148" s="11">
        <v>3.4599999999999999E-2</v>
      </c>
      <c r="AJ148" s="12">
        <v>2.54</v>
      </c>
      <c r="AK148" s="11">
        <v>113</v>
      </c>
      <c r="AL148" s="11">
        <v>14.7</v>
      </c>
      <c r="AM148" s="11">
        <v>1.79</v>
      </c>
      <c r="AN148" s="11">
        <v>4.3</v>
      </c>
      <c r="AO148" s="11">
        <v>1.92</v>
      </c>
      <c r="AP148" s="11">
        <v>0.14899999999999999</v>
      </c>
      <c r="AQ148" s="11">
        <v>28.1</v>
      </c>
    </row>
    <row r="149" spans="2:43" s="11" customFormat="1">
      <c r="B149" s="11" t="s">
        <v>47</v>
      </c>
      <c r="C149" s="14">
        <v>39891</v>
      </c>
      <c r="D149" s="15">
        <v>6.25E-2</v>
      </c>
      <c r="E149" s="16">
        <v>12.17</v>
      </c>
      <c r="F149" s="16">
        <v>1.1160000000000001</v>
      </c>
      <c r="G149" s="16">
        <v>10.95</v>
      </c>
      <c r="H149" s="16">
        <v>0.33400000000000002</v>
      </c>
      <c r="I149" s="16">
        <v>7.94</v>
      </c>
      <c r="J149" s="16">
        <v>220</v>
      </c>
      <c r="K149" s="16">
        <v>44.9</v>
      </c>
      <c r="L149" s="16">
        <v>25.4</v>
      </c>
      <c r="M149" s="11">
        <v>25.916870415639636</v>
      </c>
      <c r="N149" s="11">
        <v>160</v>
      </c>
      <c r="P149" s="11">
        <v>7.0540000000000003</v>
      </c>
      <c r="R149" s="11">
        <v>5.859</v>
      </c>
      <c r="S149" s="110"/>
      <c r="T149" s="20">
        <v>168</v>
      </c>
      <c r="U149" s="20">
        <v>5.5E-2</v>
      </c>
      <c r="V149" s="11">
        <v>1.82</v>
      </c>
      <c r="W149" s="20">
        <v>0.17</v>
      </c>
      <c r="X149" s="20">
        <v>74.400000000000006</v>
      </c>
      <c r="Y149" s="20" t="s">
        <v>62</v>
      </c>
      <c r="Z149" s="11">
        <v>33.6</v>
      </c>
      <c r="AA149" s="20">
        <v>1.43</v>
      </c>
      <c r="AB149" s="20">
        <v>7.0000000000000007E-2</v>
      </c>
      <c r="AC149" s="20">
        <v>0.19</v>
      </c>
      <c r="AD149" s="20">
        <v>4.3499999999999997E-2</v>
      </c>
      <c r="AE149" s="11">
        <v>55.7</v>
      </c>
      <c r="AF149" s="11">
        <v>3.6</v>
      </c>
      <c r="AG149" s="11">
        <v>3.6600000000000001E-2</v>
      </c>
      <c r="AH149" s="11">
        <v>12.5</v>
      </c>
      <c r="AI149" s="11">
        <v>1.9400000000000001E-2</v>
      </c>
      <c r="AJ149" s="12">
        <v>2.3199999999999998</v>
      </c>
      <c r="AK149" s="11">
        <v>103</v>
      </c>
      <c r="AL149" s="11">
        <v>13.6</v>
      </c>
      <c r="AM149" s="11">
        <v>1.48</v>
      </c>
      <c r="AN149" s="11">
        <v>3.78</v>
      </c>
      <c r="AO149" s="11">
        <v>1.32</v>
      </c>
      <c r="AP149" s="11">
        <v>6.9800000000000001E-2</v>
      </c>
      <c r="AQ149" s="11">
        <v>21</v>
      </c>
    </row>
    <row r="150" spans="2:43" s="11" customFormat="1">
      <c r="B150" s="11" t="s">
        <v>47</v>
      </c>
      <c r="C150" s="14">
        <v>39891</v>
      </c>
      <c r="D150" s="15">
        <v>0.3125</v>
      </c>
      <c r="E150" s="16">
        <v>10.36</v>
      </c>
      <c r="F150" s="16">
        <v>1.0209999999999999</v>
      </c>
      <c r="G150" s="16">
        <v>10.64</v>
      </c>
      <c r="H150" s="16">
        <v>0.154</v>
      </c>
      <c r="I150" s="16">
        <v>7.63</v>
      </c>
      <c r="J150" s="16">
        <v>255</v>
      </c>
      <c r="K150" s="16">
        <v>12.9</v>
      </c>
      <c r="L150" s="16">
        <v>10.6</v>
      </c>
      <c r="M150" s="11">
        <v>2.6160889470181017</v>
      </c>
      <c r="N150" s="11">
        <v>180</v>
      </c>
      <c r="P150" s="11">
        <v>5.2590000000000003</v>
      </c>
      <c r="R150" s="11">
        <v>5.1539999999999999</v>
      </c>
      <c r="S150" s="110"/>
      <c r="T150" s="20">
        <v>188</v>
      </c>
      <c r="U150" s="20">
        <v>0.06</v>
      </c>
      <c r="V150" s="11">
        <v>1.2</v>
      </c>
      <c r="W150" s="20">
        <v>0.2</v>
      </c>
      <c r="X150" s="20">
        <v>68.400000000000006</v>
      </c>
      <c r="Y150" s="20" t="s">
        <v>62</v>
      </c>
      <c r="Z150" s="11">
        <v>25.6</v>
      </c>
      <c r="AA150" s="20">
        <v>1.1100000000000001</v>
      </c>
      <c r="AB150" s="20">
        <v>0.03</v>
      </c>
      <c r="AC150" s="20">
        <v>0.09</v>
      </c>
      <c r="AD150" s="20">
        <v>4.7199999999999999E-2</v>
      </c>
      <c r="AE150" s="11">
        <v>2.8</v>
      </c>
      <c r="AF150" s="11">
        <v>2.8</v>
      </c>
      <c r="AG150" s="11">
        <v>2.3900000000000001E-2</v>
      </c>
      <c r="AH150" s="11">
        <v>14.1</v>
      </c>
      <c r="AI150" s="11">
        <v>8.0000000000000002E-3</v>
      </c>
      <c r="AJ150" s="12">
        <v>2.2999999999999998</v>
      </c>
      <c r="AK150" s="11">
        <v>110</v>
      </c>
      <c r="AL150" s="11">
        <v>14</v>
      </c>
      <c r="AM150" s="11">
        <v>0.42</v>
      </c>
      <c r="AN150" s="11">
        <v>3.29</v>
      </c>
      <c r="AO150" s="11">
        <v>0.38400000000000001</v>
      </c>
      <c r="AP150" s="11">
        <v>2.0899999999999998E-2</v>
      </c>
      <c r="AQ150" s="11">
        <v>16.899999999999999</v>
      </c>
    </row>
    <row r="151" spans="2:43" s="11" customFormat="1">
      <c r="B151" s="11" t="s">
        <v>47</v>
      </c>
      <c r="C151" s="14">
        <v>39931</v>
      </c>
      <c r="D151" s="15">
        <v>0.52083333333333337</v>
      </c>
      <c r="E151" s="16">
        <v>16.600000000000001</v>
      </c>
      <c r="F151" s="16">
        <v>0.90900000000000003</v>
      </c>
      <c r="G151" s="16">
        <v>9.4600000000000009</v>
      </c>
      <c r="H151" s="16">
        <v>97.3</v>
      </c>
      <c r="I151" s="16">
        <v>7.54</v>
      </c>
      <c r="J151" s="16">
        <v>57</v>
      </c>
      <c r="K151" s="16">
        <v>3.1</v>
      </c>
      <c r="L151" s="16">
        <v>3.9</v>
      </c>
      <c r="M151" s="11">
        <v>3.642987249536136</v>
      </c>
      <c r="N151" s="11">
        <v>210</v>
      </c>
      <c r="O151" s="11">
        <v>4</v>
      </c>
      <c r="P151" s="11">
        <v>3.9249999999999998</v>
      </c>
      <c r="Q151" s="11">
        <v>4</v>
      </c>
      <c r="R151" s="11">
        <v>4.03</v>
      </c>
      <c r="S151" s="110"/>
      <c r="T151" s="20">
        <v>117</v>
      </c>
      <c r="U151" s="20">
        <v>5.8000000000000003E-2</v>
      </c>
      <c r="V151" s="11">
        <v>4.46</v>
      </c>
      <c r="W151" s="20">
        <v>0.49</v>
      </c>
      <c r="X151" s="20">
        <v>91.6</v>
      </c>
      <c r="Y151" s="20">
        <v>0.06</v>
      </c>
      <c r="Z151" s="11">
        <v>1.08</v>
      </c>
      <c r="AA151" s="20">
        <v>0.72899999999999998</v>
      </c>
      <c r="AB151" s="20">
        <v>0.16</v>
      </c>
      <c r="AC151" s="20">
        <v>0.16</v>
      </c>
      <c r="AD151" s="20">
        <v>3.4500000000000003E-2</v>
      </c>
      <c r="AE151" s="11">
        <v>91.3</v>
      </c>
      <c r="AF151" s="11">
        <v>1.6</v>
      </c>
      <c r="AG151" s="11">
        <v>9.1000000000000004E-3</v>
      </c>
      <c r="AH151" s="11">
        <v>17.899999999999999</v>
      </c>
      <c r="AI151" s="11">
        <v>9.9000000000000008E-3</v>
      </c>
      <c r="AJ151" s="12">
        <v>3.11</v>
      </c>
      <c r="AK151" s="11">
        <v>82.8</v>
      </c>
      <c r="AL151" s="11">
        <v>21.4</v>
      </c>
      <c r="AM151" s="11">
        <v>0.13300000000000001</v>
      </c>
      <c r="AN151" s="11" t="s">
        <v>62</v>
      </c>
      <c r="AO151" s="11">
        <v>0.11799999999999999</v>
      </c>
      <c r="AP151" s="11">
        <v>1.8499999999999999E-2</v>
      </c>
      <c r="AQ151" s="11">
        <v>21</v>
      </c>
    </row>
    <row r="152" spans="2:43" s="11" customFormat="1">
      <c r="B152" s="11" t="s">
        <v>47</v>
      </c>
      <c r="C152" s="14">
        <v>39931</v>
      </c>
      <c r="D152" s="15">
        <v>0.58333333333333337</v>
      </c>
      <c r="E152" s="16">
        <v>16.829999999999998</v>
      </c>
      <c r="F152" s="16">
        <v>0.90800000000000003</v>
      </c>
      <c r="G152" s="16">
        <v>9.2899999999999991</v>
      </c>
      <c r="H152" s="16">
        <v>96.1</v>
      </c>
      <c r="I152" s="16">
        <v>7.62</v>
      </c>
      <c r="J152" s="16">
        <v>57</v>
      </c>
      <c r="K152" s="16">
        <v>2.8</v>
      </c>
      <c r="L152" s="16">
        <v>3.4</v>
      </c>
      <c r="M152" s="11">
        <v>3.2664489034154052</v>
      </c>
      <c r="N152" s="11">
        <v>210</v>
      </c>
      <c r="O152" s="11">
        <v>3.8</v>
      </c>
      <c r="P152" s="11">
        <v>3.9039999999999999</v>
      </c>
      <c r="Q152" s="11">
        <v>3.5</v>
      </c>
      <c r="R152" s="11">
        <v>3.7509999999999999</v>
      </c>
      <c r="S152" s="110"/>
      <c r="T152" s="20">
        <v>116</v>
      </c>
      <c r="U152" s="20">
        <v>5.8999999999999997E-2</v>
      </c>
      <c r="V152" s="11">
        <v>4.2</v>
      </c>
      <c r="W152" s="20">
        <v>0.48</v>
      </c>
      <c r="X152" s="20">
        <v>86.1</v>
      </c>
      <c r="Y152" s="20" t="s">
        <v>62</v>
      </c>
      <c r="Z152" s="11">
        <v>1</v>
      </c>
      <c r="AA152" s="20">
        <v>0.60599999999999998</v>
      </c>
      <c r="AB152" s="20">
        <v>0.16</v>
      </c>
      <c r="AC152" s="20">
        <v>0.14000000000000001</v>
      </c>
      <c r="AD152" s="20">
        <v>0.13400000000000001</v>
      </c>
      <c r="AE152" s="11">
        <v>94.3</v>
      </c>
      <c r="AF152" s="11">
        <v>1.76</v>
      </c>
      <c r="AG152" s="11">
        <v>0.122</v>
      </c>
      <c r="AH152" s="11">
        <v>18.399999999999999</v>
      </c>
      <c r="AI152" s="11">
        <v>1.67E-2</v>
      </c>
      <c r="AJ152" s="12">
        <v>3.21</v>
      </c>
      <c r="AK152" s="11">
        <v>85</v>
      </c>
      <c r="AL152" s="11">
        <v>22.1</v>
      </c>
      <c r="AM152" s="11">
        <v>4.3299999999999998E-2</v>
      </c>
      <c r="AN152" s="11">
        <v>1.5</v>
      </c>
      <c r="AO152" s="11">
        <v>9.9000000000000008E-3</v>
      </c>
      <c r="AP152" s="11">
        <v>1.26E-2</v>
      </c>
      <c r="AQ152" s="11">
        <v>20.6</v>
      </c>
    </row>
    <row r="153" spans="2:43" s="11" customFormat="1">
      <c r="B153" s="11" t="s">
        <v>47</v>
      </c>
      <c r="C153" s="14">
        <v>39931</v>
      </c>
      <c r="D153" s="15">
        <v>0.70833333333333337</v>
      </c>
      <c r="E153" s="16">
        <v>16.89</v>
      </c>
      <c r="F153" s="16">
        <v>0.91200000000000003</v>
      </c>
      <c r="G153" s="16">
        <v>8.91</v>
      </c>
      <c r="H153" s="16">
        <v>92.2</v>
      </c>
      <c r="I153" s="16">
        <v>7.57</v>
      </c>
      <c r="J153" s="16">
        <v>61</v>
      </c>
      <c r="K153" s="16">
        <v>3.4</v>
      </c>
      <c r="L153" s="16">
        <v>3.2</v>
      </c>
      <c r="M153" s="11">
        <v>5.0528249885208503</v>
      </c>
      <c r="N153" s="11">
        <v>220</v>
      </c>
      <c r="O153" s="11">
        <v>3.8</v>
      </c>
      <c r="P153" s="11">
        <v>3.98</v>
      </c>
      <c r="Q153" s="11">
        <v>3.7</v>
      </c>
      <c r="R153" s="11">
        <v>3.94</v>
      </c>
      <c r="S153" s="110"/>
      <c r="T153" s="20">
        <v>117</v>
      </c>
      <c r="U153" s="20">
        <v>5.8000000000000003E-2</v>
      </c>
      <c r="V153" s="11">
        <v>3.66</v>
      </c>
      <c r="W153" s="20">
        <v>0.51</v>
      </c>
      <c r="X153" s="20">
        <v>84.9</v>
      </c>
      <c r="Y153" s="20" t="s">
        <v>62</v>
      </c>
      <c r="Z153" s="11">
        <v>0.89</v>
      </c>
      <c r="AA153" s="20">
        <v>0.68799999999999994</v>
      </c>
      <c r="AB153" s="20">
        <v>0.16</v>
      </c>
      <c r="AC153" s="20">
        <v>0.15</v>
      </c>
      <c r="AD153" s="11">
        <v>4.3299999999999998E-2</v>
      </c>
      <c r="AE153" s="11">
        <v>93.5</v>
      </c>
      <c r="AF153" s="11">
        <v>1.5</v>
      </c>
      <c r="AG153" s="11">
        <v>9.9000000000000008E-3</v>
      </c>
      <c r="AH153" s="11">
        <v>17.899999999999999</v>
      </c>
      <c r="AI153" s="11">
        <v>1.26E-2</v>
      </c>
      <c r="AJ153" s="11">
        <v>3.01</v>
      </c>
      <c r="AK153" s="11">
        <v>83.5</v>
      </c>
      <c r="AL153" s="11">
        <v>20.6</v>
      </c>
      <c r="AM153" s="11">
        <v>0.17599999999999999</v>
      </c>
      <c r="AN153" s="11">
        <v>1.52</v>
      </c>
      <c r="AO153" s="11">
        <v>0.18099999999999999</v>
      </c>
      <c r="AP153" s="11">
        <v>2.2599999999999999E-2</v>
      </c>
      <c r="AQ153" s="11">
        <v>25.6</v>
      </c>
    </row>
    <row r="154" spans="2:43" s="11" customFormat="1">
      <c r="B154" s="11" t="s">
        <v>47</v>
      </c>
      <c r="C154" s="14">
        <v>39931</v>
      </c>
      <c r="D154" s="15">
        <v>0.83333333333333337</v>
      </c>
      <c r="E154" s="16">
        <v>16.87</v>
      </c>
      <c r="F154" s="16">
        <v>0.90800000000000003</v>
      </c>
      <c r="G154" s="16">
        <v>8.3699999999999992</v>
      </c>
      <c r="H154" s="16">
        <v>86.6</v>
      </c>
      <c r="I154" s="16">
        <v>7.56</v>
      </c>
      <c r="J154" s="16">
        <v>59</v>
      </c>
      <c r="K154" s="16">
        <v>6.5</v>
      </c>
      <c r="L154" s="16">
        <v>3.8</v>
      </c>
      <c r="M154" s="11">
        <v>34.735812133078355</v>
      </c>
      <c r="N154" s="11">
        <v>220</v>
      </c>
      <c r="O154" s="11">
        <v>3.7</v>
      </c>
      <c r="P154" s="11">
        <v>3.831</v>
      </c>
      <c r="Q154" s="11">
        <v>3.4</v>
      </c>
      <c r="R154" s="11">
        <v>3.6549999999999998</v>
      </c>
      <c r="S154" s="110"/>
      <c r="T154" s="20">
        <v>125</v>
      </c>
      <c r="U154" s="20">
        <v>6.4000000000000001E-2</v>
      </c>
      <c r="V154" s="11">
        <v>2.93</v>
      </c>
      <c r="W154" s="20">
        <v>0.51</v>
      </c>
      <c r="X154" s="20">
        <v>84.3</v>
      </c>
      <c r="Y154" s="20">
        <v>0.06</v>
      </c>
      <c r="Z154" s="11">
        <v>0.73</v>
      </c>
      <c r="AA154" s="20">
        <v>0.81200000000000006</v>
      </c>
      <c r="AB154" s="20">
        <v>0.16</v>
      </c>
      <c r="AC154" s="20">
        <v>0.22</v>
      </c>
      <c r="AD154" s="20" t="s">
        <v>62</v>
      </c>
      <c r="AE154" s="11">
        <v>91.2</v>
      </c>
      <c r="AF154" s="11">
        <v>1.5</v>
      </c>
      <c r="AG154" s="11">
        <v>9.7000000000000003E-3</v>
      </c>
      <c r="AH154" s="11">
        <v>17.8</v>
      </c>
      <c r="AI154" s="11">
        <v>4.5999999999999999E-3</v>
      </c>
      <c r="AJ154" s="12">
        <v>3.07</v>
      </c>
      <c r="AK154" s="11">
        <v>81.400000000000006</v>
      </c>
      <c r="AL154" s="11">
        <v>21.5</v>
      </c>
      <c r="AM154" s="11">
        <v>0.79100000000000004</v>
      </c>
      <c r="AN154" s="11">
        <v>2</v>
      </c>
      <c r="AO154" s="11">
        <v>0.94799999999999995</v>
      </c>
      <c r="AP154" s="11">
        <v>6.4500000000000002E-2</v>
      </c>
      <c r="AQ154" s="11">
        <v>25.2</v>
      </c>
    </row>
    <row r="155" spans="2:43" s="11" customFormat="1">
      <c r="B155" s="11" t="s">
        <v>47</v>
      </c>
      <c r="C155" s="14">
        <v>39931</v>
      </c>
      <c r="D155" s="15">
        <v>0.89583333333333337</v>
      </c>
      <c r="E155" s="16">
        <v>16.510000000000002</v>
      </c>
      <c r="F155" s="16">
        <v>0.91300000000000003</v>
      </c>
      <c r="G155" s="16">
        <v>7.83</v>
      </c>
      <c r="H155" s="16">
        <v>80.400000000000006</v>
      </c>
      <c r="I155" s="16">
        <v>7.46</v>
      </c>
      <c r="J155" s="16">
        <v>63</v>
      </c>
      <c r="K155" s="16">
        <v>3.6</v>
      </c>
      <c r="L155" s="16">
        <v>4.5</v>
      </c>
      <c r="M155" s="11">
        <v>5.8139534883814941</v>
      </c>
      <c r="N155" s="11">
        <v>220</v>
      </c>
      <c r="O155" s="11">
        <v>3.6</v>
      </c>
      <c r="P155" s="11">
        <v>3.8730000000000002</v>
      </c>
      <c r="Q155" s="11">
        <v>3.7</v>
      </c>
      <c r="R155" s="11">
        <v>3.6019999999999999</v>
      </c>
      <c r="S155" s="110"/>
      <c r="T155" s="20">
        <v>121</v>
      </c>
      <c r="U155" s="20">
        <v>7.0999999999999994E-2</v>
      </c>
      <c r="V155" s="11">
        <v>2.62</v>
      </c>
      <c r="W155" s="20">
        <v>0.48</v>
      </c>
      <c r="X155" s="20">
        <v>84.9</v>
      </c>
      <c r="Y155" s="20">
        <v>0.28999999999999998</v>
      </c>
      <c r="Z155" s="11">
        <v>0.66</v>
      </c>
      <c r="AA155" s="20">
        <v>0.753</v>
      </c>
      <c r="AB155" s="20">
        <v>0.16</v>
      </c>
      <c r="AC155" s="20">
        <v>0.15</v>
      </c>
      <c r="AD155" s="20">
        <v>5.6899999999999999E-2</v>
      </c>
      <c r="AE155" s="11">
        <v>95.6</v>
      </c>
      <c r="AF155" s="11">
        <v>3.4</v>
      </c>
      <c r="AG155" s="11">
        <v>9.2999999999999992E-3</v>
      </c>
      <c r="AH155" s="11">
        <v>18.3</v>
      </c>
      <c r="AI155" s="11">
        <v>1.06E-2</v>
      </c>
      <c r="AJ155" s="12">
        <v>3.1</v>
      </c>
      <c r="AK155" s="11">
        <v>84.5</v>
      </c>
      <c r="AL155" s="11">
        <v>20.399999999999999</v>
      </c>
      <c r="AM155" s="11">
        <v>0.183</v>
      </c>
      <c r="AN155" s="11">
        <v>2.08</v>
      </c>
      <c r="AO155" s="11">
        <v>0.20100000000000001</v>
      </c>
      <c r="AP155" s="11">
        <v>2.3300000000000001E-2</v>
      </c>
      <c r="AQ155" s="11">
        <v>23.2</v>
      </c>
    </row>
    <row r="156" spans="2:43" s="11" customFormat="1">
      <c r="B156" s="11" t="s">
        <v>47</v>
      </c>
      <c r="C156" s="14">
        <v>39959</v>
      </c>
      <c r="D156" s="15">
        <v>0.66666666666666663</v>
      </c>
      <c r="E156" s="16">
        <v>20.94</v>
      </c>
      <c r="F156" s="16">
        <v>0.92400000000000004</v>
      </c>
      <c r="G156" s="11">
        <v>75.099999999999994</v>
      </c>
      <c r="H156" s="16">
        <v>6.69</v>
      </c>
      <c r="I156" s="16">
        <v>7.76</v>
      </c>
      <c r="J156" s="16">
        <v>41</v>
      </c>
      <c r="K156" s="16">
        <v>-36.799999999999997</v>
      </c>
      <c r="L156" s="16">
        <v>-0.4</v>
      </c>
      <c r="M156" s="11">
        <v>18.734177215200177</v>
      </c>
      <c r="N156" s="11">
        <v>200</v>
      </c>
      <c r="O156" s="11">
        <v>4.7</v>
      </c>
      <c r="P156" s="171">
        <v>4.0309999999999997</v>
      </c>
      <c r="Q156" s="11">
        <v>4.5</v>
      </c>
      <c r="R156" s="171">
        <v>4.1390000000000002</v>
      </c>
      <c r="S156" s="110"/>
      <c r="T156" s="20">
        <v>109</v>
      </c>
      <c r="U156" s="20">
        <v>7.5999999999999998E-2</v>
      </c>
      <c r="V156" s="11">
        <v>1.67</v>
      </c>
      <c r="W156" s="20">
        <v>0.61</v>
      </c>
      <c r="X156" s="20">
        <v>71.5</v>
      </c>
      <c r="Y156" s="20" t="s">
        <v>62</v>
      </c>
      <c r="Z156" s="11">
        <v>0.35</v>
      </c>
      <c r="AA156" s="20">
        <v>0.63300000000000001</v>
      </c>
      <c r="AB156" s="20">
        <v>0.18</v>
      </c>
      <c r="AC156" s="20">
        <v>0.26</v>
      </c>
      <c r="AD156" s="20">
        <v>5.4100000000000002E-2</v>
      </c>
      <c r="AE156" s="11">
        <v>84.8</v>
      </c>
      <c r="AF156" s="11">
        <v>1.8</v>
      </c>
      <c r="AG156" s="11">
        <v>1.01E-2</v>
      </c>
      <c r="AH156" s="11">
        <v>16.399999999999999</v>
      </c>
      <c r="AI156" s="11">
        <v>1.44E-2</v>
      </c>
      <c r="AJ156" s="12">
        <v>3.56</v>
      </c>
      <c r="AK156" s="11">
        <v>70.900000000000006</v>
      </c>
      <c r="AL156" s="11">
        <v>19.100000000000001</v>
      </c>
      <c r="AM156" s="11">
        <v>0.375</v>
      </c>
      <c r="AN156" s="11">
        <v>1.81</v>
      </c>
      <c r="AO156" s="11">
        <v>0.35499999999999998</v>
      </c>
      <c r="AP156" s="11">
        <v>3.44E-2</v>
      </c>
      <c r="AQ156" s="11">
        <v>21.9</v>
      </c>
    </row>
    <row r="157" spans="2:43" s="11" customFormat="1">
      <c r="B157" s="11" t="s">
        <v>47</v>
      </c>
      <c r="C157" s="14">
        <v>39959</v>
      </c>
      <c r="D157" s="15">
        <v>0.85416666666666663</v>
      </c>
      <c r="E157" s="16">
        <v>20.239999999999998</v>
      </c>
      <c r="F157" s="16">
        <v>0.85599999999999998</v>
      </c>
      <c r="G157" s="11">
        <v>72.7</v>
      </c>
      <c r="H157" s="16">
        <v>6.57</v>
      </c>
      <c r="I157" s="16">
        <v>7.91</v>
      </c>
      <c r="J157" s="16">
        <v>35</v>
      </c>
      <c r="K157" s="16">
        <v>-27.3</v>
      </c>
      <c r="L157" s="16">
        <v>1</v>
      </c>
      <c r="M157" s="11">
        <v>22.292993630577868</v>
      </c>
      <c r="N157" s="11">
        <v>180</v>
      </c>
      <c r="O157" s="11">
        <v>6.2</v>
      </c>
      <c r="P157" s="171">
        <v>6.04</v>
      </c>
      <c r="Q157" s="11">
        <v>5.8</v>
      </c>
      <c r="R157" s="171">
        <v>5.2930000000000001</v>
      </c>
      <c r="S157" s="110"/>
      <c r="T157" s="20">
        <v>98.6</v>
      </c>
      <c r="U157" s="20">
        <v>6.5000000000000002E-2</v>
      </c>
      <c r="V157" s="11">
        <v>1.78</v>
      </c>
      <c r="W157" s="20">
        <v>0.66</v>
      </c>
      <c r="X157" s="20">
        <v>63.4</v>
      </c>
      <c r="Y157" s="20" t="s">
        <v>62</v>
      </c>
      <c r="Z157" s="11">
        <v>0.38</v>
      </c>
      <c r="AA157" s="20">
        <v>0.77600000000000002</v>
      </c>
      <c r="AB157" s="20">
        <v>0.2</v>
      </c>
      <c r="AC157" s="20">
        <v>0.33</v>
      </c>
      <c r="AD157" s="20">
        <v>5.5E-2</v>
      </c>
      <c r="AE157" s="11">
        <v>72.8</v>
      </c>
      <c r="AF157" s="11">
        <v>2.6</v>
      </c>
      <c r="AG157" s="11">
        <v>2.4500000000000001E-2</v>
      </c>
      <c r="AH157" s="11">
        <v>14.6</v>
      </c>
      <c r="AI157" s="11">
        <v>1.04E-2</v>
      </c>
      <c r="AJ157" s="12">
        <v>3.85</v>
      </c>
      <c r="AK157" s="11">
        <v>63.3</v>
      </c>
      <c r="AL157" s="11">
        <v>20.5</v>
      </c>
      <c r="AM157" s="11">
        <v>0.67300000000000004</v>
      </c>
      <c r="AN157" s="11">
        <v>1.67</v>
      </c>
      <c r="AO157" s="11">
        <v>0.66200000000000003</v>
      </c>
      <c r="AP157" s="11">
        <v>4.1700000000000001E-2</v>
      </c>
      <c r="AQ157" s="11">
        <v>22.2</v>
      </c>
    </row>
    <row r="158" spans="2:43" s="11" customFormat="1">
      <c r="B158" s="11" t="s">
        <v>47</v>
      </c>
      <c r="C158" s="14">
        <v>39959</v>
      </c>
      <c r="D158" s="15">
        <v>0.9375</v>
      </c>
      <c r="E158" s="16">
        <v>19.760000000000002</v>
      </c>
      <c r="F158" s="16">
        <v>0.92800000000000005</v>
      </c>
      <c r="G158" s="11">
        <v>79</v>
      </c>
      <c r="H158" s="16">
        <v>7.2</v>
      </c>
      <c r="I158" s="16">
        <v>7.81</v>
      </c>
      <c r="J158" s="16">
        <v>43</v>
      </c>
      <c r="K158" s="16">
        <v>-26.2</v>
      </c>
      <c r="L158" s="16">
        <v>1.8</v>
      </c>
      <c r="M158" s="11">
        <v>27.243589743583183</v>
      </c>
      <c r="N158" s="11">
        <v>190</v>
      </c>
      <c r="O158" s="11">
        <v>5.9</v>
      </c>
      <c r="P158" s="171">
        <v>5.5949999999999998</v>
      </c>
      <c r="Q158" s="11">
        <v>5.3</v>
      </c>
      <c r="R158" s="171">
        <v>5.1219999999999999</v>
      </c>
      <c r="S158" s="110"/>
      <c r="T158" s="20">
        <v>112</v>
      </c>
      <c r="U158" s="20">
        <v>7.0000000000000007E-2</v>
      </c>
      <c r="V158" s="11">
        <v>1.87</v>
      </c>
      <c r="W158" s="20">
        <v>0.59</v>
      </c>
      <c r="X158" s="20">
        <v>67.7</v>
      </c>
      <c r="Y158" s="20" t="s">
        <v>62</v>
      </c>
      <c r="Z158" s="11">
        <v>0.38</v>
      </c>
      <c r="AA158" s="20">
        <v>0.78400000000000003</v>
      </c>
      <c r="AB158" s="20">
        <v>0.18</v>
      </c>
      <c r="AC158" s="20">
        <v>0.35</v>
      </c>
      <c r="AD158" s="20">
        <v>4.6300000000000001E-2</v>
      </c>
      <c r="AE158" s="11">
        <v>78.599999999999994</v>
      </c>
      <c r="AF158" s="11">
        <v>4.0999999999999996</v>
      </c>
      <c r="AG158" s="11">
        <v>1.95E-2</v>
      </c>
      <c r="AH158" s="11">
        <v>15.9</v>
      </c>
      <c r="AI158" s="11">
        <v>7.3000000000000001E-3</v>
      </c>
      <c r="AJ158" s="12">
        <v>3.75</v>
      </c>
      <c r="AK158" s="11">
        <v>71.5</v>
      </c>
      <c r="AL158" s="11">
        <v>18.8</v>
      </c>
      <c r="AM158" s="11">
        <v>0.90700000000000003</v>
      </c>
      <c r="AN158" s="11">
        <v>2.2200000000000002</v>
      </c>
      <c r="AO158" s="11">
        <v>0.91900000000000004</v>
      </c>
      <c r="AP158" s="11">
        <v>6.4299999999999996E-2</v>
      </c>
      <c r="AQ158" s="11">
        <v>24.5</v>
      </c>
    </row>
    <row r="159" spans="2:43" s="11" customFormat="1">
      <c r="B159" s="11" t="s">
        <v>47</v>
      </c>
      <c r="C159" s="14">
        <v>39959</v>
      </c>
      <c r="D159" s="15">
        <v>0.16666666666666666</v>
      </c>
      <c r="E159" s="16">
        <v>18.989999999999998</v>
      </c>
      <c r="F159" s="16">
        <v>0.94799999999999995</v>
      </c>
      <c r="G159" s="11">
        <v>73.8</v>
      </c>
      <c r="H159" s="16">
        <v>6.83</v>
      </c>
      <c r="I159" s="16">
        <v>7.81</v>
      </c>
      <c r="J159" s="16">
        <v>47</v>
      </c>
      <c r="K159" s="16">
        <v>-35.4</v>
      </c>
      <c r="L159" s="16">
        <v>0.9</v>
      </c>
      <c r="M159" s="11">
        <v>13.542795232943007</v>
      </c>
      <c r="N159" s="11">
        <v>200</v>
      </c>
      <c r="O159" s="11">
        <v>4.5999999999999996</v>
      </c>
      <c r="P159" s="171">
        <v>4.8979999999999997</v>
      </c>
      <c r="Q159" s="11">
        <v>5</v>
      </c>
      <c r="R159" s="171">
        <v>4.4409999999999998</v>
      </c>
      <c r="S159" s="110"/>
      <c r="T159" s="20">
        <v>119</v>
      </c>
      <c r="U159" s="20">
        <v>7.4999999999999997E-2</v>
      </c>
      <c r="V159" s="11">
        <v>1.66</v>
      </c>
      <c r="W159" s="20">
        <v>0.59</v>
      </c>
      <c r="X159" s="20">
        <v>70.7</v>
      </c>
      <c r="Y159" s="20" t="s">
        <v>62</v>
      </c>
      <c r="Z159" s="11">
        <v>0.33</v>
      </c>
      <c r="AA159" s="20">
        <v>0.77</v>
      </c>
      <c r="AB159" s="20">
        <v>0.17</v>
      </c>
      <c r="AC159" s="20">
        <v>0.24</v>
      </c>
      <c r="AD159" s="20">
        <v>6.0199999999999997E-2</v>
      </c>
      <c r="AE159" s="11">
        <v>82.1</v>
      </c>
      <c r="AF159" s="11">
        <v>1.8</v>
      </c>
      <c r="AG159" s="11">
        <v>1.2999999999999999E-2</v>
      </c>
      <c r="AH159" s="11">
        <v>16.5</v>
      </c>
      <c r="AI159" s="11">
        <v>1.4200000000000001E-2</v>
      </c>
      <c r="AJ159" s="12">
        <v>3.43</v>
      </c>
      <c r="AK159" s="11">
        <v>76.7</v>
      </c>
      <c r="AL159" s="11">
        <v>19.600000000000001</v>
      </c>
      <c r="AM159" s="11">
        <v>0.41299999999999998</v>
      </c>
      <c r="AN159" s="11">
        <v>2.08</v>
      </c>
      <c r="AO159" s="11">
        <v>0.41199999999999998</v>
      </c>
      <c r="AP159" s="11">
        <v>3.5900000000000001E-2</v>
      </c>
      <c r="AQ159" s="11">
        <v>21.9</v>
      </c>
    </row>
    <row r="160" spans="2:43" s="11" customFormat="1">
      <c r="B160" s="11" t="s">
        <v>47</v>
      </c>
      <c r="C160" s="14">
        <v>39974</v>
      </c>
      <c r="D160" s="15">
        <v>0.33333333333333331</v>
      </c>
      <c r="E160" s="16">
        <v>18.84</v>
      </c>
      <c r="F160" s="171">
        <v>0.89400000000000002</v>
      </c>
      <c r="G160" s="11">
        <v>70.3</v>
      </c>
      <c r="H160" s="16">
        <v>6.53</v>
      </c>
      <c r="I160" s="171">
        <v>8.65</v>
      </c>
      <c r="J160" s="16">
        <v>109</v>
      </c>
      <c r="K160" s="16">
        <v>11.2</v>
      </c>
      <c r="L160" s="16">
        <v>5.2</v>
      </c>
      <c r="M160" s="11">
        <v>8.9736399326967113</v>
      </c>
      <c r="N160" s="11">
        <v>200</v>
      </c>
      <c r="O160" s="11">
        <v>4.3</v>
      </c>
      <c r="P160" s="11">
        <v>3.9340000000000002</v>
      </c>
      <c r="Q160" s="11">
        <v>4.0999999999999996</v>
      </c>
      <c r="R160" s="11">
        <v>4.1539999999999999</v>
      </c>
      <c r="S160" s="110"/>
      <c r="T160" s="20">
        <v>111</v>
      </c>
      <c r="U160" s="20">
        <v>7.0999999999999994E-2</v>
      </c>
      <c r="V160" s="11">
        <v>1.75</v>
      </c>
      <c r="W160" s="20">
        <v>0.67</v>
      </c>
      <c r="X160" s="20">
        <v>60.1</v>
      </c>
      <c r="Y160" s="20" t="s">
        <v>62</v>
      </c>
      <c r="Z160" s="11">
        <v>0.4</v>
      </c>
      <c r="AA160" s="20">
        <v>0.53</v>
      </c>
      <c r="AB160" s="20">
        <v>0.25</v>
      </c>
      <c r="AC160" s="20">
        <v>0.23</v>
      </c>
      <c r="AD160" s="20" t="s">
        <v>62</v>
      </c>
      <c r="AE160" s="11">
        <v>80.599999999999994</v>
      </c>
      <c r="AF160" s="11">
        <v>1.8</v>
      </c>
      <c r="AG160" s="11">
        <v>9.1999999999999998E-3</v>
      </c>
      <c r="AH160" s="11">
        <v>15.4</v>
      </c>
      <c r="AI160" s="11">
        <v>7.0000000000000007E-2</v>
      </c>
      <c r="AJ160" s="12">
        <v>3.1</v>
      </c>
      <c r="AK160" s="11">
        <v>71.400000000000006</v>
      </c>
      <c r="AL160" s="11">
        <v>18.100000000000001</v>
      </c>
      <c r="AM160" s="11">
        <v>0.26100000000000001</v>
      </c>
      <c r="AN160" s="11">
        <v>2.13</v>
      </c>
      <c r="AO160" s="11">
        <v>0.32600000000000001</v>
      </c>
      <c r="AP160" s="11">
        <v>0.11</v>
      </c>
      <c r="AQ160" s="11">
        <v>19.899999999999999</v>
      </c>
    </row>
    <row r="161" spans="2:43" s="11" customFormat="1">
      <c r="B161" s="11" t="s">
        <v>47</v>
      </c>
      <c r="C161" s="14">
        <v>39974</v>
      </c>
      <c r="D161" s="15">
        <v>0.45833333333333331</v>
      </c>
      <c r="E161" s="16">
        <v>18.71</v>
      </c>
      <c r="F161" s="171">
        <v>0.63800000000000001</v>
      </c>
      <c r="G161" s="11">
        <v>90</v>
      </c>
      <c r="H161" s="16">
        <v>8.3800000000000008</v>
      </c>
      <c r="I161" s="171">
        <v>8.8000000000000007</v>
      </c>
      <c r="J161" s="16">
        <v>109</v>
      </c>
      <c r="K161" s="16">
        <v>257.3</v>
      </c>
      <c r="L161" s="16">
        <v>40.4</v>
      </c>
      <c r="M161" s="11">
        <v>321.52588555860819</v>
      </c>
      <c r="N161" s="11">
        <v>140</v>
      </c>
      <c r="O161" s="11">
        <v>7</v>
      </c>
      <c r="P161" s="11">
        <v>6.3849999999999998</v>
      </c>
      <c r="Q161" s="11">
        <v>6.5</v>
      </c>
      <c r="R161" s="11">
        <v>5.673</v>
      </c>
      <c r="S161" s="110"/>
      <c r="T161" s="20">
        <v>146</v>
      </c>
      <c r="U161" s="20">
        <v>4.3999999999999997E-2</v>
      </c>
      <c r="V161" s="11">
        <v>2.68</v>
      </c>
      <c r="W161" s="20">
        <v>0.63</v>
      </c>
      <c r="X161" s="20">
        <v>45.3</v>
      </c>
      <c r="Y161" s="20" t="s">
        <v>62</v>
      </c>
      <c r="Z161" s="11">
        <v>0.55000000000000004</v>
      </c>
      <c r="AA161" s="20">
        <v>2.25</v>
      </c>
      <c r="AB161" s="20">
        <v>0.22</v>
      </c>
      <c r="AC161" s="20">
        <v>1.02</v>
      </c>
      <c r="AD161" s="20">
        <v>2.98E-2</v>
      </c>
      <c r="AE161" s="11">
        <v>53.3</v>
      </c>
      <c r="AF161" s="11">
        <v>2.4</v>
      </c>
      <c r="AG161" s="11">
        <v>2.7199999999999998E-2</v>
      </c>
      <c r="AH161" s="11">
        <v>11</v>
      </c>
      <c r="AI161" s="11">
        <v>1.8E-3</v>
      </c>
      <c r="AJ161" s="12">
        <v>3.34</v>
      </c>
      <c r="AK161" s="11">
        <v>47.1</v>
      </c>
      <c r="AL161" s="11">
        <v>15.2</v>
      </c>
      <c r="AM161" s="11">
        <v>7.48</v>
      </c>
      <c r="AN161" s="11">
        <v>11.3</v>
      </c>
      <c r="AO161" s="11">
        <v>10.9</v>
      </c>
      <c r="AP161" s="11">
        <v>0.83199999999999996</v>
      </c>
      <c r="AQ161" s="11">
        <v>68.900000000000006</v>
      </c>
    </row>
    <row r="162" spans="2:43" s="11" customFormat="1">
      <c r="B162" s="11" t="s">
        <v>47</v>
      </c>
      <c r="C162" s="14">
        <v>39974</v>
      </c>
      <c r="D162" s="15">
        <v>0.58333333333333337</v>
      </c>
      <c r="E162" s="16">
        <v>19.64</v>
      </c>
      <c r="F162" s="171">
        <v>0.59399999999999997</v>
      </c>
      <c r="G162" s="11">
        <v>85.3</v>
      </c>
      <c r="H162" s="16">
        <v>7.8</v>
      </c>
      <c r="I162" s="171">
        <v>8.6999999999999993</v>
      </c>
      <c r="J162" s="16">
        <v>113</v>
      </c>
      <c r="K162" s="16">
        <v>69.2</v>
      </c>
      <c r="L162" s="16">
        <v>48.3</v>
      </c>
      <c r="M162" s="11">
        <v>54.009819967286276</v>
      </c>
      <c r="N162" s="11">
        <v>130</v>
      </c>
      <c r="O162" s="11">
        <v>7.8</v>
      </c>
      <c r="P162" s="11">
        <v>7.05</v>
      </c>
      <c r="Q162" s="11">
        <v>6.5</v>
      </c>
      <c r="R162" s="11">
        <v>6.34</v>
      </c>
      <c r="S162" s="110"/>
      <c r="T162" s="20">
        <v>72.2</v>
      </c>
      <c r="U162" s="20">
        <v>3.9E-2</v>
      </c>
      <c r="V162" s="11">
        <v>2.0099999999999998</v>
      </c>
      <c r="W162" s="20">
        <v>0.54</v>
      </c>
      <c r="X162" s="20">
        <v>41.3</v>
      </c>
      <c r="Y162" s="20" t="s">
        <v>62</v>
      </c>
      <c r="Z162" s="11">
        <v>0.4</v>
      </c>
      <c r="AA162" s="20">
        <v>1.23</v>
      </c>
      <c r="AB162" s="20">
        <v>0.17</v>
      </c>
      <c r="AC162" s="20">
        <v>0.36</v>
      </c>
      <c r="AD162" s="20">
        <v>5.4100000000000002E-2</v>
      </c>
      <c r="AE162" s="11">
        <v>47.3</v>
      </c>
      <c r="AF162" s="11">
        <v>2.5</v>
      </c>
      <c r="AG162" s="11">
        <v>6.2700000000000006E-2</v>
      </c>
      <c r="AH162" s="11">
        <v>9.6199999999999992</v>
      </c>
      <c r="AI162" s="11">
        <v>4.1999999999999997E-3</v>
      </c>
      <c r="AJ162" s="12">
        <v>2.76</v>
      </c>
      <c r="AK162" s="11">
        <v>47.8</v>
      </c>
      <c r="AL162" s="11">
        <v>15.7</v>
      </c>
      <c r="AM162" s="11">
        <v>1.66</v>
      </c>
      <c r="AN162" s="11">
        <v>4.37</v>
      </c>
      <c r="AO162" s="11">
        <v>1.89</v>
      </c>
      <c r="AP162" s="11">
        <v>0.14199999999999999</v>
      </c>
      <c r="AQ162" s="11">
        <v>25.2</v>
      </c>
    </row>
    <row r="163" spans="2:43" s="11" customFormat="1">
      <c r="B163" s="11" t="s">
        <v>47</v>
      </c>
      <c r="C163" s="14">
        <v>39974</v>
      </c>
      <c r="D163" s="15">
        <v>0.77083333333333337</v>
      </c>
      <c r="E163" s="16">
        <v>20.07</v>
      </c>
      <c r="F163" s="171">
        <v>0.66700000000000004</v>
      </c>
      <c r="G163" s="11">
        <v>81.400000000000006</v>
      </c>
      <c r="H163" s="16">
        <v>7.38</v>
      </c>
      <c r="I163" s="171">
        <v>8.68</v>
      </c>
      <c r="J163" s="16">
        <v>115</v>
      </c>
      <c r="K163" s="16">
        <v>39.700000000000003</v>
      </c>
      <c r="L163" s="16">
        <v>25.4</v>
      </c>
      <c r="M163" s="11">
        <v>33.218785796109351</v>
      </c>
      <c r="N163" s="11">
        <v>140</v>
      </c>
      <c r="O163" s="11">
        <v>7.1</v>
      </c>
      <c r="P163" s="11">
        <v>6.4020000000000001</v>
      </c>
      <c r="Q163" s="11">
        <v>6.6</v>
      </c>
      <c r="R163" s="11">
        <v>5.98</v>
      </c>
      <c r="S163" s="110"/>
      <c r="T163" s="20">
        <v>86.2</v>
      </c>
      <c r="U163" s="20">
        <v>4.2999999999999997E-2</v>
      </c>
      <c r="V163" s="11">
        <v>1.82</v>
      </c>
      <c r="W163" s="20">
        <v>0.5</v>
      </c>
      <c r="X163" s="20">
        <v>44.5</v>
      </c>
      <c r="Y163" s="20" t="s">
        <v>62</v>
      </c>
      <c r="Z163" s="11">
        <v>0.36</v>
      </c>
      <c r="AA163" s="20">
        <v>0.82399999999999995</v>
      </c>
      <c r="AB163" s="20">
        <v>0.17</v>
      </c>
      <c r="AC163" s="20">
        <v>0.27</v>
      </c>
      <c r="AD163" s="20">
        <v>2.9399999999999999E-2</v>
      </c>
      <c r="AE163" s="11">
        <v>53.6</v>
      </c>
      <c r="AF163" s="11">
        <v>2.7</v>
      </c>
      <c r="AG163" s="11">
        <v>3.6400000000000002E-2</v>
      </c>
      <c r="AH163" s="11">
        <v>11</v>
      </c>
      <c r="AI163" s="11">
        <v>2.3999999999999998E-3</v>
      </c>
      <c r="AJ163" s="12">
        <v>2.75</v>
      </c>
      <c r="AK163" s="11">
        <v>57.5</v>
      </c>
      <c r="AL163" s="11">
        <v>15.9</v>
      </c>
      <c r="AM163" s="11">
        <v>1.1200000000000001</v>
      </c>
      <c r="AN163" s="11">
        <v>3.39</v>
      </c>
      <c r="AO163" s="11">
        <v>1.19</v>
      </c>
      <c r="AP163" s="11">
        <v>8.5699999999999998E-2</v>
      </c>
      <c r="AQ163" s="11">
        <v>23.2</v>
      </c>
    </row>
    <row r="164" spans="2:43" s="11" customFormat="1">
      <c r="B164" s="11" t="s">
        <v>47</v>
      </c>
      <c r="C164" s="14">
        <v>39974</v>
      </c>
      <c r="D164" s="15">
        <v>0.95833333333333337</v>
      </c>
      <c r="E164" s="16">
        <v>19.53</v>
      </c>
      <c r="F164" s="171">
        <v>0.72499999999999998</v>
      </c>
      <c r="G164" s="11">
        <v>75.7</v>
      </c>
      <c r="H164" s="16">
        <v>6.94</v>
      </c>
      <c r="I164" s="171">
        <v>8.64</v>
      </c>
      <c r="J164" s="16">
        <v>115</v>
      </c>
      <c r="K164" s="16">
        <v>30.4</v>
      </c>
      <c r="L164" s="16">
        <v>12</v>
      </c>
      <c r="M164" s="11">
        <v>24.180548092424345</v>
      </c>
      <c r="N164" s="11">
        <v>160</v>
      </c>
      <c r="O164" s="11">
        <v>6.1</v>
      </c>
      <c r="P164" s="11">
        <v>5.5709999999999997</v>
      </c>
      <c r="Q164" s="11">
        <v>6</v>
      </c>
      <c r="R164" s="11">
        <v>5.1909999999999998</v>
      </c>
      <c r="S164" s="110"/>
      <c r="T164" s="20">
        <v>91.6</v>
      </c>
      <c r="U164" s="20">
        <v>4.7E-2</v>
      </c>
      <c r="V164" s="11">
        <v>1.77</v>
      </c>
      <c r="W164" s="20">
        <v>0.54</v>
      </c>
      <c r="X164" s="20">
        <v>47.6</v>
      </c>
      <c r="Y164" s="20" t="s">
        <v>62</v>
      </c>
      <c r="Z164" s="11">
        <v>0.34</v>
      </c>
      <c r="AA164" s="20">
        <v>0.75700000000000001</v>
      </c>
      <c r="AB164" s="20">
        <v>0.18</v>
      </c>
      <c r="AC164" s="20">
        <v>0.26</v>
      </c>
      <c r="AD164" s="20">
        <v>3.5000000000000003E-2</v>
      </c>
      <c r="AE164" s="11">
        <v>60.2</v>
      </c>
      <c r="AF164" s="11">
        <v>2.2000000000000002</v>
      </c>
      <c r="AG164" s="11">
        <v>2.7E-2</v>
      </c>
      <c r="AH164" s="11">
        <v>11.9</v>
      </c>
      <c r="AI164" s="11">
        <v>3.3999999999999998E-3</v>
      </c>
      <c r="AJ164" s="12">
        <v>2.81</v>
      </c>
      <c r="AK164" s="11">
        <v>61.2</v>
      </c>
      <c r="AL164" s="11">
        <v>16.100000000000001</v>
      </c>
      <c r="AM164" s="11">
        <v>0.89600000000000002</v>
      </c>
      <c r="AN164" s="11">
        <v>2.81</v>
      </c>
      <c r="AO164" s="11">
        <v>0.96199999999999997</v>
      </c>
      <c r="AP164" s="11">
        <v>7.5600000000000001E-2</v>
      </c>
      <c r="AQ164" s="11">
        <v>20.2</v>
      </c>
    </row>
    <row r="165" spans="2:43" s="11" customFormat="1">
      <c r="B165" s="11" t="s">
        <v>47</v>
      </c>
      <c r="C165" s="14">
        <v>40023</v>
      </c>
      <c r="D165" s="15">
        <v>0.45833333333333331</v>
      </c>
      <c r="E165" s="16">
        <v>20.18</v>
      </c>
      <c r="F165" s="16">
        <v>0.67</v>
      </c>
      <c r="G165" s="11">
        <v>102.2</v>
      </c>
      <c r="H165" s="11">
        <v>9.24</v>
      </c>
      <c r="I165" s="11">
        <v>8.2200000000000006</v>
      </c>
      <c r="J165" s="11">
        <v>126</v>
      </c>
      <c r="K165" s="11">
        <v>45.8</v>
      </c>
      <c r="L165" s="11">
        <v>22.2</v>
      </c>
      <c r="M165" s="11">
        <v>41.439476553980654</v>
      </c>
      <c r="N165" s="11">
        <v>150</v>
      </c>
      <c r="O165" s="11">
        <v>6.5</v>
      </c>
      <c r="P165" s="11">
        <v>6.8410000000000002</v>
      </c>
      <c r="Q165" s="11">
        <v>6.3</v>
      </c>
      <c r="R165" s="11">
        <v>5.694</v>
      </c>
      <c r="S165" s="110"/>
      <c r="T165" s="20">
        <v>90.5</v>
      </c>
      <c r="U165" s="20" t="s">
        <v>62</v>
      </c>
      <c r="V165" s="11">
        <v>1.2</v>
      </c>
      <c r="W165" s="20">
        <v>0.49</v>
      </c>
      <c r="X165" s="20">
        <v>34.799999999999997</v>
      </c>
      <c r="Y165" s="20" t="s">
        <v>62</v>
      </c>
      <c r="Z165" s="11">
        <v>0.32</v>
      </c>
      <c r="AA165" s="20">
        <v>0.86499999999999999</v>
      </c>
      <c r="AB165" s="20">
        <v>0.2</v>
      </c>
      <c r="AC165" s="20">
        <v>0.31</v>
      </c>
      <c r="AD165" s="20" t="s">
        <v>62</v>
      </c>
      <c r="AE165" s="11">
        <v>54.8</v>
      </c>
      <c r="AF165" s="11">
        <v>4.2</v>
      </c>
      <c r="AG165" s="11">
        <v>5.21E-2</v>
      </c>
      <c r="AH165" s="11">
        <v>9.41</v>
      </c>
      <c r="AI165" s="11">
        <v>3.3E-3</v>
      </c>
      <c r="AJ165" s="12">
        <v>2.98</v>
      </c>
      <c r="AK165" s="11">
        <v>67.599999999999994</v>
      </c>
      <c r="AL165" s="11">
        <v>7</v>
      </c>
      <c r="AM165" s="11">
        <v>0.95599999999999996</v>
      </c>
      <c r="AN165" s="11">
        <v>5.68</v>
      </c>
      <c r="AO165" s="11">
        <v>1.44</v>
      </c>
      <c r="AP165" s="11">
        <v>0.128</v>
      </c>
      <c r="AQ165" s="11">
        <v>12.9</v>
      </c>
    </row>
    <row r="166" spans="2:43" s="11" customFormat="1">
      <c r="B166" s="11" t="s">
        <v>47</v>
      </c>
      <c r="C166" s="14">
        <v>40023</v>
      </c>
      <c r="D166" s="15">
        <v>0.64583333333333337</v>
      </c>
      <c r="E166" s="16">
        <v>21.21</v>
      </c>
      <c r="F166" s="16">
        <v>0.68200000000000005</v>
      </c>
      <c r="G166" s="11">
        <v>100.9</v>
      </c>
      <c r="H166" s="11">
        <v>8.94</v>
      </c>
      <c r="I166" s="11">
        <v>8.36</v>
      </c>
      <c r="J166" s="11">
        <v>105</v>
      </c>
      <c r="K166" s="11">
        <v>17.2</v>
      </c>
      <c r="L166" s="11">
        <v>16.600000000000001</v>
      </c>
      <c r="M166" s="11">
        <v>36.138079827392644</v>
      </c>
      <c r="N166" s="11">
        <v>160</v>
      </c>
      <c r="O166" s="11">
        <v>5.3</v>
      </c>
      <c r="P166" s="11">
        <v>5.8559999999999999</v>
      </c>
      <c r="Q166" s="11">
        <v>5.7</v>
      </c>
      <c r="R166" s="11">
        <v>5.1040000000000001</v>
      </c>
      <c r="S166" s="110"/>
      <c r="T166" s="20">
        <v>85.6</v>
      </c>
      <c r="U166" s="20" t="s">
        <v>62</v>
      </c>
      <c r="V166" s="11">
        <v>0.97</v>
      </c>
      <c r="W166" s="20">
        <v>0.46</v>
      </c>
      <c r="X166" s="20">
        <v>34</v>
      </c>
      <c r="Y166" s="20" t="s">
        <v>62</v>
      </c>
      <c r="Z166" s="11">
        <v>0.26</v>
      </c>
      <c r="AA166" s="20">
        <v>0.70099999999999996</v>
      </c>
      <c r="AB166" s="20">
        <v>0.19</v>
      </c>
      <c r="AC166" s="20">
        <v>0.26</v>
      </c>
      <c r="AD166" s="20" t="s">
        <v>62</v>
      </c>
      <c r="AE166" s="11">
        <v>55</v>
      </c>
      <c r="AF166" s="11">
        <v>4.7</v>
      </c>
      <c r="AG166" s="11">
        <v>2.4500000000000001E-2</v>
      </c>
      <c r="AH166" s="11">
        <v>9.39</v>
      </c>
      <c r="AI166" s="11">
        <v>1.4E-3</v>
      </c>
      <c r="AJ166" s="12">
        <v>3</v>
      </c>
      <c r="AK166" s="11">
        <v>69.2</v>
      </c>
      <c r="AL166" s="11">
        <v>6.4</v>
      </c>
      <c r="AM166" s="11">
        <v>0.77600000000000002</v>
      </c>
      <c r="AN166" s="11">
        <v>6.53</v>
      </c>
      <c r="AO166" s="11">
        <v>1.1499999999999999</v>
      </c>
      <c r="AP166" s="11">
        <v>9.1999999999999998E-2</v>
      </c>
      <c r="AQ166" s="11">
        <v>12.6</v>
      </c>
    </row>
    <row r="167" spans="2:43" s="11" customFormat="1">
      <c r="B167" s="11" t="s">
        <v>47</v>
      </c>
      <c r="C167" s="14">
        <v>40023</v>
      </c>
      <c r="D167" s="15">
        <v>0.70833333333333337</v>
      </c>
      <c r="E167" s="16">
        <v>21.8</v>
      </c>
      <c r="F167" s="16">
        <v>0.39</v>
      </c>
      <c r="G167" s="11">
        <v>101.1</v>
      </c>
      <c r="H167" s="11">
        <v>8.86</v>
      </c>
      <c r="I167" s="11">
        <v>8.18</v>
      </c>
      <c r="J167" s="11">
        <v>107</v>
      </c>
      <c r="K167" s="11">
        <v>262</v>
      </c>
      <c r="L167" s="11">
        <v>51.3</v>
      </c>
      <c r="M167" s="11">
        <v>253.52112676054443</v>
      </c>
      <c r="N167" s="11">
        <v>100</v>
      </c>
      <c r="O167" s="11">
        <v>7.1</v>
      </c>
      <c r="P167" s="11">
        <v>7.6950000000000003</v>
      </c>
      <c r="Q167" s="11">
        <v>7</v>
      </c>
      <c r="R167" s="11">
        <v>6.4290000000000003</v>
      </c>
      <c r="S167" s="110"/>
      <c r="T167" s="20">
        <v>43.2</v>
      </c>
      <c r="U167" s="20" t="s">
        <v>62</v>
      </c>
      <c r="V167" s="11">
        <v>1.17</v>
      </c>
      <c r="W167" s="20">
        <v>0.47</v>
      </c>
      <c r="X167" s="20">
        <v>23</v>
      </c>
      <c r="Y167" s="20" t="s">
        <v>62</v>
      </c>
      <c r="Z167" s="11">
        <v>0.36</v>
      </c>
      <c r="AA167" s="20">
        <v>1.77</v>
      </c>
      <c r="AB167" s="20">
        <v>0.23</v>
      </c>
      <c r="AC167" s="20">
        <v>0.88</v>
      </c>
      <c r="AD167" s="20">
        <v>5.6399999999999999E-2</v>
      </c>
      <c r="AE167" s="11">
        <v>35.5</v>
      </c>
      <c r="AF167" s="11">
        <v>6.7</v>
      </c>
      <c r="AG167" s="11">
        <v>7.2900000000000006E-2</v>
      </c>
      <c r="AH167" s="11">
        <v>5.68</v>
      </c>
      <c r="AI167" s="11">
        <v>1.5E-3</v>
      </c>
      <c r="AJ167" s="12">
        <v>2.54</v>
      </c>
      <c r="AK167" s="11">
        <v>37.5</v>
      </c>
      <c r="AL167" s="11">
        <v>7.5</v>
      </c>
      <c r="AM167" s="11">
        <v>7.24</v>
      </c>
      <c r="AN167" s="11">
        <v>14.4</v>
      </c>
      <c r="AO167" s="11">
        <v>11</v>
      </c>
      <c r="AP167" s="11">
        <v>0.54100000000000004</v>
      </c>
      <c r="AQ167" s="11">
        <v>59</v>
      </c>
    </row>
    <row r="168" spans="2:43" s="11" customFormat="1">
      <c r="B168" s="11" t="s">
        <v>47</v>
      </c>
      <c r="C168" s="14">
        <v>40023</v>
      </c>
      <c r="D168" s="15">
        <v>0.83333333333333337</v>
      </c>
      <c r="E168" s="16">
        <v>21.51</v>
      </c>
      <c r="F168" s="16">
        <v>0.48399999999999999</v>
      </c>
      <c r="G168" s="11">
        <v>99.1</v>
      </c>
      <c r="H168" s="11">
        <v>8.73</v>
      </c>
      <c r="I168" s="11">
        <v>8.17</v>
      </c>
      <c r="J168" s="11">
        <v>113</v>
      </c>
      <c r="K168" s="11">
        <v>88</v>
      </c>
      <c r="L168" s="11">
        <v>22.2</v>
      </c>
      <c r="M168" s="11">
        <v>79.480940794825869</v>
      </c>
      <c r="N168" s="11">
        <v>130</v>
      </c>
      <c r="O168" s="11">
        <v>6.1</v>
      </c>
      <c r="P168" s="11">
        <v>6.944</v>
      </c>
      <c r="Q168" s="11">
        <v>6.3</v>
      </c>
      <c r="R168" s="11">
        <v>5.843</v>
      </c>
      <c r="S168" s="110"/>
      <c r="T168" s="20">
        <v>56.7</v>
      </c>
      <c r="U168" s="20" t="s">
        <v>62</v>
      </c>
      <c r="V168" s="11">
        <v>1.54</v>
      </c>
      <c r="W168" s="20">
        <v>0.52</v>
      </c>
      <c r="X168" s="20">
        <v>24.3</v>
      </c>
      <c r="Y168" s="20" t="s">
        <v>62</v>
      </c>
      <c r="Z168" s="11">
        <v>0.43</v>
      </c>
      <c r="AA168" s="20">
        <v>1.1100000000000001</v>
      </c>
      <c r="AB168" s="20">
        <v>0.17</v>
      </c>
      <c r="AC168" s="20">
        <v>0.39</v>
      </c>
      <c r="AD168" s="20">
        <v>3.5999999999999997E-2</v>
      </c>
      <c r="AE168" s="11">
        <v>43.5</v>
      </c>
      <c r="AF168" s="11">
        <v>5.2</v>
      </c>
      <c r="AG168" s="11">
        <v>5.5800000000000002E-2</v>
      </c>
      <c r="AH168" s="11">
        <v>6.87</v>
      </c>
      <c r="AI168" s="11">
        <v>1.5E-3</v>
      </c>
      <c r="AJ168" s="12">
        <v>2.62</v>
      </c>
      <c r="AK168" s="11">
        <v>49.1</v>
      </c>
      <c r="AL168" s="11" t="s">
        <v>62</v>
      </c>
      <c r="AM168" s="11">
        <v>2.34</v>
      </c>
      <c r="AN168" s="11">
        <v>9.9</v>
      </c>
      <c r="AO168" s="11">
        <v>3.13</v>
      </c>
      <c r="AP168" s="11">
        <v>0.13</v>
      </c>
      <c r="AQ168" s="11">
        <v>22.1</v>
      </c>
    </row>
    <row r="169" spans="2:43" s="11" customFormat="1">
      <c r="B169" s="11" t="s">
        <v>47</v>
      </c>
      <c r="C169" s="14">
        <v>40024</v>
      </c>
      <c r="D169" s="15">
        <v>0.14583333333333334</v>
      </c>
      <c r="E169" s="16">
        <v>20.149999999999999</v>
      </c>
      <c r="F169" s="16">
        <v>0.65900000000000003</v>
      </c>
      <c r="G169" s="11">
        <v>95.2</v>
      </c>
      <c r="H169" s="11">
        <v>8.6199999999999992</v>
      </c>
      <c r="I169" s="11">
        <v>8.16</v>
      </c>
      <c r="J169" s="11">
        <v>118</v>
      </c>
      <c r="K169" s="11">
        <v>20.3</v>
      </c>
      <c r="L169" s="11">
        <v>8.3000000000000007</v>
      </c>
      <c r="M169" s="11">
        <v>16.95813460519156</v>
      </c>
      <c r="N169" s="11">
        <v>170</v>
      </c>
      <c r="O169" s="11">
        <v>4.8</v>
      </c>
      <c r="P169" s="11">
        <v>5.5309999999999997</v>
      </c>
      <c r="Q169" s="11">
        <v>5.5</v>
      </c>
      <c r="R169" s="11">
        <v>5.0090000000000003</v>
      </c>
      <c r="S169" s="110"/>
      <c r="T169" s="20">
        <v>84.8</v>
      </c>
      <c r="U169" s="20" t="s">
        <v>62</v>
      </c>
      <c r="V169" s="11">
        <v>1.34</v>
      </c>
      <c r="W169" s="20">
        <v>0.5</v>
      </c>
      <c r="X169" s="20">
        <v>33.4</v>
      </c>
      <c r="Y169" s="20" t="s">
        <v>62</v>
      </c>
      <c r="Z169" s="11">
        <v>0.36</v>
      </c>
      <c r="AA169" s="20">
        <v>0.60699999999999998</v>
      </c>
      <c r="AB169" s="20">
        <v>0.19</v>
      </c>
      <c r="AC169" s="20">
        <v>0.21</v>
      </c>
      <c r="AD169" s="20" t="s">
        <v>62</v>
      </c>
      <c r="AE169" s="11">
        <v>58.7</v>
      </c>
      <c r="AF169" s="11">
        <v>6.5</v>
      </c>
      <c r="AG169" s="11">
        <v>3.0700000000000002E-2</v>
      </c>
      <c r="AH169" s="11">
        <v>9.65</v>
      </c>
      <c r="AI169" s="11">
        <v>6.7999999999999996E-3</v>
      </c>
      <c r="AJ169" s="12">
        <v>3.02</v>
      </c>
      <c r="AK169" s="11">
        <v>74.099999999999994</v>
      </c>
      <c r="AL169" s="11" t="s">
        <v>62</v>
      </c>
      <c r="AM169" s="11">
        <v>0.51900000000000002</v>
      </c>
      <c r="AN169" s="11">
        <v>7.46</v>
      </c>
      <c r="AO169" s="11">
        <v>0.70399999999999996</v>
      </c>
      <c r="AP169" s="11">
        <v>4.6100000000000002E-2</v>
      </c>
      <c r="AQ169" s="11">
        <v>9.08</v>
      </c>
    </row>
    <row r="170" spans="2:43" s="11" customFormat="1">
      <c r="B170" s="11" t="s">
        <v>47</v>
      </c>
      <c r="C170" s="14">
        <v>40094</v>
      </c>
      <c r="D170" s="15">
        <v>0.45833333333333331</v>
      </c>
      <c r="E170" s="157"/>
      <c r="F170" s="157"/>
      <c r="G170" s="157"/>
      <c r="H170" s="157"/>
      <c r="I170" s="157"/>
      <c r="J170" s="157"/>
      <c r="K170" s="157"/>
      <c r="L170" s="157"/>
      <c r="M170" s="11">
        <v>763.79690949229769</v>
      </c>
      <c r="N170" s="11">
        <v>130</v>
      </c>
      <c r="O170" s="11">
        <v>8</v>
      </c>
      <c r="P170" s="11">
        <v>7.9409999999999998</v>
      </c>
      <c r="Q170" s="11">
        <v>25.5</v>
      </c>
      <c r="R170" s="11">
        <v>6.282</v>
      </c>
      <c r="S170" s="110"/>
      <c r="T170" s="20">
        <v>67.099999999999994</v>
      </c>
      <c r="U170" s="20" t="s">
        <v>62</v>
      </c>
      <c r="V170" s="11">
        <v>1.21</v>
      </c>
      <c r="W170" s="20">
        <v>0.8</v>
      </c>
      <c r="X170" s="20">
        <v>39.1</v>
      </c>
      <c r="Y170" s="20" t="s">
        <v>62</v>
      </c>
      <c r="Z170" s="11">
        <v>0.32</v>
      </c>
      <c r="AA170" s="20">
        <v>3.99</v>
      </c>
      <c r="AB170" s="20">
        <v>0.33</v>
      </c>
      <c r="AC170" s="11">
        <v>2.73</v>
      </c>
      <c r="AD170" s="20">
        <v>4.8599999999999997E-2</v>
      </c>
      <c r="AE170" s="11">
        <v>45.8</v>
      </c>
      <c r="AF170" s="11">
        <v>3.4</v>
      </c>
      <c r="AG170" s="11">
        <v>8.1000000000000003E-2</v>
      </c>
      <c r="AH170" s="11">
        <v>7.38</v>
      </c>
      <c r="AI170" s="11">
        <v>4.5999999999999999E-3</v>
      </c>
      <c r="AJ170" s="12">
        <v>3.63</v>
      </c>
      <c r="AK170" s="11">
        <v>52.6</v>
      </c>
      <c r="AL170" s="11" t="s">
        <v>62</v>
      </c>
      <c r="AM170" s="11">
        <v>12.9</v>
      </c>
      <c r="AN170" s="11">
        <v>27.5</v>
      </c>
      <c r="AO170" s="11">
        <v>21.5</v>
      </c>
      <c r="AP170" s="11">
        <v>2.31</v>
      </c>
      <c r="AQ170" s="11">
        <v>130</v>
      </c>
    </row>
    <row r="171" spans="2:43" s="11" customFormat="1">
      <c r="B171" s="11" t="s">
        <v>47</v>
      </c>
      <c r="C171" s="14">
        <v>40094</v>
      </c>
      <c r="D171" s="15">
        <v>0.79166666666666663</v>
      </c>
      <c r="E171" s="16">
        <v>13.25</v>
      </c>
      <c r="F171" s="16">
        <v>0.33600000000000002</v>
      </c>
      <c r="G171" s="16">
        <v>88.4</v>
      </c>
      <c r="H171" s="16">
        <v>9.25</v>
      </c>
      <c r="I171" s="16">
        <v>7.75</v>
      </c>
      <c r="J171" s="16">
        <v>133</v>
      </c>
      <c r="K171" s="16">
        <v>309.60000000000002</v>
      </c>
      <c r="L171" s="16">
        <v>53</v>
      </c>
      <c r="M171" s="11">
        <v>72.677092916277388</v>
      </c>
      <c r="N171" s="11">
        <v>130</v>
      </c>
      <c r="O171" s="11">
        <v>7.1</v>
      </c>
      <c r="P171" s="11">
        <v>6.66</v>
      </c>
      <c r="Q171" s="11">
        <v>15.2</v>
      </c>
      <c r="R171" s="11">
        <v>6.4790000000000001</v>
      </c>
      <c r="S171" s="110"/>
      <c r="T171" s="20">
        <v>31.2</v>
      </c>
      <c r="U171" s="20" t="s">
        <v>62</v>
      </c>
      <c r="V171" s="11">
        <v>2</v>
      </c>
      <c r="W171" s="20">
        <v>0.59</v>
      </c>
      <c r="X171" s="20">
        <v>33</v>
      </c>
      <c r="Y171" s="20" t="s">
        <v>62</v>
      </c>
      <c r="Z171" s="11">
        <v>0.51</v>
      </c>
      <c r="AA171" s="20">
        <v>1.04</v>
      </c>
      <c r="AB171" s="20">
        <v>0.22</v>
      </c>
      <c r="AC171" s="20">
        <v>0.51</v>
      </c>
      <c r="AD171" s="20">
        <v>5.0799999999999998E-2</v>
      </c>
      <c r="AE171" s="11">
        <v>46.4</v>
      </c>
      <c r="AF171" s="11">
        <v>2.5</v>
      </c>
      <c r="AG171" s="11">
        <v>8.2400000000000001E-2</v>
      </c>
      <c r="AH171" s="11">
        <v>7.02</v>
      </c>
      <c r="AI171" s="11">
        <v>1.9900000000000001E-2</v>
      </c>
      <c r="AJ171" s="12">
        <v>3.34</v>
      </c>
      <c r="AK171" s="11">
        <v>36.799999999999997</v>
      </c>
      <c r="AL171" s="11" t="s">
        <v>62</v>
      </c>
      <c r="AM171" s="11">
        <v>2.11</v>
      </c>
      <c r="AN171" s="11">
        <v>4.09</v>
      </c>
      <c r="AO171" s="11">
        <v>2.76</v>
      </c>
      <c r="AP171" s="11">
        <v>0.14799999999999999</v>
      </c>
      <c r="AQ171" s="11">
        <v>19.2</v>
      </c>
    </row>
    <row r="172" spans="2:43" s="11" customFormat="1">
      <c r="B172" s="11" t="s">
        <v>47</v>
      </c>
      <c r="C172" s="14">
        <v>40095</v>
      </c>
      <c r="D172" s="15">
        <v>0.125</v>
      </c>
      <c r="E172" s="16">
        <v>13.32</v>
      </c>
      <c r="F172" s="16">
        <v>0.27900000000000003</v>
      </c>
      <c r="G172" s="16">
        <v>87</v>
      </c>
      <c r="H172" s="16">
        <v>9.1</v>
      </c>
      <c r="I172" s="16">
        <v>7.64</v>
      </c>
      <c r="J172" s="16">
        <v>129</v>
      </c>
      <c r="K172" s="16">
        <v>259</v>
      </c>
      <c r="L172" s="16">
        <v>42.1</v>
      </c>
      <c r="M172" s="11">
        <v>620.68965517242191</v>
      </c>
      <c r="N172" s="11">
        <v>67</v>
      </c>
      <c r="O172" s="11">
        <v>8.8000000000000007</v>
      </c>
      <c r="P172" s="11">
        <v>7.8280000000000003</v>
      </c>
      <c r="Q172" s="11">
        <v>32</v>
      </c>
      <c r="R172" s="11">
        <v>7.9980000000000002</v>
      </c>
      <c r="S172" s="110"/>
      <c r="T172" s="20">
        <v>15</v>
      </c>
      <c r="U172" s="20" t="s">
        <v>62</v>
      </c>
      <c r="V172" s="11">
        <v>2.1</v>
      </c>
      <c r="W172" s="20">
        <v>0.81</v>
      </c>
      <c r="X172" s="20">
        <v>12.3</v>
      </c>
      <c r="Y172" s="20" t="s">
        <v>62</v>
      </c>
      <c r="Z172" s="11">
        <v>0.53</v>
      </c>
      <c r="AA172" s="20">
        <v>2.54</v>
      </c>
      <c r="AB172" s="20">
        <v>0.28999999999999998</v>
      </c>
      <c r="AC172" s="20">
        <v>1.97</v>
      </c>
      <c r="AD172" s="20">
        <v>0.16700000000000001</v>
      </c>
      <c r="AE172" s="11">
        <v>22.9</v>
      </c>
      <c r="AF172" s="11">
        <v>3</v>
      </c>
      <c r="AG172" s="11">
        <v>0.215</v>
      </c>
      <c r="AH172" s="11">
        <v>3.07</v>
      </c>
      <c r="AI172" s="11">
        <v>6.4999999999999997E-3</v>
      </c>
      <c r="AJ172" s="12">
        <v>3.3</v>
      </c>
      <c r="AK172" s="11">
        <v>11.2</v>
      </c>
      <c r="AL172" s="11" t="s">
        <v>62</v>
      </c>
      <c r="AM172" s="11">
        <v>11.3</v>
      </c>
      <c r="AN172" s="11">
        <v>18.8</v>
      </c>
      <c r="AO172" s="11">
        <v>17</v>
      </c>
      <c r="AP172" s="11">
        <v>0.71799999999999997</v>
      </c>
      <c r="AQ172" s="11">
        <v>84.1</v>
      </c>
    </row>
    <row r="173" spans="2:43" s="11" customFormat="1">
      <c r="B173" s="11" t="s">
        <v>47</v>
      </c>
      <c r="C173" s="14">
        <v>40095</v>
      </c>
      <c r="D173" s="15">
        <v>0.375</v>
      </c>
      <c r="E173" s="16">
        <v>13.88</v>
      </c>
      <c r="F173" s="16">
        <v>0.32200000000000001</v>
      </c>
      <c r="G173" s="16">
        <v>90.4</v>
      </c>
      <c r="H173" s="16">
        <v>9.33</v>
      </c>
      <c r="I173" s="16">
        <v>7.72</v>
      </c>
      <c r="J173" s="16">
        <v>136</v>
      </c>
      <c r="K173" s="16">
        <v>146.9</v>
      </c>
      <c r="L173" s="16">
        <v>33.5</v>
      </c>
      <c r="M173" s="11">
        <v>286.70120898100851</v>
      </c>
      <c r="N173" s="11">
        <v>82</v>
      </c>
      <c r="O173" s="11">
        <v>10.1</v>
      </c>
      <c r="P173" s="11">
        <v>9.4220000000000006</v>
      </c>
      <c r="Q173" s="11">
        <v>24.2</v>
      </c>
      <c r="R173" s="11">
        <v>9.1370000000000005</v>
      </c>
      <c r="S173" s="110"/>
      <c r="T173" s="20">
        <v>14.7</v>
      </c>
      <c r="U173" s="20" t="s">
        <v>62</v>
      </c>
      <c r="V173" s="11">
        <v>3.17</v>
      </c>
      <c r="W173" s="20">
        <v>0.87</v>
      </c>
      <c r="X173" s="20">
        <v>14.2</v>
      </c>
      <c r="Y173" s="20" t="s">
        <v>62</v>
      </c>
      <c r="Z173" s="11">
        <v>0.72</v>
      </c>
      <c r="AA173" s="20">
        <v>1.77</v>
      </c>
      <c r="AB173" s="20">
        <v>0.37</v>
      </c>
      <c r="AC173" s="20">
        <v>1.28</v>
      </c>
      <c r="AD173" s="20">
        <v>0.629</v>
      </c>
      <c r="AE173" s="11">
        <v>28.9</v>
      </c>
      <c r="AF173" s="11">
        <v>6.1</v>
      </c>
      <c r="AG173" s="11">
        <v>0.73899999999999999</v>
      </c>
      <c r="AH173" s="11">
        <v>3.64</v>
      </c>
      <c r="AI173" s="11">
        <v>0.02</v>
      </c>
      <c r="AJ173" s="12">
        <v>3.45</v>
      </c>
      <c r="AK173" s="11">
        <v>12.1</v>
      </c>
      <c r="AL173" s="11">
        <v>8.5</v>
      </c>
      <c r="AM173" s="11">
        <v>6.65</v>
      </c>
      <c r="AN173" s="11">
        <v>13.1</v>
      </c>
      <c r="AO173" s="11">
        <v>8.81</v>
      </c>
      <c r="AP173" s="11">
        <v>0.28699999999999998</v>
      </c>
      <c r="AQ173" s="11">
        <v>43.7</v>
      </c>
    </row>
    <row r="174" spans="2:43" s="11" customFormat="1">
      <c r="B174" s="11" t="s">
        <v>47</v>
      </c>
      <c r="C174" s="14">
        <v>40155</v>
      </c>
      <c r="D174" s="15">
        <v>0.45833333333333331</v>
      </c>
      <c r="E174" s="110"/>
      <c r="F174" s="110"/>
      <c r="G174" s="110"/>
      <c r="H174" s="110"/>
      <c r="I174" s="110"/>
      <c r="J174" s="110"/>
      <c r="K174" s="110"/>
      <c r="L174" s="110"/>
      <c r="M174" s="22">
        <v>-2.1621600000000001</v>
      </c>
      <c r="N174" s="11">
        <v>270</v>
      </c>
      <c r="P174" s="11">
        <v>4.218</v>
      </c>
      <c r="R174" s="11">
        <v>3.8730000000000002</v>
      </c>
      <c r="S174" s="11">
        <v>0.3</v>
      </c>
      <c r="T174" s="20">
        <v>122</v>
      </c>
      <c r="U174" s="20" t="s">
        <v>62</v>
      </c>
      <c r="V174" s="11">
        <v>0.54</v>
      </c>
      <c r="W174" s="20" t="s">
        <v>86</v>
      </c>
      <c r="X174" s="20">
        <v>109</v>
      </c>
      <c r="Y174" s="20" t="s">
        <v>62</v>
      </c>
      <c r="Z174" s="11">
        <v>0.13</v>
      </c>
      <c r="AA174" s="20">
        <v>0.81100000000000005</v>
      </c>
      <c r="AB174" s="20">
        <v>0.13</v>
      </c>
      <c r="AC174" s="20">
        <v>0.15</v>
      </c>
      <c r="AD174" s="20">
        <v>6.54E-2</v>
      </c>
      <c r="AE174" s="11">
        <v>126</v>
      </c>
      <c r="AF174" s="11">
        <v>2.2000000000000002</v>
      </c>
      <c r="AG174" s="11">
        <v>9.4000000000000004E-3</v>
      </c>
      <c r="AH174" s="11">
        <v>23.4</v>
      </c>
      <c r="AI174" s="11">
        <v>2.9399999999999999E-2</v>
      </c>
      <c r="AJ174" s="12">
        <v>3.16</v>
      </c>
      <c r="AK174" s="11">
        <v>73.900000000000006</v>
      </c>
      <c r="AL174" s="11">
        <v>27.8</v>
      </c>
      <c r="AM174" s="11" t="s">
        <v>62</v>
      </c>
      <c r="AN174" s="11" t="s">
        <v>62</v>
      </c>
      <c r="AO174" s="11" t="s">
        <v>62</v>
      </c>
      <c r="AP174" s="11">
        <v>3.2399999999999998E-2</v>
      </c>
      <c r="AQ174" s="11" t="s">
        <v>62</v>
      </c>
    </row>
    <row r="175" spans="2:43" s="11" customFormat="1">
      <c r="B175" s="11" t="s">
        <v>47</v>
      </c>
      <c r="C175" s="14">
        <v>40155</v>
      </c>
      <c r="D175" s="15">
        <v>0.79166666666666663</v>
      </c>
      <c r="E175" s="16">
        <v>4.09</v>
      </c>
      <c r="F175" s="16">
        <v>1.07</v>
      </c>
      <c r="G175" s="171">
        <v>103.5</v>
      </c>
      <c r="H175" s="171">
        <v>13.49</v>
      </c>
      <c r="I175" s="16">
        <v>7.82</v>
      </c>
      <c r="J175" s="16">
        <v>93</v>
      </c>
      <c r="K175" s="16">
        <v>245.4</v>
      </c>
      <c r="L175" s="16">
        <v>36.6</v>
      </c>
      <c r="M175" s="11">
        <v>426.47059000000002</v>
      </c>
      <c r="N175" s="11">
        <v>140</v>
      </c>
      <c r="P175" s="11">
        <v>10.01</v>
      </c>
      <c r="R175" s="11">
        <v>11.32</v>
      </c>
      <c r="S175" s="11">
        <v>0.26</v>
      </c>
      <c r="T175" s="20">
        <v>156</v>
      </c>
      <c r="U175" s="20" t="s">
        <v>62</v>
      </c>
      <c r="V175" s="11">
        <v>0.48</v>
      </c>
      <c r="W175" s="20">
        <v>1.01</v>
      </c>
      <c r="X175" s="20">
        <v>48.5</v>
      </c>
      <c r="Y175" s="20" t="s">
        <v>62</v>
      </c>
      <c r="Z175" s="11">
        <v>0.19</v>
      </c>
      <c r="AA175" s="20">
        <v>3.77</v>
      </c>
      <c r="AB175" s="20">
        <v>0.45</v>
      </c>
      <c r="AC175" s="20">
        <v>2.2799999999999998</v>
      </c>
      <c r="AD175" s="20">
        <v>8.0100000000000005E-2</v>
      </c>
      <c r="AE175" s="11">
        <v>70</v>
      </c>
      <c r="AF175" s="11">
        <v>2.2999999999999998</v>
      </c>
      <c r="AG175" s="11">
        <v>9.6299999999999997E-2</v>
      </c>
      <c r="AH175" s="11">
        <v>11.8</v>
      </c>
      <c r="AI175" s="11">
        <v>3.0700000000000002E-2</v>
      </c>
      <c r="AJ175" s="12">
        <v>3.89</v>
      </c>
      <c r="AK175" s="11">
        <v>76.5</v>
      </c>
      <c r="AL175" s="11">
        <v>23.1</v>
      </c>
      <c r="AM175" s="11">
        <v>7.5</v>
      </c>
      <c r="AN175" s="11">
        <v>1.5</v>
      </c>
      <c r="AO175" s="11">
        <v>11.5</v>
      </c>
      <c r="AP175" s="11">
        <v>1.1299999999999999</v>
      </c>
      <c r="AQ175" s="11">
        <v>84.8</v>
      </c>
    </row>
    <row r="176" spans="2:43" s="11" customFormat="1">
      <c r="B176" s="11" t="s">
        <v>47</v>
      </c>
      <c r="C176" s="14">
        <v>40156</v>
      </c>
      <c r="D176" s="15">
        <v>0.125</v>
      </c>
      <c r="E176" s="16">
        <v>5.86</v>
      </c>
      <c r="F176" s="16">
        <v>0.42399999999999999</v>
      </c>
      <c r="G176" s="171">
        <v>101.4</v>
      </c>
      <c r="H176" s="171">
        <v>12.65</v>
      </c>
      <c r="I176" s="16">
        <v>7.76</v>
      </c>
      <c r="J176" s="16">
        <v>88</v>
      </c>
      <c r="K176" s="16">
        <v>65.400000000000006</v>
      </c>
      <c r="L176" s="16">
        <v>20</v>
      </c>
      <c r="M176" s="11">
        <v>37.251660000000001</v>
      </c>
      <c r="N176" s="11">
        <v>130</v>
      </c>
      <c r="P176" s="11">
        <v>11.38</v>
      </c>
      <c r="R176" s="11">
        <v>10.24</v>
      </c>
      <c r="S176" s="11">
        <v>0.24</v>
      </c>
      <c r="T176" s="20">
        <v>48.6</v>
      </c>
      <c r="U176" s="20" t="s">
        <v>62</v>
      </c>
      <c r="V176" s="11">
        <v>4.0999999999999996</v>
      </c>
      <c r="W176" s="20">
        <v>0.93</v>
      </c>
      <c r="X176" s="20">
        <v>34.9</v>
      </c>
      <c r="Y176" s="20" t="s">
        <v>62</v>
      </c>
      <c r="Z176" s="11">
        <v>1.06</v>
      </c>
      <c r="AA176" s="20">
        <v>0.90900000000000003</v>
      </c>
      <c r="AB176" s="20">
        <v>0.38</v>
      </c>
      <c r="AC176" s="20">
        <v>0.72</v>
      </c>
      <c r="AD176" s="20">
        <v>0.249</v>
      </c>
      <c r="AE176" s="11">
        <v>54.3</v>
      </c>
      <c r="AF176" s="11">
        <v>4.9000000000000004</v>
      </c>
      <c r="AG176" s="11">
        <v>0.29599999999999999</v>
      </c>
      <c r="AH176" s="11">
        <v>7.39</v>
      </c>
      <c r="AI176" s="11">
        <v>3.7900000000000003E-2</v>
      </c>
      <c r="AJ176" s="12">
        <v>3.51</v>
      </c>
      <c r="AK176" s="11">
        <v>27.5</v>
      </c>
      <c r="AL176" s="11">
        <v>18.100000000000001</v>
      </c>
      <c r="AM176" s="11">
        <v>2.25</v>
      </c>
      <c r="AN176" s="11">
        <v>7.13</v>
      </c>
      <c r="AO176" s="11">
        <v>2.44</v>
      </c>
      <c r="AP176" s="11">
        <v>0.112</v>
      </c>
      <c r="AQ176" s="11" t="s">
        <v>62</v>
      </c>
    </row>
    <row r="177" spans="1:43" s="11" customFormat="1">
      <c r="B177" s="11" t="s">
        <v>47</v>
      </c>
      <c r="C177" s="14">
        <v>40156</v>
      </c>
      <c r="D177" s="15">
        <v>0.375</v>
      </c>
      <c r="E177" s="16">
        <v>6.49</v>
      </c>
      <c r="F177" s="16">
        <v>0.45</v>
      </c>
      <c r="G177" s="171">
        <v>100.8</v>
      </c>
      <c r="H177" s="171">
        <v>12.38</v>
      </c>
      <c r="I177" s="16">
        <v>7.81</v>
      </c>
      <c r="J177" s="16">
        <v>87</v>
      </c>
      <c r="K177" s="16">
        <v>59.7</v>
      </c>
      <c r="L177" s="16">
        <v>23</v>
      </c>
      <c r="M177" s="11">
        <v>30.38674</v>
      </c>
      <c r="N177" s="11">
        <v>140</v>
      </c>
      <c r="P177" s="11">
        <v>10.81</v>
      </c>
      <c r="R177" s="11">
        <v>9.83</v>
      </c>
      <c r="S177" s="11">
        <v>0.24</v>
      </c>
      <c r="T177" s="20">
        <v>46.9</v>
      </c>
      <c r="U177" s="20" t="s">
        <v>62</v>
      </c>
      <c r="V177" s="11">
        <v>3.56</v>
      </c>
      <c r="W177" s="20">
        <v>0.87</v>
      </c>
      <c r="X177" s="20">
        <v>37.700000000000003</v>
      </c>
      <c r="Y177" s="20">
        <v>0.5</v>
      </c>
      <c r="Z177" s="11">
        <v>0.86</v>
      </c>
      <c r="AA177" s="20">
        <v>0.80600000000000005</v>
      </c>
      <c r="AB177" s="20">
        <v>0.34</v>
      </c>
      <c r="AC177" s="20">
        <v>0.52</v>
      </c>
      <c r="AD177" s="20">
        <v>0.26300000000000001</v>
      </c>
      <c r="AE177" s="11">
        <v>57.9</v>
      </c>
      <c r="AF177" s="11">
        <v>3.3</v>
      </c>
      <c r="AG177" s="11">
        <v>0.309</v>
      </c>
      <c r="AH177" s="11">
        <v>8</v>
      </c>
      <c r="AI177" s="11">
        <v>3.3599999999999998E-2</v>
      </c>
      <c r="AJ177" s="12">
        <v>3.43</v>
      </c>
      <c r="AK177" s="11">
        <v>27.6</v>
      </c>
      <c r="AL177" s="11">
        <v>19.399999999999999</v>
      </c>
      <c r="AM177" s="11">
        <v>2.08</v>
      </c>
      <c r="AN177" s="11" t="s">
        <v>62</v>
      </c>
      <c r="AO177" s="11">
        <v>2.12</v>
      </c>
      <c r="AP177" s="11">
        <v>7.85E-2</v>
      </c>
      <c r="AQ177" s="11" t="s">
        <v>62</v>
      </c>
    </row>
    <row r="178" spans="1:43" s="11" customFormat="1">
      <c r="B178" s="11" t="s">
        <v>47</v>
      </c>
      <c r="C178" s="14">
        <v>40276</v>
      </c>
      <c r="D178" s="15">
        <v>0.75</v>
      </c>
      <c r="E178" s="11">
        <v>17.89</v>
      </c>
      <c r="F178" s="11">
        <v>1.0289999999999999</v>
      </c>
      <c r="G178" s="11">
        <v>91.5</v>
      </c>
      <c r="H178" s="11">
        <v>8.65</v>
      </c>
      <c r="I178" s="11">
        <v>8.39</v>
      </c>
      <c r="J178" s="11">
        <v>21</v>
      </c>
      <c r="K178" s="11">
        <v>0.7</v>
      </c>
      <c r="L178" s="11">
        <v>4.9000000000000004</v>
      </c>
      <c r="M178" s="129">
        <v>39.355992844357949</v>
      </c>
      <c r="N178" s="11">
        <v>300</v>
      </c>
      <c r="P178" s="11">
        <v>3.9540000000000002</v>
      </c>
      <c r="R178" s="11">
        <v>4.3259999999999996</v>
      </c>
      <c r="T178" s="20">
        <v>196</v>
      </c>
      <c r="U178" s="20" t="s">
        <v>62</v>
      </c>
      <c r="V178" s="11">
        <v>0.28000000000000003</v>
      </c>
      <c r="W178" s="20" t="s">
        <v>86</v>
      </c>
      <c r="X178" s="20">
        <v>115</v>
      </c>
      <c r="Y178" s="20" t="s">
        <v>62</v>
      </c>
      <c r="Z178" s="11" t="s">
        <v>62</v>
      </c>
      <c r="AA178" s="20">
        <v>0.67700000000000005</v>
      </c>
      <c r="AB178" s="20">
        <v>0.1</v>
      </c>
      <c r="AC178" s="20">
        <v>0.08</v>
      </c>
      <c r="AD178" s="20">
        <v>9.7900000000000001E-2</v>
      </c>
      <c r="AE178" s="11">
        <v>130</v>
      </c>
      <c r="AF178" s="11">
        <v>3</v>
      </c>
      <c r="AG178" s="11" t="s">
        <v>62</v>
      </c>
      <c r="AH178" s="11">
        <v>23.2</v>
      </c>
      <c r="AI178" s="11">
        <v>1.7399999999999999E-2</v>
      </c>
      <c r="AJ178" s="12">
        <v>2.85</v>
      </c>
      <c r="AK178" s="11">
        <v>120</v>
      </c>
      <c r="AL178" s="11">
        <v>15.5</v>
      </c>
      <c r="AM178" s="11">
        <v>0.128</v>
      </c>
      <c r="AN178" s="11">
        <v>6.06</v>
      </c>
      <c r="AO178" s="11">
        <v>5.11E-2</v>
      </c>
      <c r="AP178" s="11">
        <v>2.2499999999999999E-2</v>
      </c>
      <c r="AQ178" s="11">
        <v>15.9</v>
      </c>
    </row>
    <row r="179" spans="1:43" s="11" customFormat="1">
      <c r="B179" s="11" t="s">
        <v>47</v>
      </c>
      <c r="C179" s="14">
        <v>40277</v>
      </c>
      <c r="D179" s="15">
        <v>6.25E-2</v>
      </c>
      <c r="E179" s="11">
        <v>14.75</v>
      </c>
      <c r="F179" s="11">
        <v>1.0980000000000001</v>
      </c>
      <c r="G179" s="11">
        <v>77.7</v>
      </c>
      <c r="H179" s="11">
        <v>7.85</v>
      </c>
      <c r="I179" s="11">
        <v>8.14</v>
      </c>
      <c r="J179" s="11">
        <v>20</v>
      </c>
      <c r="K179" s="11">
        <v>1.6</v>
      </c>
      <c r="L179" s="11">
        <v>6</v>
      </c>
      <c r="M179" s="157"/>
      <c r="N179" s="11">
        <v>250</v>
      </c>
      <c r="P179" s="11">
        <v>7.5720000000000001</v>
      </c>
      <c r="R179" s="11">
        <v>6.125</v>
      </c>
      <c r="T179" s="20">
        <v>163</v>
      </c>
      <c r="U179" s="20" t="s">
        <v>62</v>
      </c>
      <c r="V179" s="11">
        <v>1.1100000000000001</v>
      </c>
      <c r="W179" s="20" t="s">
        <v>86</v>
      </c>
      <c r="X179" s="20">
        <v>86.9</v>
      </c>
      <c r="Y179" s="20" t="s">
        <v>62</v>
      </c>
      <c r="Z179" s="11">
        <v>0.25</v>
      </c>
      <c r="AA179" s="20">
        <v>1.22</v>
      </c>
      <c r="AB179" s="20">
        <v>0.11</v>
      </c>
      <c r="AC179" s="20">
        <v>0.3</v>
      </c>
      <c r="AD179" s="20">
        <v>9.9699999999999997E-2</v>
      </c>
      <c r="AE179" s="11">
        <v>99.9</v>
      </c>
      <c r="AF179" s="11">
        <v>5.2</v>
      </c>
      <c r="AG179" s="11">
        <v>2.4400000000000002E-2</v>
      </c>
      <c r="AH179" s="11">
        <v>17.5</v>
      </c>
      <c r="AI179" s="11">
        <v>2.5899999999999999E-2</v>
      </c>
      <c r="AJ179" s="12">
        <v>2.78</v>
      </c>
      <c r="AK179" s="11">
        <v>98.7</v>
      </c>
      <c r="AL179" s="11">
        <v>20.2</v>
      </c>
      <c r="AM179" s="11">
        <v>1.08</v>
      </c>
      <c r="AN179" s="11">
        <v>7.17</v>
      </c>
      <c r="AO179" s="11">
        <v>1.45</v>
      </c>
      <c r="AP179" s="11">
        <v>0.112</v>
      </c>
      <c r="AQ179" s="11">
        <v>28.3</v>
      </c>
    </row>
    <row r="180" spans="1:43" s="11" customFormat="1">
      <c r="B180" s="11" t="s">
        <v>47</v>
      </c>
      <c r="C180" s="14">
        <v>40277</v>
      </c>
      <c r="D180" s="15">
        <v>0.1875</v>
      </c>
      <c r="E180" s="11">
        <v>14.11</v>
      </c>
      <c r="F180" s="11">
        <v>1.107</v>
      </c>
      <c r="G180" s="11">
        <v>78.2</v>
      </c>
      <c r="H180" s="11">
        <v>8.02</v>
      </c>
      <c r="I180" s="11">
        <v>8.16</v>
      </c>
      <c r="J180" s="11">
        <v>18</v>
      </c>
      <c r="K180" s="11">
        <v>1.5</v>
      </c>
      <c r="L180" s="11">
        <v>4.4000000000000004</v>
      </c>
      <c r="M180" s="157"/>
      <c r="N180" s="11">
        <v>220</v>
      </c>
      <c r="P180" s="11">
        <v>9.7690000000000001</v>
      </c>
      <c r="R180" s="11">
        <v>7.8639999999999999</v>
      </c>
      <c r="T180" s="20">
        <v>170</v>
      </c>
      <c r="U180" s="20" t="s">
        <v>62</v>
      </c>
      <c r="V180" s="11">
        <v>1.38</v>
      </c>
      <c r="W180" s="20" t="s">
        <v>86</v>
      </c>
      <c r="X180" s="20">
        <v>69.8</v>
      </c>
      <c r="Y180" s="20" t="s">
        <v>62</v>
      </c>
      <c r="Z180" s="11">
        <v>0.36</v>
      </c>
      <c r="AA180" s="20">
        <v>1.34</v>
      </c>
      <c r="AB180" s="20">
        <v>0.06</v>
      </c>
      <c r="AC180" s="20">
        <v>0.31</v>
      </c>
      <c r="AD180" s="20">
        <v>9.5799999999999996E-2</v>
      </c>
      <c r="AE180" s="11">
        <v>84.4</v>
      </c>
      <c r="AF180" s="11">
        <v>4.9000000000000004</v>
      </c>
      <c r="AG180" s="11">
        <v>4.2900000000000001E-2</v>
      </c>
      <c r="AH180" s="11">
        <v>14.7</v>
      </c>
      <c r="AI180" s="11">
        <v>2.8199999999999999E-2</v>
      </c>
      <c r="AJ180" s="12">
        <v>2.38</v>
      </c>
      <c r="AK180" s="11">
        <v>104</v>
      </c>
      <c r="AL180" s="11">
        <v>15.5</v>
      </c>
      <c r="AM180" s="11">
        <v>1.87</v>
      </c>
      <c r="AN180" s="11">
        <v>7.02</v>
      </c>
      <c r="AO180" s="11">
        <v>2.2200000000000002</v>
      </c>
      <c r="AP180" s="11">
        <v>0.13600000000000001</v>
      </c>
      <c r="AQ180" s="11">
        <v>29.2</v>
      </c>
    </row>
    <row r="181" spans="1:43" s="11" customFormat="1">
      <c r="B181" s="11" t="s">
        <v>47</v>
      </c>
      <c r="C181" s="14">
        <v>40277</v>
      </c>
      <c r="D181" s="15">
        <v>0.3125</v>
      </c>
      <c r="E181" s="11">
        <v>13.57</v>
      </c>
      <c r="F181" s="11">
        <v>1.1200000000000001</v>
      </c>
      <c r="G181" s="11">
        <v>78.900000000000006</v>
      </c>
      <c r="H181" s="11">
        <v>8.18</v>
      </c>
      <c r="I181" s="11">
        <v>8.16</v>
      </c>
      <c r="J181" s="11">
        <v>19</v>
      </c>
      <c r="K181" s="11">
        <v>2</v>
      </c>
      <c r="L181" s="11">
        <v>5.0999999999999996</v>
      </c>
      <c r="M181" s="157"/>
      <c r="N181" s="11">
        <v>200</v>
      </c>
      <c r="P181" s="11">
        <v>13.36</v>
      </c>
      <c r="R181" s="11">
        <v>10.35</v>
      </c>
      <c r="T181" s="20">
        <v>142</v>
      </c>
      <c r="U181" s="20" t="s">
        <v>62</v>
      </c>
      <c r="V181" s="11">
        <v>1.28</v>
      </c>
      <c r="W181" s="20">
        <v>0.43</v>
      </c>
      <c r="X181" s="20">
        <v>58.8</v>
      </c>
      <c r="Y181" s="20" t="s">
        <v>62</v>
      </c>
      <c r="Z181" s="11">
        <v>0.31</v>
      </c>
      <c r="AA181" s="20">
        <v>1.53</v>
      </c>
      <c r="AB181" s="20">
        <v>0.12</v>
      </c>
      <c r="AC181" s="20">
        <v>0.7</v>
      </c>
      <c r="AD181" s="20"/>
      <c r="AE181" s="11">
        <v>0.155</v>
      </c>
      <c r="AF181" s="11">
        <v>4.3</v>
      </c>
      <c r="AG181" s="11">
        <v>0.161</v>
      </c>
      <c r="AH181" s="11">
        <v>12.1</v>
      </c>
      <c r="AI181" s="11">
        <v>3.1E-2</v>
      </c>
      <c r="AJ181" s="12">
        <v>2.29</v>
      </c>
      <c r="AK181" s="11">
        <v>90.4</v>
      </c>
      <c r="AL181" s="11">
        <v>17.399999999999999</v>
      </c>
      <c r="AM181" s="11">
        <v>4.93</v>
      </c>
      <c r="AN181" s="11">
        <v>10.6</v>
      </c>
      <c r="AO181" s="11">
        <v>6.54</v>
      </c>
      <c r="AP181" s="11">
        <v>0.31900000000000001</v>
      </c>
      <c r="AQ181" s="11">
        <v>49.3</v>
      </c>
    </row>
    <row r="182" spans="1:43" s="11" customFormat="1">
      <c r="C182" s="14"/>
      <c r="D182" s="15"/>
      <c r="E182" s="16"/>
      <c r="F182" s="16"/>
      <c r="G182" s="16"/>
      <c r="H182" s="16"/>
      <c r="I182" s="16"/>
      <c r="J182" s="16"/>
      <c r="K182" s="16"/>
      <c r="L182" s="16"/>
      <c r="T182" s="20"/>
      <c r="U182" s="20"/>
      <c r="W182" s="20"/>
      <c r="X182" s="20"/>
      <c r="Y182" s="20"/>
      <c r="AA182" s="20"/>
      <c r="AB182" s="20"/>
      <c r="AC182" s="20"/>
      <c r="AD182" s="20"/>
      <c r="AJ182" s="12"/>
    </row>
    <row r="183" spans="1:43">
      <c r="A183" s="94"/>
      <c r="K183" s="16" t="s">
        <v>58</v>
      </c>
      <c r="M183" s="21">
        <f>AVERAGE(M64:M182)</f>
        <v>493.3780802838242</v>
      </c>
      <c r="N183" s="21">
        <f>AVERAGE(N64:N182)</f>
        <v>157.6</v>
      </c>
      <c r="T183" s="21">
        <f>AVERAGE(T64:T182)</f>
        <v>154.38803418803417</v>
      </c>
      <c r="V183" s="21">
        <f>AVERAGE(V64:V182)</f>
        <v>2.8812608695652182</v>
      </c>
      <c r="W183" s="21">
        <f>AVERAGE(W64:W182)</f>
        <v>0.50610619469026552</v>
      </c>
      <c r="Z183" s="21">
        <f>AVERAGE(Z64:Z182)</f>
        <v>2.2305555555555561</v>
      </c>
      <c r="AA183" s="21">
        <f>AVERAGE(AA64:AA182)</f>
        <v>1.0048793103448277</v>
      </c>
      <c r="AB183" s="21">
        <f>AVERAGE(AB64:AB182)</f>
        <v>0.19156410256410256</v>
      </c>
      <c r="AC183" s="21">
        <f>AVERAGE(AC64:AC182)</f>
        <v>0.45826086956521744</v>
      </c>
      <c r="AK183" s="104">
        <f>AVERAGE(AK64:AK182)</f>
        <v>93.17094017094017</v>
      </c>
    </row>
    <row r="184" spans="1:43">
      <c r="A184" s="185" t="s">
        <v>116</v>
      </c>
      <c r="K184" s="16" t="s">
        <v>59</v>
      </c>
      <c r="M184" s="21">
        <f>STDEV(M64:M182)</f>
        <v>3429.9425316277948</v>
      </c>
      <c r="N184" s="21">
        <f>STDEV(N64:N182)</f>
        <v>54.238887163491327</v>
      </c>
      <c r="T184" s="21">
        <f>STDEV(T64:T182)</f>
        <v>160.81637427480877</v>
      </c>
      <c r="V184" s="21">
        <f>STDEV(V64:V182)</f>
        <v>1.7409236865030313</v>
      </c>
      <c r="W184" s="21">
        <f>STDEV(W64:W182)</f>
        <v>0.20443927507557352</v>
      </c>
      <c r="Z184" s="21">
        <f>STDEV(Z64:Z182)</f>
        <v>7.8830615563724749</v>
      </c>
      <c r="AA184" s="21">
        <f>STDEV(AA64:AA182)</f>
        <v>0.709827513097953</v>
      </c>
      <c r="AB184" s="21">
        <f>STDEV(AB64:AB182)</f>
        <v>0.15493276542976156</v>
      </c>
      <c r="AC184" s="21">
        <f>STDEV(AC64:AC182)</f>
        <v>0.50435691356656853</v>
      </c>
      <c r="AK184" s="104">
        <f>STDEV(AK64:AK182)</f>
        <v>80.238387343084085</v>
      </c>
    </row>
    <row r="185" spans="1:43">
      <c r="A185" s="186" t="s">
        <v>107</v>
      </c>
    </row>
    <row r="186" spans="1:43">
      <c r="A186" s="177" t="s">
        <v>108</v>
      </c>
    </row>
    <row r="187" spans="1:43">
      <c r="A187" s="159" t="s">
        <v>109</v>
      </c>
    </row>
    <row r="188" spans="1:43">
      <c r="A188" s="174"/>
    </row>
    <row r="189" spans="1:43">
      <c r="A189" s="174" t="s">
        <v>62</v>
      </c>
      <c r="B189" s="11"/>
      <c r="C189" s="11"/>
    </row>
    <row r="190" spans="1:43">
      <c r="A190" s="175" t="s">
        <v>94</v>
      </c>
      <c r="B190" s="16" t="s">
        <v>102</v>
      </c>
    </row>
    <row r="191" spans="1:43">
      <c r="A191" s="176" t="s">
        <v>93</v>
      </c>
    </row>
  </sheetData>
  <mergeCells count="3">
    <mergeCell ref="AD5:AL5"/>
    <mergeCell ref="AM5:AQ5"/>
    <mergeCell ref="S4:X4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IX178"/>
  <sheetViews>
    <sheetView zoomScale="85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A42" sqref="A42"/>
    </sheetView>
  </sheetViews>
  <sheetFormatPr baseColWidth="10" defaultColWidth="8.83203125" defaultRowHeight="12" x14ac:dyDescent="0"/>
  <cols>
    <col min="1" max="1" width="14.33203125" style="23" customWidth="1"/>
    <col min="2" max="2" width="5.83203125" style="16" customWidth="1"/>
    <col min="3" max="3" width="11" style="16" customWidth="1"/>
    <col min="4" max="5" width="7.5" style="16" customWidth="1"/>
    <col min="6" max="12" width="8.83203125" style="16"/>
    <col min="13" max="13" width="9.6640625" style="133" bestFit="1" customWidth="1"/>
    <col min="14" max="15" width="8.83203125" style="16"/>
    <col min="16" max="16" width="10.1640625" style="16" customWidth="1"/>
    <col min="17" max="17" width="8.83203125" style="16"/>
    <col min="18" max="18" width="10.1640625" style="16" customWidth="1"/>
    <col min="19" max="29" width="8.83203125" style="16"/>
    <col min="30" max="30" width="7.83203125" style="16" customWidth="1"/>
    <col min="31" max="34" width="8.1640625" style="16" customWidth="1"/>
    <col min="35" max="35" width="8" style="16" customWidth="1"/>
    <col min="36" max="36" width="7.83203125" style="16" customWidth="1"/>
    <col min="37" max="37" width="7.6640625" style="16" customWidth="1"/>
    <col min="38" max="16384" width="8.83203125" style="16"/>
  </cols>
  <sheetData>
    <row r="4" spans="1:43" ht="13" thickBot="1">
      <c r="S4" s="194" t="s">
        <v>44</v>
      </c>
      <c r="T4" s="200"/>
      <c r="U4" s="200"/>
      <c r="V4" s="200"/>
      <c r="W4" s="201"/>
    </row>
    <row r="5" spans="1:43" ht="13" thickBot="1">
      <c r="A5" s="23" t="s">
        <v>50</v>
      </c>
      <c r="S5" s="88"/>
      <c r="W5" s="90"/>
      <c r="AC5" s="191" t="s">
        <v>88</v>
      </c>
      <c r="AD5" s="192"/>
      <c r="AE5" s="192"/>
      <c r="AF5" s="192"/>
      <c r="AG5" s="192"/>
      <c r="AH5" s="192"/>
      <c r="AI5" s="192"/>
      <c r="AJ5" s="192"/>
      <c r="AK5" s="193"/>
      <c r="AL5" s="191" t="s">
        <v>87</v>
      </c>
      <c r="AM5" s="192"/>
      <c r="AN5" s="192"/>
      <c r="AO5" s="192"/>
      <c r="AP5" s="193"/>
    </row>
    <row r="6" spans="1:43" ht="42" thickBot="1">
      <c r="A6" s="107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63</v>
      </c>
      <c r="H6" s="2" t="s">
        <v>5</v>
      </c>
      <c r="I6" s="2" t="s">
        <v>6</v>
      </c>
      <c r="J6" s="2" t="s">
        <v>7</v>
      </c>
      <c r="K6" s="2" t="s">
        <v>8</v>
      </c>
      <c r="L6" s="2" t="s">
        <v>91</v>
      </c>
      <c r="M6" s="134" t="s">
        <v>10</v>
      </c>
      <c r="N6" s="1" t="s">
        <v>18</v>
      </c>
      <c r="O6" s="1" t="s">
        <v>110</v>
      </c>
      <c r="P6" s="1" t="s">
        <v>111</v>
      </c>
      <c r="Q6" s="1" t="s">
        <v>112</v>
      </c>
      <c r="R6" s="1" t="s">
        <v>113</v>
      </c>
      <c r="S6" s="7" t="s">
        <v>13</v>
      </c>
      <c r="T6" s="8" t="s">
        <v>14</v>
      </c>
      <c r="U6" s="8" t="s">
        <v>17</v>
      </c>
      <c r="V6" s="8" t="s">
        <v>16</v>
      </c>
      <c r="W6" s="9" t="s">
        <v>15</v>
      </c>
      <c r="X6" s="1" t="s">
        <v>19</v>
      </c>
      <c r="Y6" s="1" t="s">
        <v>20</v>
      </c>
      <c r="Z6" s="1" t="s">
        <v>21</v>
      </c>
      <c r="AA6" s="1" t="s">
        <v>22</v>
      </c>
      <c r="AB6" s="1" t="s">
        <v>23</v>
      </c>
      <c r="AC6" s="84" t="s">
        <v>28</v>
      </c>
      <c r="AD6" s="85" t="s">
        <v>27</v>
      </c>
      <c r="AE6" s="86" t="s">
        <v>53</v>
      </c>
      <c r="AF6" s="85" t="s">
        <v>30</v>
      </c>
      <c r="AG6" s="85" t="s">
        <v>25</v>
      </c>
      <c r="AH6" s="85" t="s">
        <v>32</v>
      </c>
      <c r="AI6" s="85" t="s">
        <v>26</v>
      </c>
      <c r="AJ6" s="85" t="s">
        <v>24</v>
      </c>
      <c r="AK6" s="87" t="s">
        <v>52</v>
      </c>
      <c r="AL6" s="84" t="s">
        <v>29</v>
      </c>
      <c r="AM6" s="86" t="s">
        <v>55</v>
      </c>
      <c r="AN6" s="85" t="s">
        <v>31</v>
      </c>
      <c r="AO6" s="85" t="s">
        <v>33</v>
      </c>
      <c r="AP6" s="87" t="s">
        <v>54</v>
      </c>
      <c r="AQ6" s="1" t="s">
        <v>34</v>
      </c>
    </row>
    <row r="7" spans="1:43">
      <c r="B7" s="16" t="s">
        <v>50</v>
      </c>
      <c r="C7" s="14">
        <v>38461</v>
      </c>
      <c r="D7" s="15">
        <v>0.5</v>
      </c>
      <c r="E7" s="16">
        <v>15.54</v>
      </c>
      <c r="F7" s="16">
        <v>0.74399999999999999</v>
      </c>
      <c r="G7" s="16">
        <v>116.9</v>
      </c>
      <c r="H7" s="16">
        <v>11.63</v>
      </c>
      <c r="I7" s="16">
        <v>8.24</v>
      </c>
      <c r="J7" s="16">
        <v>296</v>
      </c>
      <c r="K7" s="16">
        <v>12.5</v>
      </c>
      <c r="L7" s="157"/>
      <c r="M7" s="129">
        <v>14</v>
      </c>
      <c r="N7" s="16">
        <v>220</v>
      </c>
      <c r="O7" s="16">
        <v>5.47</v>
      </c>
      <c r="Q7" s="16">
        <v>15.3</v>
      </c>
      <c r="S7" s="16">
        <v>51.3</v>
      </c>
      <c r="T7" s="16">
        <v>0.09</v>
      </c>
      <c r="U7" s="16">
        <v>3.17</v>
      </c>
      <c r="V7" s="16">
        <v>0.28000000000000003</v>
      </c>
      <c r="W7" s="16">
        <v>40.700000000000003</v>
      </c>
      <c r="X7" s="11" t="s">
        <v>62</v>
      </c>
      <c r="Y7" s="16">
        <v>0.7</v>
      </c>
      <c r="Z7" s="16">
        <v>0.51</v>
      </c>
      <c r="AA7" s="16">
        <v>0.09</v>
      </c>
      <c r="AB7" s="16">
        <v>0.12</v>
      </c>
      <c r="AC7" s="11" t="s">
        <v>62</v>
      </c>
      <c r="AD7" s="16">
        <v>107</v>
      </c>
      <c r="AE7" s="11" t="s">
        <v>62</v>
      </c>
      <c r="AF7" s="11" t="s">
        <v>62</v>
      </c>
      <c r="AG7" s="16">
        <v>20.3</v>
      </c>
      <c r="AH7" s="19">
        <v>3.2199999999999999E-2</v>
      </c>
      <c r="AI7" s="16">
        <v>3.55</v>
      </c>
      <c r="AJ7" s="16">
        <v>25.2</v>
      </c>
      <c r="AK7" s="11" t="s">
        <v>62</v>
      </c>
      <c r="AL7" s="16">
        <v>0.70899999999999996</v>
      </c>
      <c r="AM7" s="11" t="s">
        <v>62</v>
      </c>
      <c r="AN7" s="16">
        <v>0.69399999999999995</v>
      </c>
      <c r="AO7" s="16">
        <v>8.6699999999999999E-2</v>
      </c>
      <c r="AP7" s="11" t="s">
        <v>62</v>
      </c>
    </row>
    <row r="8" spans="1:43">
      <c r="B8" s="16" t="s">
        <v>50</v>
      </c>
      <c r="C8" s="17">
        <v>38498</v>
      </c>
      <c r="D8" s="18">
        <v>0.41249999999999998</v>
      </c>
      <c r="E8" s="16">
        <v>13.07</v>
      </c>
      <c r="F8" s="16">
        <v>0.79500000000000004</v>
      </c>
      <c r="G8" s="16">
        <v>81.099999999999994</v>
      </c>
      <c r="H8" s="16">
        <v>8.52</v>
      </c>
      <c r="I8" s="16">
        <v>7.52</v>
      </c>
      <c r="J8" s="16">
        <v>258</v>
      </c>
      <c r="K8" s="16">
        <v>6.9</v>
      </c>
      <c r="L8" s="157"/>
      <c r="M8" s="129">
        <v>1.67</v>
      </c>
      <c r="N8" s="16">
        <v>250</v>
      </c>
      <c r="O8" s="16">
        <v>16</v>
      </c>
      <c r="Q8" s="16">
        <v>20</v>
      </c>
      <c r="S8" s="16">
        <v>51.4</v>
      </c>
      <c r="T8" s="16">
        <v>0.1</v>
      </c>
      <c r="U8" s="16">
        <v>4.8499999999999996</v>
      </c>
      <c r="V8" s="16">
        <v>0.56999999999999995</v>
      </c>
      <c r="W8" s="16">
        <v>91.4</v>
      </c>
      <c r="X8" s="11" t="s">
        <v>62</v>
      </c>
      <c r="Y8" s="16">
        <v>1.1200000000000001</v>
      </c>
      <c r="Z8" s="16">
        <v>0.73</v>
      </c>
      <c r="AA8" s="16">
        <v>0.16</v>
      </c>
      <c r="AB8" s="16">
        <v>0.18</v>
      </c>
      <c r="AC8" s="11" t="s">
        <v>62</v>
      </c>
      <c r="AD8" s="16">
        <v>113</v>
      </c>
      <c r="AE8" s="11" t="s">
        <v>62</v>
      </c>
      <c r="AF8" s="11" t="s">
        <v>62</v>
      </c>
      <c r="AG8" s="16">
        <v>20.9</v>
      </c>
      <c r="AH8" s="16">
        <v>7.1900000000000006E-2</v>
      </c>
      <c r="AI8" s="16">
        <v>3.02</v>
      </c>
      <c r="AJ8" s="16">
        <v>25.9</v>
      </c>
      <c r="AK8" s="11" t="s">
        <v>62</v>
      </c>
      <c r="AL8" s="16">
        <v>0.28899999999999998</v>
      </c>
      <c r="AM8" s="11" t="s">
        <v>62</v>
      </c>
      <c r="AN8" s="16">
        <v>0.31</v>
      </c>
      <c r="AO8" s="16">
        <v>7.7600000000000002E-2</v>
      </c>
      <c r="AP8" s="11" t="s">
        <v>62</v>
      </c>
    </row>
    <row r="9" spans="1:43" s="11" customFormat="1">
      <c r="A9" s="24"/>
      <c r="B9" s="11" t="s">
        <v>50</v>
      </c>
      <c r="C9" s="14">
        <v>38524</v>
      </c>
      <c r="D9" s="15">
        <v>0.37291666666666662</v>
      </c>
      <c r="E9" s="11">
        <v>16.18</v>
      </c>
      <c r="F9" s="11">
        <v>0.78500000000000003</v>
      </c>
      <c r="G9" s="11">
        <v>71.3</v>
      </c>
      <c r="H9" s="11">
        <v>7</v>
      </c>
      <c r="I9" s="11">
        <v>7</v>
      </c>
      <c r="J9" s="11">
        <v>326</v>
      </c>
      <c r="K9" s="11">
        <v>4.5</v>
      </c>
      <c r="L9" s="157"/>
      <c r="M9" s="129">
        <v>8.8000000000000007</v>
      </c>
      <c r="N9" s="11">
        <v>260</v>
      </c>
      <c r="O9" s="11">
        <v>3.3</v>
      </c>
      <c r="Q9" s="11">
        <v>3.6</v>
      </c>
      <c r="S9" s="11">
        <v>48.9</v>
      </c>
      <c r="T9" s="11">
        <v>0.13</v>
      </c>
      <c r="U9" s="11">
        <v>5.48</v>
      </c>
      <c r="V9" s="11">
        <v>0.51</v>
      </c>
      <c r="W9" s="11">
        <v>87.3</v>
      </c>
      <c r="X9" s="11" t="s">
        <v>62</v>
      </c>
      <c r="Y9" s="11">
        <v>0.3</v>
      </c>
      <c r="Z9" s="11">
        <v>0.39</v>
      </c>
      <c r="AA9" s="11">
        <v>0.16</v>
      </c>
      <c r="AB9" s="11">
        <v>0.18</v>
      </c>
      <c r="AC9" s="11" t="s">
        <v>62</v>
      </c>
      <c r="AD9" s="11">
        <v>113</v>
      </c>
      <c r="AE9" s="11" t="s">
        <v>62</v>
      </c>
      <c r="AF9" s="11" t="s">
        <v>62</v>
      </c>
      <c r="AG9" s="11">
        <v>21.4</v>
      </c>
      <c r="AH9" s="11">
        <v>5.2900000000000003E-2</v>
      </c>
      <c r="AI9" s="11">
        <v>3.56</v>
      </c>
      <c r="AJ9" s="11">
        <v>27.3</v>
      </c>
      <c r="AK9" s="11" t="s">
        <v>62</v>
      </c>
      <c r="AL9" s="11">
        <v>0.30599999999999999</v>
      </c>
      <c r="AM9" s="11" t="s">
        <v>62</v>
      </c>
      <c r="AN9" s="11">
        <v>0.29899999999999999</v>
      </c>
      <c r="AO9" s="11">
        <v>8.3500000000000005E-2</v>
      </c>
      <c r="AP9" s="11" t="s">
        <v>62</v>
      </c>
    </row>
    <row r="10" spans="1:43" s="11" customFormat="1">
      <c r="A10" s="24"/>
      <c r="B10" s="11" t="s">
        <v>50</v>
      </c>
      <c r="C10" s="14">
        <v>38559</v>
      </c>
      <c r="D10" s="15">
        <v>0.37013888888888885</v>
      </c>
      <c r="E10" s="11">
        <v>23.1</v>
      </c>
      <c r="F10" s="11">
        <v>0.77500000000000002</v>
      </c>
      <c r="G10" s="11">
        <v>68.3</v>
      </c>
      <c r="H10" s="11">
        <v>5.83</v>
      </c>
      <c r="I10" s="11">
        <v>7.23</v>
      </c>
      <c r="J10" s="11">
        <v>218</v>
      </c>
      <c r="K10" s="11">
        <v>1.9</v>
      </c>
      <c r="L10" s="157"/>
      <c r="M10" s="129">
        <v>10.8</v>
      </c>
      <c r="N10" s="11">
        <v>250</v>
      </c>
      <c r="O10" s="11">
        <v>12</v>
      </c>
      <c r="Q10" s="20">
        <v>15</v>
      </c>
      <c r="R10" s="20"/>
      <c r="S10" s="20">
        <v>48.4</v>
      </c>
      <c r="T10" s="20">
        <v>0.13</v>
      </c>
      <c r="U10" s="20">
        <v>5.57</v>
      </c>
      <c r="V10" s="20">
        <v>0.48</v>
      </c>
      <c r="W10" s="20">
        <v>83.4</v>
      </c>
      <c r="X10" s="11" t="s">
        <v>62</v>
      </c>
      <c r="Y10" s="11">
        <v>0.44</v>
      </c>
      <c r="Z10" s="11">
        <v>0.5</v>
      </c>
      <c r="AA10" s="11">
        <v>0.16</v>
      </c>
      <c r="AB10" s="11">
        <v>0.16</v>
      </c>
      <c r="AC10" s="11" t="s">
        <v>62</v>
      </c>
      <c r="AD10" s="11">
        <v>102</v>
      </c>
      <c r="AE10" s="11" t="s">
        <v>62</v>
      </c>
      <c r="AF10" s="11" t="s">
        <v>62</v>
      </c>
      <c r="AG10" s="11">
        <v>22</v>
      </c>
      <c r="AH10" s="11">
        <v>5.67E-2</v>
      </c>
      <c r="AI10" s="11">
        <v>3.66</v>
      </c>
      <c r="AJ10" s="11">
        <v>28</v>
      </c>
      <c r="AK10" s="11" t="s">
        <v>62</v>
      </c>
      <c r="AL10" s="11">
        <v>0.254</v>
      </c>
      <c r="AM10" s="11" t="s">
        <v>62</v>
      </c>
      <c r="AN10" s="11">
        <v>0.30599999999999999</v>
      </c>
      <c r="AO10" s="11">
        <v>7.1099999999999997E-2</v>
      </c>
      <c r="AP10" s="11" t="s">
        <v>62</v>
      </c>
    </row>
    <row r="11" spans="1:43" s="11" customFormat="1">
      <c r="A11" s="24"/>
      <c r="B11" s="11" t="s">
        <v>50</v>
      </c>
      <c r="C11" s="14">
        <v>38580</v>
      </c>
      <c r="D11" s="15">
        <v>0.3659722222222222</v>
      </c>
      <c r="E11" s="11">
        <v>21.4</v>
      </c>
      <c r="F11" s="11">
        <v>0.64800000000000002</v>
      </c>
      <c r="G11" s="11">
        <v>80.7</v>
      </c>
      <c r="H11" s="11">
        <v>7.13</v>
      </c>
      <c r="I11" s="11">
        <v>7.58</v>
      </c>
      <c r="J11" s="11">
        <v>201</v>
      </c>
      <c r="K11" s="11">
        <v>23.8</v>
      </c>
      <c r="L11" s="157"/>
      <c r="M11" s="129">
        <v>9</v>
      </c>
      <c r="N11" s="11">
        <v>250</v>
      </c>
      <c r="O11" s="11">
        <v>16</v>
      </c>
      <c r="Q11" s="20">
        <v>18</v>
      </c>
      <c r="R11" s="20"/>
      <c r="S11" s="20">
        <v>62.4</v>
      </c>
      <c r="T11" s="20">
        <v>0.11</v>
      </c>
      <c r="U11" s="20">
        <v>3.86</v>
      </c>
      <c r="V11" s="20">
        <v>0.62</v>
      </c>
      <c r="W11" s="20">
        <v>95</v>
      </c>
      <c r="X11" s="11" t="s">
        <v>62</v>
      </c>
      <c r="Y11" s="20">
        <v>0.92</v>
      </c>
      <c r="Z11" s="11">
        <v>0.46</v>
      </c>
      <c r="AA11" s="11">
        <v>0.16</v>
      </c>
      <c r="AB11" s="11">
        <v>0.2</v>
      </c>
      <c r="AC11" s="11" t="s">
        <v>62</v>
      </c>
      <c r="AD11" s="11">
        <v>103</v>
      </c>
      <c r="AE11" s="11" t="s">
        <v>62</v>
      </c>
      <c r="AF11" s="11" t="s">
        <v>62</v>
      </c>
      <c r="AG11" s="11">
        <v>22.7</v>
      </c>
      <c r="AH11" s="11">
        <v>8.9700000000000002E-2</v>
      </c>
      <c r="AI11" s="11">
        <v>4.1399999999999997</v>
      </c>
      <c r="AJ11" s="11">
        <v>37.799999999999997</v>
      </c>
      <c r="AK11" s="11" t="s">
        <v>62</v>
      </c>
      <c r="AL11" s="11">
        <v>0.27800000000000002</v>
      </c>
      <c r="AM11" s="11" t="s">
        <v>62</v>
      </c>
      <c r="AN11" s="11">
        <v>0.28799999999999998</v>
      </c>
      <c r="AO11" s="11">
        <v>0.11700000000000001</v>
      </c>
      <c r="AP11" s="11" t="s">
        <v>62</v>
      </c>
    </row>
    <row r="12" spans="1:43">
      <c r="B12" s="11" t="s">
        <v>50</v>
      </c>
      <c r="C12" s="17">
        <v>38617</v>
      </c>
      <c r="D12" s="18">
        <v>0.37708333333333338</v>
      </c>
      <c r="E12" s="16">
        <v>17.899999999999999</v>
      </c>
      <c r="F12" s="16">
        <v>0.73199999999999998</v>
      </c>
      <c r="G12" s="16">
        <v>81.099999999999994</v>
      </c>
      <c r="H12" s="16">
        <v>7.68</v>
      </c>
      <c r="I12" s="16">
        <v>7.74</v>
      </c>
      <c r="J12" s="16">
        <v>246</v>
      </c>
      <c r="K12" s="16">
        <v>19.5</v>
      </c>
      <c r="L12" s="157"/>
      <c r="M12" s="129">
        <v>13.8</v>
      </c>
      <c r="N12" s="16">
        <v>240</v>
      </c>
      <c r="O12" s="16">
        <v>11</v>
      </c>
      <c r="Q12" s="16">
        <v>17</v>
      </c>
      <c r="S12" s="16">
        <v>42.7</v>
      </c>
      <c r="T12" s="16">
        <v>0.1</v>
      </c>
      <c r="U12" s="16">
        <v>3.56</v>
      </c>
      <c r="V12" s="16">
        <v>0.51</v>
      </c>
      <c r="W12" s="16">
        <v>64.900000000000006</v>
      </c>
      <c r="X12" s="11" t="s">
        <v>62</v>
      </c>
      <c r="Y12" s="16">
        <v>0.78</v>
      </c>
      <c r="Z12" s="16">
        <v>0.48</v>
      </c>
      <c r="AA12" s="16">
        <v>0.16</v>
      </c>
      <c r="AB12" s="16">
        <v>0.21</v>
      </c>
      <c r="AC12" s="11" t="s">
        <v>62</v>
      </c>
      <c r="AD12" s="16">
        <v>91.3</v>
      </c>
      <c r="AE12" s="11">
        <v>4.8600000000000003</v>
      </c>
      <c r="AF12" s="16">
        <v>1.6199999999999999E-2</v>
      </c>
      <c r="AG12" s="16">
        <v>19.899999999999999</v>
      </c>
      <c r="AH12" s="16">
        <v>3.5299999999999998E-2</v>
      </c>
      <c r="AI12" s="16">
        <v>3.81</v>
      </c>
      <c r="AJ12" s="16">
        <v>28</v>
      </c>
      <c r="AK12" s="16">
        <v>12.2</v>
      </c>
      <c r="AL12" s="16">
        <v>0.93799999999999994</v>
      </c>
      <c r="AM12" s="11">
        <v>5.82</v>
      </c>
      <c r="AN12" s="16">
        <v>0.81299999999999994</v>
      </c>
      <c r="AO12" s="16">
        <v>6.3600000000000004E-2</v>
      </c>
      <c r="AP12" s="16">
        <v>16.7</v>
      </c>
    </row>
    <row r="13" spans="1:43">
      <c r="B13" s="11" t="s">
        <v>50</v>
      </c>
      <c r="C13" s="17">
        <v>38656</v>
      </c>
      <c r="D13" s="18">
        <v>0.46180555555555558</v>
      </c>
      <c r="E13" s="16">
        <v>9.58</v>
      </c>
      <c r="F13" s="16">
        <v>0.80900000000000005</v>
      </c>
      <c r="G13" s="16">
        <v>66.3</v>
      </c>
      <c r="H13" s="16">
        <v>7.53</v>
      </c>
      <c r="I13" s="16">
        <v>7.98</v>
      </c>
      <c r="J13" s="16">
        <v>250</v>
      </c>
      <c r="K13" s="16">
        <v>14.9</v>
      </c>
      <c r="L13" s="157"/>
      <c r="M13" s="129">
        <v>1.67</v>
      </c>
      <c r="N13" s="16">
        <v>260</v>
      </c>
      <c r="O13" s="16">
        <v>16</v>
      </c>
      <c r="Q13" s="16">
        <v>16</v>
      </c>
      <c r="S13" s="16">
        <v>45.1</v>
      </c>
      <c r="T13" s="16">
        <v>0.1</v>
      </c>
      <c r="U13" s="16">
        <v>4.32</v>
      </c>
      <c r="V13" s="16">
        <v>0.42</v>
      </c>
      <c r="W13" s="16">
        <v>72.8</v>
      </c>
      <c r="X13" s="16">
        <v>0.06</v>
      </c>
      <c r="Y13" s="16">
        <v>1.05</v>
      </c>
      <c r="Z13" s="16">
        <v>0.28000000000000003</v>
      </c>
      <c r="AA13" s="16">
        <v>0.21</v>
      </c>
      <c r="AB13" s="16">
        <v>0.46</v>
      </c>
      <c r="AC13" s="16">
        <v>2.3699999999999999E-2</v>
      </c>
      <c r="AD13" s="16">
        <v>104</v>
      </c>
      <c r="AE13" s="11" t="s">
        <v>62</v>
      </c>
      <c r="AF13" s="11" t="s">
        <v>62</v>
      </c>
      <c r="AG13" s="16">
        <v>21.4</v>
      </c>
      <c r="AH13" s="16">
        <v>5.4399999999999997E-2</v>
      </c>
      <c r="AI13" s="16">
        <v>3.92</v>
      </c>
      <c r="AJ13" s="16">
        <v>29.7</v>
      </c>
      <c r="AK13" s="11" t="s">
        <v>62</v>
      </c>
      <c r="AL13" s="16">
        <v>0.48</v>
      </c>
      <c r="AM13" s="11" t="s">
        <v>62</v>
      </c>
      <c r="AN13" s="16">
        <v>0.36599999999999999</v>
      </c>
      <c r="AO13" s="16">
        <v>6.1199999999999997E-2</v>
      </c>
      <c r="AP13" s="11" t="s">
        <v>62</v>
      </c>
    </row>
    <row r="14" spans="1:43">
      <c r="B14" s="11" t="s">
        <v>50</v>
      </c>
      <c r="C14" s="17">
        <v>38757</v>
      </c>
      <c r="D14" s="18">
        <v>0.45902777777777781</v>
      </c>
      <c r="E14" s="16">
        <v>3.45</v>
      </c>
      <c r="F14" s="16">
        <v>0.78900000000000003</v>
      </c>
      <c r="G14" s="16">
        <v>109.6</v>
      </c>
      <c r="H14" s="16">
        <v>14.54</v>
      </c>
      <c r="I14" s="16">
        <v>8.1</v>
      </c>
      <c r="J14" s="16">
        <v>260</v>
      </c>
      <c r="K14" s="16">
        <v>4.8</v>
      </c>
      <c r="L14" s="157"/>
      <c r="M14" s="129">
        <v>1.67</v>
      </c>
      <c r="N14" s="16">
        <v>230</v>
      </c>
      <c r="O14" s="16">
        <v>8.3000000000000007</v>
      </c>
      <c r="Q14" s="16">
        <v>15</v>
      </c>
      <c r="S14" s="16">
        <v>52.2</v>
      </c>
      <c r="T14" s="16">
        <v>0.06</v>
      </c>
      <c r="U14" s="16">
        <v>3.54</v>
      </c>
      <c r="V14" s="16">
        <v>0.28999999999999998</v>
      </c>
      <c r="W14" s="16">
        <v>83.5</v>
      </c>
      <c r="X14" s="11" t="s">
        <v>62</v>
      </c>
      <c r="Y14" s="16">
        <v>0.81</v>
      </c>
      <c r="Z14" s="16">
        <v>0.41</v>
      </c>
      <c r="AA14" s="16">
        <v>0.1</v>
      </c>
      <c r="AB14" s="16">
        <v>0.13</v>
      </c>
      <c r="AC14" s="11" t="s">
        <v>62</v>
      </c>
      <c r="AD14" s="16">
        <v>114</v>
      </c>
      <c r="AE14" s="11">
        <v>2.82</v>
      </c>
      <c r="AF14" s="11" t="s">
        <v>62</v>
      </c>
      <c r="AG14" s="16">
        <v>19.8</v>
      </c>
      <c r="AH14" s="16">
        <v>2.2599999999999999E-2</v>
      </c>
      <c r="AI14" s="16">
        <v>2.71</v>
      </c>
      <c r="AJ14" s="16">
        <v>29.8</v>
      </c>
      <c r="AK14" s="11">
        <v>7.55</v>
      </c>
      <c r="AL14" s="16">
        <v>3.8600000000000002E-2</v>
      </c>
      <c r="AM14" s="11">
        <v>3.04</v>
      </c>
      <c r="AN14" s="11">
        <v>7.0699999999999999E-2</v>
      </c>
      <c r="AO14" s="11">
        <v>2.9899999999999999E-2</v>
      </c>
      <c r="AP14" s="11">
        <v>8.7100000000000009</v>
      </c>
    </row>
    <row r="15" spans="1:43">
      <c r="B15" s="11" t="s">
        <v>50</v>
      </c>
      <c r="C15" s="17">
        <v>38796</v>
      </c>
      <c r="D15" s="18">
        <v>0.48402777777777778</v>
      </c>
      <c r="E15" s="16">
        <v>6.49</v>
      </c>
      <c r="F15" s="16">
        <v>0.63900000000000001</v>
      </c>
      <c r="G15" s="16">
        <v>119.2</v>
      </c>
      <c r="H15" s="16">
        <v>14.63</v>
      </c>
      <c r="I15" s="16">
        <v>8.0299999999999994</v>
      </c>
      <c r="J15" s="16">
        <v>256</v>
      </c>
      <c r="K15" s="16">
        <v>8.8000000000000007</v>
      </c>
      <c r="L15" s="157"/>
      <c r="M15" s="129">
        <v>7.8</v>
      </c>
      <c r="N15" s="16">
        <v>220</v>
      </c>
      <c r="O15" s="16">
        <v>5.2</v>
      </c>
      <c r="Q15" s="16">
        <v>12.4</v>
      </c>
      <c r="S15" s="16">
        <v>37.9</v>
      </c>
      <c r="T15" s="16">
        <v>0.06</v>
      </c>
      <c r="U15" s="16">
        <v>3.1</v>
      </c>
      <c r="V15" s="16">
        <v>0.37</v>
      </c>
      <c r="W15" s="16">
        <v>83.1</v>
      </c>
      <c r="X15" s="11" t="s">
        <v>62</v>
      </c>
      <c r="Y15" s="16">
        <v>0.6</v>
      </c>
      <c r="Z15" s="16">
        <v>0.56999999999999995</v>
      </c>
      <c r="AA15" s="16">
        <v>0.06</v>
      </c>
      <c r="AB15" s="16">
        <v>0.1</v>
      </c>
      <c r="AC15" s="11" t="s">
        <v>62</v>
      </c>
      <c r="AD15" s="16">
        <v>98</v>
      </c>
      <c r="AE15" s="11">
        <v>4.16</v>
      </c>
      <c r="AF15" s="11" t="s">
        <v>62</v>
      </c>
      <c r="AG15" s="16">
        <v>17.899999999999999</v>
      </c>
      <c r="AH15" s="16">
        <v>1.6799999999999999E-2</v>
      </c>
      <c r="AI15" s="16">
        <v>2.56</v>
      </c>
      <c r="AJ15" s="16">
        <v>21.3</v>
      </c>
      <c r="AK15" s="11">
        <v>11.1</v>
      </c>
      <c r="AL15" s="11">
        <v>0.28799999999999998</v>
      </c>
      <c r="AM15" s="11">
        <v>4.62</v>
      </c>
      <c r="AN15" s="11">
        <v>0.40799999999999997</v>
      </c>
      <c r="AO15" s="11">
        <v>3.78E-2</v>
      </c>
      <c r="AP15" s="11">
        <v>32.4</v>
      </c>
    </row>
    <row r="16" spans="1:43">
      <c r="B16" s="11" t="s">
        <v>50</v>
      </c>
      <c r="C16" s="17">
        <v>38846</v>
      </c>
      <c r="D16" s="18">
        <v>0.49375000000000002</v>
      </c>
      <c r="E16" s="16">
        <v>13.71</v>
      </c>
      <c r="F16" s="16">
        <v>0.82399999999999995</v>
      </c>
      <c r="G16" s="16">
        <v>67.3</v>
      </c>
      <c r="H16" s="16">
        <v>6.96</v>
      </c>
      <c r="I16" s="16">
        <v>7.86</v>
      </c>
      <c r="J16" s="16">
        <v>277</v>
      </c>
      <c r="K16" s="16">
        <v>12.8</v>
      </c>
      <c r="L16" s="157"/>
      <c r="M16" s="129">
        <v>18.600000000000001</v>
      </c>
      <c r="N16" s="16">
        <v>250</v>
      </c>
      <c r="O16" s="16">
        <v>18</v>
      </c>
      <c r="Q16" s="16">
        <v>20.8</v>
      </c>
      <c r="S16" s="16">
        <v>101</v>
      </c>
      <c r="T16" s="16">
        <v>0.09</v>
      </c>
      <c r="U16" s="16">
        <v>5.19</v>
      </c>
      <c r="V16" s="16">
        <v>0.45</v>
      </c>
      <c r="W16" s="16">
        <v>100</v>
      </c>
      <c r="X16" s="11" t="s">
        <v>62</v>
      </c>
      <c r="Y16" s="16">
        <v>1.0900000000000001</v>
      </c>
      <c r="Z16" s="16">
        <v>0.48</v>
      </c>
      <c r="AA16" s="16">
        <v>0.16</v>
      </c>
      <c r="AB16" s="16">
        <v>0.22</v>
      </c>
      <c r="AC16" s="11" t="s">
        <v>62</v>
      </c>
      <c r="AD16" s="16">
        <v>106</v>
      </c>
      <c r="AE16" s="11">
        <v>3.08</v>
      </c>
      <c r="AF16" s="11" t="s">
        <v>62</v>
      </c>
      <c r="AG16" s="16">
        <v>21.8</v>
      </c>
      <c r="AH16" s="16">
        <v>4.0599999999999997E-2</v>
      </c>
      <c r="AI16" s="16">
        <v>2.86</v>
      </c>
      <c r="AJ16" s="16">
        <v>25.2</v>
      </c>
      <c r="AK16" s="11">
        <v>13.8</v>
      </c>
      <c r="AL16" s="11">
        <v>0.44900000000000001</v>
      </c>
      <c r="AM16" s="11">
        <v>3.42</v>
      </c>
      <c r="AN16" s="11">
        <v>0.56200000000000006</v>
      </c>
      <c r="AO16" s="11">
        <v>0.10299999999999999</v>
      </c>
      <c r="AP16" s="11">
        <v>16.899999999999999</v>
      </c>
    </row>
    <row r="17" spans="1:46">
      <c r="B17" s="11" t="s">
        <v>50</v>
      </c>
      <c r="C17" s="17">
        <v>38874</v>
      </c>
      <c r="D17" s="18">
        <v>0.49305555555555558</v>
      </c>
      <c r="E17" s="16">
        <v>16.02</v>
      </c>
      <c r="F17" s="16">
        <v>0.42499999999999999</v>
      </c>
      <c r="G17" s="16">
        <v>75.099999999999994</v>
      </c>
      <c r="H17" s="16">
        <v>7.4</v>
      </c>
      <c r="I17" s="16">
        <v>7.8</v>
      </c>
      <c r="J17" s="16">
        <v>150</v>
      </c>
      <c r="K17" s="16">
        <v>8.8000000000000007</v>
      </c>
      <c r="L17" s="157"/>
      <c r="M17" s="129">
        <v>1.67</v>
      </c>
      <c r="N17" s="16">
        <v>240</v>
      </c>
      <c r="O17" s="16">
        <v>10.8</v>
      </c>
      <c r="Q17" s="16">
        <v>14.1</v>
      </c>
      <c r="S17" s="16">
        <v>51.3</v>
      </c>
      <c r="T17" s="16">
        <v>0.08</v>
      </c>
      <c r="U17" s="16">
        <v>7.52</v>
      </c>
      <c r="V17" s="16">
        <v>0.45</v>
      </c>
      <c r="W17" s="16">
        <v>90.2</v>
      </c>
      <c r="X17" s="11" t="s">
        <v>62</v>
      </c>
      <c r="Y17" s="16">
        <v>1.0900000000000001</v>
      </c>
      <c r="Z17" s="16">
        <v>0.32</v>
      </c>
      <c r="AA17" s="16">
        <v>0.14000000000000001</v>
      </c>
      <c r="AB17" s="16">
        <v>0.18</v>
      </c>
      <c r="AC17" s="11" t="s">
        <v>62</v>
      </c>
      <c r="AD17" s="16">
        <v>96.8</v>
      </c>
      <c r="AE17" s="11">
        <v>1.88</v>
      </c>
      <c r="AF17" s="11" t="s">
        <v>62</v>
      </c>
      <c r="AG17" s="16">
        <v>20.100000000000001</v>
      </c>
      <c r="AH17" s="16">
        <v>6.0100000000000001E-2</v>
      </c>
      <c r="AI17" s="16">
        <v>2.99</v>
      </c>
      <c r="AJ17" s="16">
        <v>26.7</v>
      </c>
      <c r="AK17" s="11">
        <v>11.6</v>
      </c>
      <c r="AL17" s="11">
        <v>0.37</v>
      </c>
      <c r="AM17" s="11">
        <v>2.36</v>
      </c>
      <c r="AN17" s="11">
        <v>0.36199999999999999</v>
      </c>
      <c r="AO17" s="11">
        <v>9.2299999999999993E-2</v>
      </c>
      <c r="AP17" s="11">
        <v>14.5</v>
      </c>
    </row>
    <row r="18" spans="1:46">
      <c r="B18" s="11" t="s">
        <v>50</v>
      </c>
      <c r="C18" s="17">
        <v>38908</v>
      </c>
      <c r="D18" s="18">
        <v>0.52430555555555558</v>
      </c>
      <c r="E18" s="16">
        <v>18.899999999999999</v>
      </c>
      <c r="F18" s="16">
        <v>0.88800000000000001</v>
      </c>
      <c r="G18" s="16">
        <v>40.799999999999997</v>
      </c>
      <c r="H18" s="16">
        <v>3.78</v>
      </c>
      <c r="I18" s="16">
        <v>7.31</v>
      </c>
      <c r="J18" s="171">
        <v>129</v>
      </c>
      <c r="K18" s="16">
        <v>12.8</v>
      </c>
      <c r="L18" s="157"/>
      <c r="M18" s="129">
        <v>7.3</v>
      </c>
      <c r="N18" s="16">
        <v>260</v>
      </c>
      <c r="O18" s="16">
        <v>18.3</v>
      </c>
      <c r="Q18" s="16">
        <v>19.899999999999999</v>
      </c>
      <c r="S18" s="16">
        <v>66.5</v>
      </c>
      <c r="T18" s="16">
        <v>0.17</v>
      </c>
      <c r="U18" s="16">
        <v>2.08</v>
      </c>
      <c r="V18" s="16">
        <v>0.59</v>
      </c>
      <c r="W18" s="16">
        <v>107</v>
      </c>
      <c r="X18" s="11">
        <v>7.0000000000000007E-2</v>
      </c>
      <c r="Y18" s="16">
        <v>0.44</v>
      </c>
      <c r="Z18" s="16">
        <v>0.4</v>
      </c>
      <c r="AA18" s="16">
        <v>0.18</v>
      </c>
      <c r="AB18" s="16">
        <v>0.2</v>
      </c>
      <c r="AC18" s="11" t="s">
        <v>62</v>
      </c>
      <c r="AD18" s="16">
        <v>119</v>
      </c>
      <c r="AE18" s="11">
        <v>3.02</v>
      </c>
      <c r="AF18" s="11" t="s">
        <v>62</v>
      </c>
      <c r="AG18" s="16">
        <v>27.6</v>
      </c>
      <c r="AH18" s="16">
        <v>0.23300000000000001</v>
      </c>
      <c r="AI18" s="16">
        <v>3.97</v>
      </c>
      <c r="AJ18" s="16">
        <v>42.7</v>
      </c>
      <c r="AK18" s="11">
        <v>15.2</v>
      </c>
      <c r="AL18" s="11">
        <v>0.55400000000000005</v>
      </c>
      <c r="AM18" s="11">
        <v>4.3</v>
      </c>
      <c r="AN18" s="11">
        <v>0.443</v>
      </c>
      <c r="AO18" s="11">
        <v>0.155</v>
      </c>
      <c r="AP18" s="11">
        <v>44.8</v>
      </c>
    </row>
    <row r="19" spans="1:46">
      <c r="B19" s="11" t="s">
        <v>50</v>
      </c>
      <c r="C19" s="17">
        <v>38937</v>
      </c>
      <c r="D19" s="18">
        <v>0.49583333333333335</v>
      </c>
      <c r="E19" s="16">
        <v>22.28</v>
      </c>
      <c r="F19" s="16">
        <v>0.745</v>
      </c>
      <c r="G19" s="16">
        <v>38</v>
      </c>
      <c r="H19" s="16">
        <v>3.29</v>
      </c>
      <c r="I19" s="16">
        <v>7.7</v>
      </c>
      <c r="J19" s="16">
        <v>274</v>
      </c>
      <c r="K19" s="16">
        <v>5.2</v>
      </c>
      <c r="L19" s="157"/>
      <c r="M19" s="129">
        <v>7.3</v>
      </c>
      <c r="N19" s="16">
        <v>250</v>
      </c>
      <c r="O19" s="16">
        <v>3.7</v>
      </c>
      <c r="Q19" s="16">
        <v>12.3</v>
      </c>
      <c r="S19" s="16">
        <v>58.3</v>
      </c>
      <c r="T19" s="16">
        <v>0.13</v>
      </c>
      <c r="U19" s="16">
        <v>2.56</v>
      </c>
      <c r="V19" s="16">
        <v>0.57999999999999996</v>
      </c>
      <c r="W19" s="16">
        <v>91.3</v>
      </c>
      <c r="X19" s="11" t="s">
        <v>62</v>
      </c>
      <c r="Y19" s="16">
        <v>0.04</v>
      </c>
      <c r="Z19" s="11">
        <v>4.2999999999999997E-2</v>
      </c>
      <c r="AA19" s="16">
        <v>0.23</v>
      </c>
      <c r="AB19" s="16">
        <v>0.48</v>
      </c>
      <c r="AC19" s="11" t="s">
        <v>62</v>
      </c>
      <c r="AD19" s="16">
        <v>103</v>
      </c>
      <c r="AE19" s="11">
        <v>2.61</v>
      </c>
      <c r="AF19" s="11" t="s">
        <v>62</v>
      </c>
      <c r="AG19" s="16">
        <v>22.3</v>
      </c>
      <c r="AH19" s="16">
        <v>0.16700000000000001</v>
      </c>
      <c r="AI19" s="16">
        <v>4.0599999999999996</v>
      </c>
      <c r="AJ19" s="16">
        <v>38.5</v>
      </c>
      <c r="AK19" s="11">
        <v>16.5</v>
      </c>
      <c r="AL19" s="11">
        <v>0.36699999999999999</v>
      </c>
      <c r="AM19" s="11">
        <v>2.83</v>
      </c>
      <c r="AN19" s="11">
        <v>0.33600000000000002</v>
      </c>
      <c r="AO19" s="11">
        <v>0.16900000000000001</v>
      </c>
      <c r="AP19" s="11">
        <v>18.8</v>
      </c>
    </row>
    <row r="20" spans="1:46">
      <c r="B20" s="11" t="s">
        <v>50</v>
      </c>
      <c r="C20" s="17">
        <v>38965</v>
      </c>
      <c r="D20" s="18">
        <v>0.5493055555555556</v>
      </c>
      <c r="E20" s="16">
        <v>17.98</v>
      </c>
      <c r="F20" s="16">
        <v>0.501</v>
      </c>
      <c r="G20" s="16">
        <v>55.6</v>
      </c>
      <c r="H20" s="16">
        <v>5.27</v>
      </c>
      <c r="I20" s="16">
        <v>7.75</v>
      </c>
      <c r="J20" s="16">
        <v>185</v>
      </c>
      <c r="K20" s="16">
        <v>15.5</v>
      </c>
      <c r="L20" s="157"/>
      <c r="M20" s="129">
        <v>10.1</v>
      </c>
      <c r="N20" s="11">
        <v>240</v>
      </c>
      <c r="O20" s="11">
        <v>18.2</v>
      </c>
      <c r="P20" s="11"/>
      <c r="Q20" s="11">
        <v>16.2</v>
      </c>
      <c r="R20" s="11"/>
      <c r="S20" s="11">
        <v>54.3</v>
      </c>
      <c r="T20" s="11">
        <v>0.08</v>
      </c>
      <c r="U20" s="11">
        <v>4.5599999999999996</v>
      </c>
      <c r="V20" s="11">
        <v>0.47</v>
      </c>
      <c r="W20" s="11">
        <v>88.3</v>
      </c>
      <c r="X20" s="11" t="s">
        <v>62</v>
      </c>
      <c r="Y20" s="11">
        <v>1.0900000000000001</v>
      </c>
      <c r="Z20" s="11">
        <v>1.06</v>
      </c>
      <c r="AA20" s="11">
        <v>0.15</v>
      </c>
      <c r="AB20" s="11">
        <v>0.16</v>
      </c>
      <c r="AC20" s="11" t="s">
        <v>62</v>
      </c>
      <c r="AD20" s="11">
        <v>102</v>
      </c>
      <c r="AE20" s="11" t="s">
        <v>62</v>
      </c>
      <c r="AF20" s="11" t="s">
        <v>62</v>
      </c>
      <c r="AG20" s="11">
        <v>21.9</v>
      </c>
      <c r="AH20" s="11">
        <v>6.4799999999999996E-2</v>
      </c>
      <c r="AI20" s="11">
        <v>3.95</v>
      </c>
      <c r="AJ20" s="11">
        <v>30.4</v>
      </c>
      <c r="AK20" s="11">
        <v>30.3</v>
      </c>
      <c r="AL20" s="11">
        <v>0.49</v>
      </c>
      <c r="AM20" s="11">
        <v>1.56</v>
      </c>
      <c r="AN20" s="11">
        <v>0.42099999999999999</v>
      </c>
      <c r="AO20" s="11">
        <v>0.111</v>
      </c>
      <c r="AP20" s="11">
        <v>34.4</v>
      </c>
      <c r="AQ20" s="11"/>
    </row>
    <row r="21" spans="1:46">
      <c r="B21" s="11" t="s">
        <v>50</v>
      </c>
      <c r="C21" s="17">
        <v>39006</v>
      </c>
      <c r="D21" s="18">
        <v>0.45416666666666666</v>
      </c>
      <c r="E21" s="16">
        <v>9.5500000000000007</v>
      </c>
      <c r="F21" s="16">
        <v>0.86399999999999999</v>
      </c>
      <c r="G21" s="16">
        <v>50.6</v>
      </c>
      <c r="H21" s="16">
        <v>5.76</v>
      </c>
      <c r="I21" s="16">
        <v>7.77</v>
      </c>
      <c r="J21" s="16">
        <v>344.2</v>
      </c>
      <c r="K21" s="16">
        <v>4.9000000000000004</v>
      </c>
      <c r="L21" s="157"/>
      <c r="M21" s="129" t="s">
        <v>62</v>
      </c>
      <c r="N21" s="11">
        <v>280</v>
      </c>
      <c r="O21" s="11">
        <v>16.399999999999999</v>
      </c>
      <c r="P21" s="11"/>
      <c r="Q21" s="11">
        <v>21.5</v>
      </c>
      <c r="R21" s="11"/>
      <c r="S21" s="11">
        <v>56.3</v>
      </c>
      <c r="T21" s="11">
        <v>0.1</v>
      </c>
      <c r="U21" s="11">
        <v>2.77</v>
      </c>
      <c r="V21" s="11">
        <v>0.45</v>
      </c>
      <c r="W21" s="11">
        <v>94.1</v>
      </c>
      <c r="X21" s="11" t="s">
        <v>62</v>
      </c>
      <c r="Y21" s="11">
        <v>0.62</v>
      </c>
      <c r="Z21" s="11">
        <v>0.34399999999999997</v>
      </c>
      <c r="AA21" s="11">
        <v>0.17</v>
      </c>
      <c r="AB21" s="11">
        <v>0.18</v>
      </c>
      <c r="AC21" s="11" t="s">
        <v>62</v>
      </c>
      <c r="AD21" s="11">
        <v>110</v>
      </c>
      <c r="AE21" s="11">
        <v>1.43</v>
      </c>
      <c r="AF21" s="11" t="s">
        <v>62</v>
      </c>
      <c r="AG21" s="11">
        <v>23.1</v>
      </c>
      <c r="AH21" s="11">
        <v>5.3900000000000003E-2</v>
      </c>
      <c r="AI21" s="11">
        <v>3.78</v>
      </c>
      <c r="AJ21" s="11">
        <v>30.6</v>
      </c>
      <c r="AK21" s="11">
        <v>51.5</v>
      </c>
      <c r="AL21" s="11">
        <v>7.7799999999999994E-2</v>
      </c>
      <c r="AM21" s="11" t="s">
        <v>62</v>
      </c>
      <c r="AN21" s="11">
        <v>8.7800000000000003E-2</v>
      </c>
      <c r="AO21" s="11">
        <v>7.0999999999999994E-2</v>
      </c>
      <c r="AP21" s="11">
        <v>51.1</v>
      </c>
      <c r="AQ21" s="11"/>
      <c r="AR21" s="11"/>
      <c r="AS21" s="11"/>
      <c r="AT21" s="11"/>
    </row>
    <row r="22" spans="1:46">
      <c r="B22" s="11" t="s">
        <v>50</v>
      </c>
      <c r="C22" s="17">
        <v>39034</v>
      </c>
      <c r="D22" s="18">
        <v>0.46875</v>
      </c>
      <c r="E22" s="16">
        <v>8.6</v>
      </c>
      <c r="F22" s="16">
        <v>0.746</v>
      </c>
      <c r="G22" s="16">
        <v>82</v>
      </c>
      <c r="H22" s="16">
        <v>9.6</v>
      </c>
      <c r="I22" s="16">
        <v>8.06</v>
      </c>
      <c r="J22" s="16">
        <v>328</v>
      </c>
      <c r="K22" s="16">
        <v>3.7</v>
      </c>
      <c r="L22" s="157"/>
      <c r="M22" s="129">
        <v>3.13</v>
      </c>
      <c r="N22" s="11">
        <v>250</v>
      </c>
      <c r="O22" s="11">
        <v>19</v>
      </c>
      <c r="P22" s="11"/>
      <c r="Q22" s="11">
        <v>24.6</v>
      </c>
      <c r="R22" s="11"/>
      <c r="S22" s="11">
        <v>43</v>
      </c>
      <c r="T22" s="11">
        <v>0.06</v>
      </c>
      <c r="U22" s="11">
        <v>3.41</v>
      </c>
      <c r="V22" s="11">
        <v>0.53</v>
      </c>
      <c r="W22" s="11">
        <v>69.2</v>
      </c>
      <c r="X22" s="11" t="s">
        <v>62</v>
      </c>
      <c r="Y22" s="11">
        <v>3.74</v>
      </c>
      <c r="Z22" s="11">
        <v>0.48499999999999999</v>
      </c>
      <c r="AA22" s="11">
        <v>0.17</v>
      </c>
      <c r="AB22" s="11">
        <v>0.22</v>
      </c>
      <c r="AC22" s="11" t="s">
        <v>62</v>
      </c>
      <c r="AD22" s="11">
        <v>106</v>
      </c>
      <c r="AE22" s="11">
        <v>2.41</v>
      </c>
      <c r="AF22" s="11" t="s">
        <v>62</v>
      </c>
      <c r="AG22" s="11">
        <v>18.600000000000001</v>
      </c>
      <c r="AH22" s="11">
        <v>1.4500000000000001E-2</v>
      </c>
      <c r="AI22" s="11">
        <v>3.42</v>
      </c>
      <c r="AJ22" s="11">
        <v>20.6</v>
      </c>
      <c r="AK22" s="11">
        <v>54.4</v>
      </c>
      <c r="AL22" s="11">
        <v>0.154</v>
      </c>
      <c r="AM22" s="11">
        <v>2.87</v>
      </c>
      <c r="AN22" s="11">
        <v>0.19700000000000001</v>
      </c>
      <c r="AO22" s="11">
        <v>2.7099999999999999E-2</v>
      </c>
      <c r="AP22" s="11">
        <v>55.3</v>
      </c>
      <c r="AQ22" s="11"/>
      <c r="AR22" s="11"/>
      <c r="AS22" s="11"/>
      <c r="AT22" s="11"/>
    </row>
    <row r="23" spans="1:46">
      <c r="B23" s="11" t="s">
        <v>50</v>
      </c>
      <c r="C23" s="17">
        <v>39056</v>
      </c>
      <c r="D23" s="18">
        <v>0.48958333333333331</v>
      </c>
      <c r="E23" s="16">
        <v>4.42</v>
      </c>
      <c r="F23" s="16">
        <v>0.52200000000000002</v>
      </c>
      <c r="G23" s="16">
        <v>100</v>
      </c>
      <c r="H23" s="16">
        <v>12.96</v>
      </c>
      <c r="I23" s="16">
        <v>8.11</v>
      </c>
      <c r="J23" s="16">
        <v>325</v>
      </c>
      <c r="K23" s="16">
        <v>15</v>
      </c>
      <c r="L23" s="157"/>
      <c r="M23" s="129" t="s">
        <v>62</v>
      </c>
      <c r="N23" s="11">
        <v>250</v>
      </c>
      <c r="O23" s="11">
        <v>19.600000000000001</v>
      </c>
      <c r="P23" s="11"/>
      <c r="Q23" s="11">
        <v>28.7</v>
      </c>
      <c r="R23" s="11"/>
      <c r="S23" s="11">
        <v>40.6</v>
      </c>
      <c r="T23" s="11">
        <v>0.05</v>
      </c>
      <c r="U23" s="11">
        <v>4.66</v>
      </c>
      <c r="V23" s="11">
        <v>0.46</v>
      </c>
      <c r="W23" s="11">
        <v>83.7</v>
      </c>
      <c r="X23" s="11" t="s">
        <v>62</v>
      </c>
      <c r="Y23" s="11">
        <v>1.87</v>
      </c>
      <c r="Z23" s="11">
        <v>0.503</v>
      </c>
      <c r="AA23" s="11">
        <v>0.17</v>
      </c>
      <c r="AB23" s="11">
        <v>0.19</v>
      </c>
      <c r="AC23" s="11" t="s">
        <v>62</v>
      </c>
      <c r="AD23" s="11">
        <v>107</v>
      </c>
      <c r="AE23" s="11">
        <v>1.95</v>
      </c>
      <c r="AF23" s="11" t="s">
        <v>62</v>
      </c>
      <c r="AG23" s="11">
        <v>18.600000000000001</v>
      </c>
      <c r="AH23" s="11">
        <v>1.5299999999999999E-2</v>
      </c>
      <c r="AI23" s="11">
        <v>3.13</v>
      </c>
      <c r="AJ23" s="11">
        <v>19.2</v>
      </c>
      <c r="AK23" s="11">
        <v>64.5</v>
      </c>
      <c r="AL23" s="11">
        <v>0.4</v>
      </c>
      <c r="AM23" s="11">
        <v>2.04</v>
      </c>
      <c r="AN23" s="11">
        <v>0.55100000000000005</v>
      </c>
      <c r="AO23" s="11">
        <v>8.1299999999999997E-2</v>
      </c>
      <c r="AP23" s="11">
        <v>67.099999999999994</v>
      </c>
      <c r="AQ23" s="11"/>
      <c r="AR23" s="11"/>
      <c r="AS23" s="11"/>
      <c r="AT23" s="11"/>
    </row>
    <row r="24" spans="1:46">
      <c r="B24" s="11" t="s">
        <v>50</v>
      </c>
      <c r="C24" s="14">
        <v>39092</v>
      </c>
      <c r="D24" s="18">
        <v>0.5</v>
      </c>
      <c r="E24" s="16">
        <v>5.12</v>
      </c>
      <c r="F24" s="16">
        <v>0.57099999999999995</v>
      </c>
      <c r="G24" s="16">
        <v>103</v>
      </c>
      <c r="H24" s="16">
        <v>13.06</v>
      </c>
      <c r="I24" s="16">
        <v>8.1300000000000008</v>
      </c>
      <c r="J24" s="16">
        <v>311</v>
      </c>
      <c r="K24" s="16">
        <v>8.6999999999999993</v>
      </c>
      <c r="L24" s="157"/>
      <c r="M24" s="129">
        <v>18.760000000000002</v>
      </c>
      <c r="N24" s="11">
        <v>230</v>
      </c>
      <c r="O24" s="11">
        <v>19.100000000000001</v>
      </c>
      <c r="P24" s="11"/>
      <c r="Q24" s="11">
        <v>26.4</v>
      </c>
      <c r="R24" s="11"/>
      <c r="S24" s="11">
        <v>32.799999999999997</v>
      </c>
      <c r="T24" s="11">
        <v>0.06</v>
      </c>
      <c r="U24" s="11">
        <v>5.42</v>
      </c>
      <c r="V24" s="11">
        <v>0.69</v>
      </c>
      <c r="W24" s="11">
        <v>72.3</v>
      </c>
      <c r="X24" s="11" t="s">
        <v>62</v>
      </c>
      <c r="Y24" s="11">
        <v>1.18</v>
      </c>
      <c r="Z24" s="11">
        <v>0.46700000000000003</v>
      </c>
      <c r="AA24" s="11">
        <v>0.16</v>
      </c>
      <c r="AB24" s="11">
        <v>0.21</v>
      </c>
      <c r="AC24" s="11" t="s">
        <v>62</v>
      </c>
      <c r="AD24" s="11">
        <v>100</v>
      </c>
      <c r="AE24" s="11">
        <v>1.51</v>
      </c>
      <c r="AF24" s="11">
        <v>2.5499999999999998E-2</v>
      </c>
      <c r="AG24" s="11">
        <v>16.600000000000001</v>
      </c>
      <c r="AH24" s="11">
        <v>2.2499999999999999E-2</v>
      </c>
      <c r="AI24" s="11">
        <v>2.73</v>
      </c>
      <c r="AJ24" s="11">
        <v>16.399999999999999</v>
      </c>
      <c r="AK24" s="11">
        <v>52.7</v>
      </c>
      <c r="AL24" s="11">
        <v>0.56899999999999995</v>
      </c>
      <c r="AM24" s="11">
        <v>1.43</v>
      </c>
      <c r="AN24" s="11">
        <v>0.52100000000000002</v>
      </c>
      <c r="AO24" s="11">
        <v>5.7000000000000002E-2</v>
      </c>
      <c r="AP24" s="11">
        <v>54.7</v>
      </c>
      <c r="AQ24" s="11"/>
      <c r="AR24" s="11"/>
      <c r="AS24" s="11"/>
      <c r="AT24" s="11"/>
    </row>
    <row r="25" spans="1:46">
      <c r="B25" s="11" t="s">
        <v>50</v>
      </c>
      <c r="C25" s="14">
        <v>39149</v>
      </c>
      <c r="D25" s="18">
        <v>0.49722222222222223</v>
      </c>
      <c r="E25" s="16">
        <v>4.7300000000000004</v>
      </c>
      <c r="F25" s="16">
        <v>0.83299999999999996</v>
      </c>
      <c r="G25" s="16">
        <v>113</v>
      </c>
      <c r="H25" s="16">
        <v>14.58</v>
      </c>
      <c r="I25" s="16">
        <v>8.14</v>
      </c>
      <c r="J25" s="16">
        <v>231</v>
      </c>
      <c r="K25" s="16">
        <v>0</v>
      </c>
      <c r="L25" s="157"/>
      <c r="M25" s="129" t="s">
        <v>62</v>
      </c>
      <c r="N25" s="11">
        <v>240</v>
      </c>
      <c r="O25" s="11">
        <v>19.8</v>
      </c>
      <c r="P25" s="11"/>
      <c r="Q25" s="11">
        <v>21.2</v>
      </c>
      <c r="R25" s="11"/>
      <c r="S25" s="11">
        <v>71.099999999999994</v>
      </c>
      <c r="T25" s="11">
        <v>0.08</v>
      </c>
      <c r="U25" s="11">
        <v>5.33</v>
      </c>
      <c r="V25" s="11">
        <v>0.37</v>
      </c>
      <c r="W25" s="11">
        <v>90.4</v>
      </c>
      <c r="X25" s="11" t="s">
        <v>62</v>
      </c>
      <c r="Y25" s="11">
        <v>1.25</v>
      </c>
      <c r="Z25" s="11">
        <v>0.25700000000000001</v>
      </c>
      <c r="AA25" s="11">
        <v>0.46</v>
      </c>
      <c r="AB25" s="11">
        <v>0.11</v>
      </c>
      <c r="AC25" s="11" t="s">
        <v>62</v>
      </c>
      <c r="AD25" s="11">
        <v>106</v>
      </c>
      <c r="AE25" s="11">
        <v>1.83</v>
      </c>
      <c r="AF25" s="11">
        <v>7.4800000000000005E-2</v>
      </c>
      <c r="AG25" s="11">
        <v>18.600000000000001</v>
      </c>
      <c r="AH25" s="11">
        <v>5.0899999999999999E-3</v>
      </c>
      <c r="AI25" s="11">
        <v>2.5</v>
      </c>
      <c r="AJ25" s="11">
        <v>32.4</v>
      </c>
      <c r="AK25" s="11">
        <v>22.4</v>
      </c>
      <c r="AL25" s="11">
        <v>6.8900000000000003E-2</v>
      </c>
      <c r="AM25" s="11">
        <v>2.17</v>
      </c>
      <c r="AN25" s="11">
        <v>5.9700000000000003E-2</v>
      </c>
      <c r="AO25" s="11">
        <v>6.9899999999999997E-3</v>
      </c>
      <c r="AP25" s="11">
        <v>21.2</v>
      </c>
      <c r="AQ25" s="11"/>
      <c r="AR25" s="11"/>
      <c r="AS25" s="11"/>
      <c r="AT25" s="11"/>
    </row>
    <row r="26" spans="1:46">
      <c r="B26" s="11" t="s">
        <v>50</v>
      </c>
      <c r="C26" s="14">
        <v>39182</v>
      </c>
      <c r="D26" s="18">
        <v>0.38055555555555554</v>
      </c>
      <c r="E26" s="16">
        <v>6.33</v>
      </c>
      <c r="F26" s="16">
        <v>0.79900000000000004</v>
      </c>
      <c r="G26" s="16">
        <v>102.5</v>
      </c>
      <c r="H26" s="16">
        <v>12.6</v>
      </c>
      <c r="I26" s="16">
        <v>7.6</v>
      </c>
      <c r="J26" s="16">
        <v>159</v>
      </c>
      <c r="K26" s="16">
        <v>8.5</v>
      </c>
      <c r="L26" s="157"/>
      <c r="M26" s="129">
        <v>7.64</v>
      </c>
      <c r="N26" s="11">
        <v>240</v>
      </c>
      <c r="O26" s="11">
        <v>21.6</v>
      </c>
      <c r="P26" s="11"/>
      <c r="Q26" s="11">
        <v>28</v>
      </c>
      <c r="R26" s="11"/>
      <c r="S26" s="11">
        <v>63.7</v>
      </c>
      <c r="T26" s="11">
        <v>0.09</v>
      </c>
      <c r="U26" s="11">
        <v>2.99</v>
      </c>
      <c r="V26" s="11">
        <v>0.25</v>
      </c>
      <c r="W26" s="11">
        <v>104</v>
      </c>
      <c r="X26" s="11" t="s">
        <v>62</v>
      </c>
      <c r="Y26" s="11">
        <v>0.66</v>
      </c>
      <c r="Z26" s="11">
        <v>0.309</v>
      </c>
      <c r="AA26" s="11">
        <v>0.1</v>
      </c>
      <c r="AB26" s="11">
        <v>0.08</v>
      </c>
      <c r="AC26" s="11" t="s">
        <v>62</v>
      </c>
      <c r="AD26" s="11">
        <v>111</v>
      </c>
      <c r="AE26" s="11" t="s">
        <v>62</v>
      </c>
      <c r="AF26" s="11">
        <v>1.9400000000000001E-2</v>
      </c>
      <c r="AG26" s="11">
        <v>21.9</v>
      </c>
      <c r="AH26" s="11">
        <v>2.6100000000000002E-2</v>
      </c>
      <c r="AI26" s="11">
        <v>2.2799999999999998</v>
      </c>
      <c r="AJ26" s="11">
        <v>26.3</v>
      </c>
      <c r="AK26" s="11">
        <v>38.6</v>
      </c>
      <c r="AL26" s="11">
        <v>0.441</v>
      </c>
      <c r="AM26" s="11" t="s">
        <v>62</v>
      </c>
      <c r="AN26" s="11">
        <v>0.35399999999999998</v>
      </c>
      <c r="AO26" s="11">
        <v>4.5999999999999999E-2</v>
      </c>
      <c r="AP26" s="11">
        <v>38.6</v>
      </c>
      <c r="AQ26" s="11"/>
      <c r="AR26" s="11"/>
      <c r="AS26" s="11"/>
      <c r="AT26" s="11"/>
    </row>
    <row r="27" spans="1:46">
      <c r="B27" s="11" t="s">
        <v>50</v>
      </c>
      <c r="C27" s="14">
        <v>39211</v>
      </c>
      <c r="D27" s="18">
        <v>0.49375000000000002</v>
      </c>
      <c r="E27" s="16">
        <v>14.13</v>
      </c>
      <c r="F27" s="16">
        <v>0.83299999999999996</v>
      </c>
      <c r="G27" s="16">
        <v>97.5</v>
      </c>
      <c r="H27" s="16">
        <v>9.9700000000000006</v>
      </c>
      <c r="I27" s="16">
        <v>8.9700000000000006</v>
      </c>
      <c r="J27" s="16">
        <v>287</v>
      </c>
      <c r="K27" s="16">
        <v>25.6</v>
      </c>
      <c r="L27" s="157"/>
      <c r="M27" s="129">
        <v>30.89</v>
      </c>
      <c r="N27" s="11">
        <v>260</v>
      </c>
      <c r="O27" s="11">
        <v>23.4</v>
      </c>
      <c r="P27" s="11"/>
      <c r="Q27" s="11">
        <v>26.1</v>
      </c>
      <c r="R27" s="11"/>
      <c r="S27" s="11">
        <v>55.3</v>
      </c>
      <c r="T27" s="11">
        <v>0.09</v>
      </c>
      <c r="U27" s="11">
        <v>4.41</v>
      </c>
      <c r="V27" s="11">
        <v>0.38</v>
      </c>
      <c r="W27" s="11">
        <v>96.3</v>
      </c>
      <c r="X27" s="11">
        <v>0.06</v>
      </c>
      <c r="Y27" s="11">
        <v>0.96</v>
      </c>
      <c r="Z27" s="11">
        <v>0.378</v>
      </c>
      <c r="AA27" s="11">
        <v>0.11</v>
      </c>
      <c r="AB27" s="11">
        <v>0.2</v>
      </c>
      <c r="AC27" s="11" t="s">
        <v>62</v>
      </c>
      <c r="AD27" s="11">
        <v>118</v>
      </c>
      <c r="AE27" s="11">
        <v>4.59</v>
      </c>
      <c r="AF27" s="11" t="s">
        <v>62</v>
      </c>
      <c r="AG27" s="11">
        <v>24.4</v>
      </c>
      <c r="AH27" s="11">
        <v>2.8299999999999999E-2</v>
      </c>
      <c r="AI27" s="11">
        <v>2.63</v>
      </c>
      <c r="AJ27" s="11">
        <v>26.3</v>
      </c>
      <c r="AK27" s="11">
        <v>39.1</v>
      </c>
      <c r="AL27" s="11">
        <v>1.82</v>
      </c>
      <c r="AM27" s="11">
        <v>7.46</v>
      </c>
      <c r="AN27" s="11">
        <v>1.28</v>
      </c>
      <c r="AO27" s="11">
        <v>0.124</v>
      </c>
      <c r="AP27" s="11">
        <v>39.200000000000003</v>
      </c>
      <c r="AQ27" s="11"/>
      <c r="AR27" s="11"/>
      <c r="AS27" s="11"/>
      <c r="AT27" s="11"/>
    </row>
    <row r="28" spans="1:46">
      <c r="B28" s="11" t="s">
        <v>50</v>
      </c>
      <c r="C28" s="14">
        <v>39246</v>
      </c>
      <c r="D28" s="18">
        <v>0.48749999999999999</v>
      </c>
      <c r="E28" s="16">
        <v>15.95</v>
      </c>
      <c r="F28" s="16">
        <v>0.86699999999999999</v>
      </c>
      <c r="G28" s="16">
        <v>78.2</v>
      </c>
      <c r="H28" s="16">
        <v>7.63</v>
      </c>
      <c r="I28" s="16">
        <v>7.95</v>
      </c>
      <c r="J28" s="16">
        <v>203</v>
      </c>
      <c r="K28" s="16">
        <v>1.4</v>
      </c>
      <c r="L28" s="157"/>
      <c r="M28" s="129">
        <v>1.94</v>
      </c>
      <c r="N28" s="11">
        <v>230</v>
      </c>
      <c r="O28" s="11">
        <v>15.9</v>
      </c>
      <c r="P28" s="11"/>
      <c r="Q28" s="11">
        <v>18.399999999999999</v>
      </c>
      <c r="R28" s="11"/>
      <c r="S28" s="11">
        <v>64.900000000000006</v>
      </c>
      <c r="T28" s="11">
        <v>0.11</v>
      </c>
      <c r="U28" s="11">
        <v>7.08</v>
      </c>
      <c r="V28" s="11">
        <v>0.15</v>
      </c>
      <c r="W28" s="11">
        <v>118</v>
      </c>
      <c r="X28" s="11" t="s">
        <v>62</v>
      </c>
      <c r="Y28" s="11">
        <v>1.78</v>
      </c>
      <c r="Z28" s="11">
        <v>0.28799999999999998</v>
      </c>
      <c r="AA28" s="11">
        <v>7.0000000000000007E-2</v>
      </c>
      <c r="AB28" s="11">
        <v>0.08</v>
      </c>
      <c r="AC28" s="11" t="s">
        <v>62</v>
      </c>
      <c r="AD28" s="11">
        <v>99</v>
      </c>
      <c r="AE28" s="11">
        <v>1.85</v>
      </c>
      <c r="AF28" s="11" t="s">
        <v>62</v>
      </c>
      <c r="AG28" s="11">
        <v>27.8</v>
      </c>
      <c r="AH28" s="11">
        <v>1.4E-3</v>
      </c>
      <c r="AI28" s="11">
        <v>2.9</v>
      </c>
      <c r="AJ28" s="11">
        <v>33.299999999999997</v>
      </c>
      <c r="AK28" s="11">
        <v>14.7</v>
      </c>
      <c r="AL28" s="11">
        <v>9.0800000000000006E-2</v>
      </c>
      <c r="AM28" s="11">
        <v>1.57</v>
      </c>
      <c r="AN28" s="11">
        <v>7.6300000000000007E-2</v>
      </c>
      <c r="AO28" s="11">
        <v>6.5100000000000002E-3</v>
      </c>
      <c r="AP28" s="11">
        <v>18.7</v>
      </c>
      <c r="AQ28" s="11"/>
      <c r="AR28" s="11"/>
      <c r="AS28" s="11"/>
      <c r="AT28" s="11"/>
    </row>
    <row r="29" spans="1:46" s="11" customFormat="1">
      <c r="A29" s="24"/>
      <c r="B29" s="11" t="s">
        <v>50</v>
      </c>
      <c r="C29" s="14">
        <v>39281</v>
      </c>
      <c r="D29" s="110"/>
      <c r="E29" s="110"/>
      <c r="F29" s="110"/>
      <c r="G29" s="110"/>
      <c r="H29" s="110"/>
      <c r="I29" s="110"/>
      <c r="J29" s="110"/>
      <c r="K29" s="110"/>
      <c r="L29" s="157"/>
      <c r="M29" s="129">
        <v>-1.52983</v>
      </c>
      <c r="N29" s="11">
        <v>230</v>
      </c>
      <c r="O29" s="11">
        <v>11.8</v>
      </c>
      <c r="Q29" s="11">
        <v>10.6</v>
      </c>
      <c r="S29" s="11">
        <v>65.5</v>
      </c>
      <c r="T29" s="11">
        <v>0.12</v>
      </c>
      <c r="U29" s="11">
        <v>7.5</v>
      </c>
      <c r="V29" s="11">
        <v>0.18</v>
      </c>
      <c r="W29" s="11">
        <v>112</v>
      </c>
      <c r="X29" s="11">
        <v>0.06</v>
      </c>
      <c r="Y29" s="11">
        <v>1.72</v>
      </c>
      <c r="Z29" s="11">
        <v>0.21199999999999999</v>
      </c>
      <c r="AA29" s="11" t="s">
        <v>62</v>
      </c>
      <c r="AB29" s="11">
        <v>0.08</v>
      </c>
      <c r="AC29" s="11" t="s">
        <v>62</v>
      </c>
      <c r="AD29" s="11">
        <v>99.1</v>
      </c>
      <c r="AE29" s="11">
        <v>2.33</v>
      </c>
      <c r="AF29" s="11" t="s">
        <v>62</v>
      </c>
      <c r="AG29" s="11">
        <v>28.1</v>
      </c>
      <c r="AH29" s="11">
        <v>1.9599999999999999E-3</v>
      </c>
      <c r="AI29" s="11">
        <v>3.45</v>
      </c>
      <c r="AJ29" s="11">
        <v>37.200000000000003</v>
      </c>
      <c r="AK29" s="11">
        <v>6.38</v>
      </c>
      <c r="AL29" s="11">
        <v>3.6299999999999999E-2</v>
      </c>
      <c r="AM29" s="11">
        <v>2.11</v>
      </c>
      <c r="AN29" s="11">
        <v>2.93E-2</v>
      </c>
      <c r="AO29" s="11">
        <v>4.4099999999999999E-3</v>
      </c>
      <c r="AP29" s="11">
        <v>7.67</v>
      </c>
    </row>
    <row r="30" spans="1:46" s="11" customFormat="1">
      <c r="A30" s="24"/>
      <c r="B30" s="11" t="s">
        <v>50</v>
      </c>
      <c r="C30" s="14">
        <v>39295</v>
      </c>
      <c r="D30" s="15">
        <v>0.57152777777777775</v>
      </c>
      <c r="E30" s="11">
        <v>18.760000000000002</v>
      </c>
      <c r="F30" s="11">
        <v>0.86499999999999999</v>
      </c>
      <c r="G30" s="11">
        <v>83.8</v>
      </c>
      <c r="H30" s="11">
        <v>7.77</v>
      </c>
      <c r="I30" s="11">
        <v>7.6</v>
      </c>
      <c r="J30" s="11">
        <v>278</v>
      </c>
      <c r="K30" s="11">
        <v>-0.4</v>
      </c>
      <c r="L30" s="157"/>
      <c r="M30" s="129">
        <v>0.87873500000000004</v>
      </c>
      <c r="N30" s="11">
        <v>220</v>
      </c>
      <c r="O30" s="11">
        <v>17.8</v>
      </c>
      <c r="Q30" s="11">
        <v>12.9</v>
      </c>
      <c r="S30" s="11">
        <v>65.3</v>
      </c>
      <c r="T30" s="11">
        <v>0.12</v>
      </c>
      <c r="U30" s="11">
        <v>6.42</v>
      </c>
      <c r="V30" s="11">
        <v>0.18</v>
      </c>
      <c r="W30" s="11">
        <v>112</v>
      </c>
      <c r="X30" s="11" t="s">
        <v>62</v>
      </c>
      <c r="Y30" s="11">
        <v>1.53</v>
      </c>
      <c r="Z30" s="11">
        <v>0.316</v>
      </c>
      <c r="AA30" s="11">
        <v>7.0000000000000007E-2</v>
      </c>
      <c r="AB30" s="11">
        <v>0.09</v>
      </c>
      <c r="AC30" s="11" t="s">
        <v>62</v>
      </c>
      <c r="AD30" s="11">
        <v>93.6</v>
      </c>
      <c r="AE30" s="11">
        <v>3</v>
      </c>
      <c r="AF30" s="11" t="s">
        <v>62</v>
      </c>
      <c r="AG30" s="11">
        <v>29.1</v>
      </c>
      <c r="AH30" s="11">
        <v>2.7699999999999999E-3</v>
      </c>
      <c r="AI30" s="11">
        <v>3.54</v>
      </c>
      <c r="AJ30" s="11">
        <v>34.700000000000003</v>
      </c>
      <c r="AK30" s="11">
        <v>14.7</v>
      </c>
      <c r="AL30" s="11" t="s">
        <v>62</v>
      </c>
      <c r="AM30" s="11">
        <v>2.88</v>
      </c>
      <c r="AN30" s="11">
        <v>28.1</v>
      </c>
      <c r="AO30" s="11">
        <v>3.62E-3</v>
      </c>
      <c r="AP30" s="11">
        <v>15.3</v>
      </c>
    </row>
    <row r="31" spans="1:46">
      <c r="A31" s="108"/>
      <c r="B31" s="91" t="s">
        <v>50</v>
      </c>
      <c r="C31" s="92">
        <v>39329</v>
      </c>
      <c r="D31" s="93">
        <v>0.4916666666666667</v>
      </c>
      <c r="E31" s="91">
        <v>18.239999999999998</v>
      </c>
      <c r="F31" s="91">
        <v>0.98599999999999999</v>
      </c>
      <c r="G31" s="91">
        <v>85</v>
      </c>
      <c r="H31" s="91">
        <v>8.01</v>
      </c>
      <c r="I31" s="91">
        <v>7.55</v>
      </c>
      <c r="J31" s="91">
        <v>158</v>
      </c>
      <c r="K31" s="91">
        <v>0</v>
      </c>
      <c r="L31" s="159"/>
      <c r="M31" s="147">
        <v>-0.40095999999999998</v>
      </c>
      <c r="N31" s="91">
        <v>250</v>
      </c>
      <c r="O31" s="91">
        <v>7.9</v>
      </c>
      <c r="P31" s="91"/>
      <c r="Q31" s="91">
        <v>16.399999999999999</v>
      </c>
      <c r="R31" s="91"/>
      <c r="S31" s="91">
        <v>78</v>
      </c>
      <c r="T31" s="91">
        <v>0.16</v>
      </c>
      <c r="U31" s="91">
        <v>9.84</v>
      </c>
      <c r="V31" s="91">
        <v>0.24</v>
      </c>
      <c r="W31" s="91">
        <v>145</v>
      </c>
      <c r="X31" s="91" t="s">
        <v>84</v>
      </c>
      <c r="Y31" s="91">
        <v>2.08</v>
      </c>
      <c r="Z31" s="91">
        <v>0.185</v>
      </c>
      <c r="AA31" s="91">
        <v>0.08</v>
      </c>
      <c r="AB31" s="91">
        <v>0.08</v>
      </c>
      <c r="AC31" s="91" t="s">
        <v>84</v>
      </c>
      <c r="AD31" s="91">
        <v>110</v>
      </c>
      <c r="AE31" s="94">
        <v>4.9800000000000004</v>
      </c>
      <c r="AF31" s="91" t="s">
        <v>84</v>
      </c>
      <c r="AG31" s="91">
        <v>32.700000000000003</v>
      </c>
      <c r="AH31" s="91">
        <v>7.79E-3</v>
      </c>
      <c r="AI31" s="91">
        <v>4.04</v>
      </c>
      <c r="AJ31" s="91">
        <v>40.5</v>
      </c>
      <c r="AK31" s="94">
        <v>39.200000000000003</v>
      </c>
      <c r="AL31" s="91" t="s">
        <v>62</v>
      </c>
      <c r="AM31" s="94">
        <v>5.46</v>
      </c>
      <c r="AN31" s="91">
        <v>2.1000000000000001E-2</v>
      </c>
      <c r="AO31" s="91">
        <v>9.0200000000000002E-3</v>
      </c>
      <c r="AP31" s="91">
        <v>38.700000000000003</v>
      </c>
      <c r="AQ31" s="91"/>
    </row>
    <row r="32" spans="1:46" s="11" customFormat="1">
      <c r="A32" s="24"/>
      <c r="B32" s="11" t="s">
        <v>50</v>
      </c>
      <c r="C32" s="14">
        <v>39391</v>
      </c>
      <c r="D32" s="15">
        <v>0.49652777777777773</v>
      </c>
      <c r="E32" s="11">
        <v>11.91</v>
      </c>
      <c r="F32" s="11">
        <v>1.014</v>
      </c>
      <c r="G32" s="11">
        <v>81.099999999999994</v>
      </c>
      <c r="H32" s="11">
        <v>8.69</v>
      </c>
      <c r="I32" s="11">
        <v>7.46</v>
      </c>
      <c r="J32" s="11">
        <v>-193</v>
      </c>
      <c r="K32" s="11">
        <v>3.7</v>
      </c>
      <c r="L32" s="157"/>
      <c r="M32" s="129">
        <v>2.740799</v>
      </c>
      <c r="N32" s="11">
        <v>230</v>
      </c>
      <c r="O32" s="11">
        <v>15.6</v>
      </c>
      <c r="Q32" s="11">
        <v>15.7</v>
      </c>
      <c r="S32" s="11">
        <v>65.900000000000006</v>
      </c>
      <c r="T32" s="11">
        <v>0.12</v>
      </c>
      <c r="U32" s="11">
        <v>11.2</v>
      </c>
      <c r="V32" s="11">
        <v>0.21</v>
      </c>
      <c r="W32" s="11">
        <v>197</v>
      </c>
      <c r="X32" s="11" t="s">
        <v>62</v>
      </c>
      <c r="Y32" s="11">
        <v>2.71</v>
      </c>
      <c r="Z32" s="11">
        <v>0.19400000000000001</v>
      </c>
      <c r="AA32" s="11" t="s">
        <v>62</v>
      </c>
      <c r="AB32" s="11" t="s">
        <v>62</v>
      </c>
      <c r="AC32" s="11" t="s">
        <v>62</v>
      </c>
      <c r="AD32" s="11">
        <v>127</v>
      </c>
      <c r="AE32" s="11">
        <v>5.05</v>
      </c>
      <c r="AF32" s="11" t="s">
        <v>62</v>
      </c>
      <c r="AG32" s="11">
        <v>28.6</v>
      </c>
      <c r="AH32" s="11">
        <v>1.7099999999999999E-3</v>
      </c>
      <c r="AI32" s="11">
        <v>3.86</v>
      </c>
      <c r="AJ32" s="11">
        <v>32.700000000000003</v>
      </c>
      <c r="AK32" s="11">
        <v>42.5</v>
      </c>
      <c r="AL32" s="11" t="s">
        <v>62</v>
      </c>
      <c r="AM32" s="11">
        <v>5.45</v>
      </c>
      <c r="AN32" s="11" t="s">
        <v>62</v>
      </c>
      <c r="AO32" s="11">
        <v>2.3999999999999998E-3</v>
      </c>
      <c r="AP32" s="11">
        <v>53.3</v>
      </c>
    </row>
    <row r="33" spans="1:42" s="11" customFormat="1">
      <c r="A33" s="24"/>
      <c r="B33" s="11" t="s">
        <v>50</v>
      </c>
      <c r="C33" s="14">
        <v>39489</v>
      </c>
      <c r="D33" s="15">
        <v>0.4368055555555555</v>
      </c>
      <c r="E33" s="11">
        <v>3.1</v>
      </c>
      <c r="F33" s="11">
        <v>0.58899999999999997</v>
      </c>
      <c r="G33" s="11">
        <v>91.4</v>
      </c>
      <c r="H33" s="11">
        <v>12.04</v>
      </c>
      <c r="I33" s="11">
        <v>8.5500000000000007</v>
      </c>
      <c r="J33" s="11">
        <v>206.8</v>
      </c>
      <c r="K33" s="11">
        <v>3.1</v>
      </c>
      <c r="L33" s="157"/>
      <c r="M33" s="129">
        <v>-0.79427999999999999</v>
      </c>
      <c r="N33" s="11">
        <v>220</v>
      </c>
      <c r="O33" s="11">
        <v>4.8</v>
      </c>
      <c r="Q33" s="11">
        <v>4.3</v>
      </c>
      <c r="S33" s="11">
        <v>60.8</v>
      </c>
      <c r="T33" s="11">
        <v>6.3E-2</v>
      </c>
      <c r="U33" s="11">
        <v>10.6</v>
      </c>
      <c r="V33" s="11">
        <v>0.36</v>
      </c>
      <c r="W33" s="11">
        <v>94.4</v>
      </c>
      <c r="X33" s="11" t="s">
        <v>62</v>
      </c>
      <c r="Y33" s="11">
        <v>2.5299999999999998</v>
      </c>
      <c r="Z33" s="11">
        <v>0.39800000000000002</v>
      </c>
      <c r="AA33" s="11">
        <v>0.21</v>
      </c>
      <c r="AB33" s="11">
        <v>0.12</v>
      </c>
      <c r="AC33" s="11">
        <v>3.5299999999999998E-2</v>
      </c>
      <c r="AD33" s="11">
        <v>113</v>
      </c>
      <c r="AE33" s="11">
        <v>3.8</v>
      </c>
      <c r="AF33" s="11">
        <v>3.2099999999999997E-2</v>
      </c>
      <c r="AG33" s="11">
        <v>19.100000000000001</v>
      </c>
      <c r="AH33" s="11">
        <v>5.0000000000000001E-3</v>
      </c>
      <c r="AI33" s="11">
        <v>2.67</v>
      </c>
      <c r="AJ33" s="11">
        <v>28.9</v>
      </c>
      <c r="AK33" s="11">
        <v>25.6</v>
      </c>
      <c r="AL33" s="11">
        <v>0.161</v>
      </c>
      <c r="AM33" s="11">
        <v>4.8600000000000003</v>
      </c>
      <c r="AN33" s="11">
        <v>0.13300000000000001</v>
      </c>
      <c r="AO33" s="11">
        <v>8.8699999999999994E-3</v>
      </c>
      <c r="AP33" s="11">
        <v>26.5</v>
      </c>
    </row>
    <row r="34" spans="1:42" s="11" customFormat="1">
      <c r="A34" s="24"/>
      <c r="B34" s="11" t="s">
        <v>50</v>
      </c>
      <c r="C34" s="14">
        <v>39532</v>
      </c>
      <c r="D34" s="15">
        <v>0.45833333333333331</v>
      </c>
      <c r="E34" s="11">
        <v>5.89</v>
      </c>
      <c r="F34" s="11">
        <v>0.41199999999999998</v>
      </c>
      <c r="G34" s="11">
        <v>104</v>
      </c>
      <c r="H34" s="11">
        <v>12.97</v>
      </c>
      <c r="I34" s="11">
        <v>8.09</v>
      </c>
      <c r="J34" s="11">
        <v>-199</v>
      </c>
      <c r="K34" s="11">
        <v>11</v>
      </c>
      <c r="L34" s="157"/>
      <c r="M34" s="129">
        <v>8.1871349999999996</v>
      </c>
      <c r="N34" s="11">
        <v>180</v>
      </c>
      <c r="O34" s="11">
        <v>3.4</v>
      </c>
      <c r="Q34" s="11">
        <v>5.7</v>
      </c>
      <c r="S34" s="11">
        <v>38</v>
      </c>
      <c r="T34" s="11">
        <v>4.7E-2</v>
      </c>
      <c r="U34" s="11">
        <v>6.76</v>
      </c>
      <c r="V34" s="11">
        <v>0.27</v>
      </c>
      <c r="W34" s="11">
        <v>62.8</v>
      </c>
      <c r="X34" s="11" t="s">
        <v>62</v>
      </c>
      <c r="Y34" s="11">
        <v>1.45</v>
      </c>
      <c r="Z34" s="11">
        <v>0.28799999999999998</v>
      </c>
      <c r="AA34" s="11">
        <v>0.13</v>
      </c>
      <c r="AB34" s="11">
        <v>0.15</v>
      </c>
      <c r="AC34" s="11" t="s">
        <v>62</v>
      </c>
      <c r="AD34" s="11">
        <v>81.900000000000006</v>
      </c>
      <c r="AE34" s="11">
        <v>2.6</v>
      </c>
      <c r="AF34" s="11">
        <v>4.8399999999999999E-2</v>
      </c>
      <c r="AG34" s="11">
        <v>13.6</v>
      </c>
      <c r="AH34" s="11">
        <v>7.6E-3</v>
      </c>
      <c r="AI34" s="11">
        <v>1.84</v>
      </c>
      <c r="AJ34" s="11">
        <v>18.399999999999999</v>
      </c>
      <c r="AK34" s="11">
        <v>9.9</v>
      </c>
      <c r="AL34" s="11">
        <v>0.748</v>
      </c>
      <c r="AM34" s="11">
        <v>3.3</v>
      </c>
      <c r="AN34" s="11">
        <v>0.56100000000000005</v>
      </c>
      <c r="AO34" s="11">
        <v>1.9300000000000001E-2</v>
      </c>
      <c r="AP34" s="11">
        <v>12.9</v>
      </c>
    </row>
    <row r="35" spans="1:42" s="11" customFormat="1">
      <c r="A35" s="24"/>
      <c r="B35" s="11" t="s">
        <v>50</v>
      </c>
      <c r="C35" s="14">
        <v>39554</v>
      </c>
      <c r="D35" s="15">
        <v>0.4375</v>
      </c>
      <c r="E35" s="11">
        <v>8.82</v>
      </c>
      <c r="F35" s="11">
        <v>1.4E-2</v>
      </c>
      <c r="G35" s="11">
        <v>99.1</v>
      </c>
      <c r="H35" s="11">
        <v>11.5</v>
      </c>
      <c r="I35" s="11">
        <v>7.99</v>
      </c>
      <c r="J35" s="11">
        <v>-154.30000000000001</v>
      </c>
      <c r="K35" s="11">
        <v>6.4</v>
      </c>
      <c r="L35" s="157"/>
      <c r="M35" s="129">
        <v>6.3897760000000003</v>
      </c>
      <c r="N35" s="11">
        <v>230</v>
      </c>
      <c r="O35" s="11">
        <v>3.3</v>
      </c>
      <c r="Q35" s="11">
        <v>3.4</v>
      </c>
      <c r="S35" s="11">
        <v>44.2</v>
      </c>
      <c r="T35" s="11">
        <v>6.3E-2</v>
      </c>
      <c r="U35" s="11">
        <v>5</v>
      </c>
      <c r="V35" s="11">
        <v>0.25</v>
      </c>
      <c r="W35" s="11">
        <v>83.1</v>
      </c>
      <c r="X35" s="11" t="s">
        <v>62</v>
      </c>
      <c r="Y35" s="11">
        <v>1.2</v>
      </c>
      <c r="Z35" s="11">
        <v>0.29499999999999998</v>
      </c>
      <c r="AA35" s="11">
        <v>0.14000000000000001</v>
      </c>
      <c r="AB35" s="11">
        <v>0.11</v>
      </c>
      <c r="AC35" s="11">
        <v>3.6600000000000001E-2</v>
      </c>
      <c r="AD35" s="11">
        <v>98.9</v>
      </c>
      <c r="AE35" s="11">
        <v>1.8</v>
      </c>
      <c r="AF35" s="11" t="s">
        <v>62</v>
      </c>
      <c r="AG35" s="11">
        <v>18.3</v>
      </c>
      <c r="AH35" s="11">
        <v>3.2000000000000002E-3</v>
      </c>
      <c r="AI35" s="11">
        <v>2.12</v>
      </c>
      <c r="AJ35" s="11">
        <v>21.9</v>
      </c>
      <c r="AK35" s="11">
        <v>7.7</v>
      </c>
      <c r="AL35" s="11">
        <v>0.43</v>
      </c>
      <c r="AM35" s="11">
        <v>2.81</v>
      </c>
      <c r="AN35" s="11">
        <v>0.36399999999999999</v>
      </c>
      <c r="AO35" s="11">
        <v>2.01E-2</v>
      </c>
      <c r="AP35" s="11">
        <v>11.5</v>
      </c>
    </row>
    <row r="36" spans="1:42" s="11" customFormat="1">
      <c r="A36" s="24"/>
      <c r="B36" s="11" t="s">
        <v>50</v>
      </c>
      <c r="C36" s="14">
        <v>39608</v>
      </c>
      <c r="D36" s="15">
        <v>0.4291666666666667</v>
      </c>
      <c r="E36" s="11">
        <v>18.13</v>
      </c>
      <c r="F36" s="11">
        <v>0.59699999999999998</v>
      </c>
      <c r="G36" s="11">
        <v>90.6</v>
      </c>
      <c r="H36" s="11">
        <v>8.5</v>
      </c>
      <c r="I36" s="11">
        <v>7.84</v>
      </c>
      <c r="J36" s="11">
        <v>-79.5</v>
      </c>
      <c r="K36" s="11">
        <v>13.2</v>
      </c>
      <c r="L36" s="157"/>
      <c r="M36" s="129">
        <v>9.0517240000000001</v>
      </c>
      <c r="N36" s="11">
        <v>230</v>
      </c>
      <c r="O36" s="11">
        <v>3.3</v>
      </c>
      <c r="Q36" s="11">
        <v>3.3</v>
      </c>
      <c r="S36" s="11">
        <v>29.9</v>
      </c>
      <c r="T36" s="11">
        <v>6.3E-2</v>
      </c>
      <c r="U36" s="11">
        <v>7.74</v>
      </c>
      <c r="V36" s="11">
        <v>0.37</v>
      </c>
      <c r="W36" s="11">
        <v>72.3</v>
      </c>
      <c r="X36" s="11" t="s">
        <v>62</v>
      </c>
      <c r="Y36" s="11">
        <v>1.74</v>
      </c>
      <c r="Z36" s="11">
        <v>0.31900000000000001</v>
      </c>
      <c r="AA36" s="11">
        <v>2.44</v>
      </c>
      <c r="AB36" s="11">
        <v>0.17</v>
      </c>
      <c r="AC36" s="11">
        <v>2.0500000000000001E-2</v>
      </c>
      <c r="AD36" s="11">
        <v>95.3</v>
      </c>
      <c r="AE36" s="11">
        <v>2</v>
      </c>
      <c r="AF36" s="11">
        <v>2.0899999999999998E-2</v>
      </c>
      <c r="AG36" s="11">
        <v>18.7</v>
      </c>
      <c r="AH36" s="11">
        <v>6.8999999999999999E-3</v>
      </c>
      <c r="AI36" s="11">
        <v>3.78</v>
      </c>
      <c r="AJ36" s="11">
        <v>24.3</v>
      </c>
      <c r="AK36" s="11">
        <v>6.6</v>
      </c>
      <c r="AL36" s="11">
        <v>0.44700000000000001</v>
      </c>
      <c r="AM36" s="11">
        <v>3.1</v>
      </c>
      <c r="AN36" s="11">
        <v>0.47399999999999998</v>
      </c>
      <c r="AO36" s="11">
        <v>2.3400000000000001E-2</v>
      </c>
      <c r="AP36" s="11">
        <v>8.6999999999999993</v>
      </c>
    </row>
    <row r="37" spans="1:42" s="11" customFormat="1">
      <c r="A37" s="24"/>
      <c r="B37" s="11" t="s">
        <v>50</v>
      </c>
      <c r="C37" s="14">
        <v>39659</v>
      </c>
      <c r="D37" s="15">
        <v>0.40972222222222227</v>
      </c>
      <c r="E37" s="11">
        <v>18.53</v>
      </c>
      <c r="F37" s="11">
        <v>0.77300000000000002</v>
      </c>
      <c r="G37" s="157"/>
      <c r="H37" s="11">
        <v>6.07</v>
      </c>
      <c r="I37" s="11">
        <v>7.12</v>
      </c>
      <c r="J37" s="11">
        <v>168.4</v>
      </c>
      <c r="K37" s="11">
        <v>1.5</v>
      </c>
      <c r="L37" s="11">
        <v>5.8</v>
      </c>
      <c r="M37" s="129">
        <v>-0.79713000000000001</v>
      </c>
      <c r="N37" s="11">
        <v>220</v>
      </c>
      <c r="S37" s="11">
        <v>46.8</v>
      </c>
      <c r="T37" s="11">
        <v>9.0999999999999998E-2</v>
      </c>
      <c r="U37" s="11">
        <v>7.68</v>
      </c>
      <c r="V37" s="11">
        <v>0.18</v>
      </c>
      <c r="W37" s="11">
        <v>89.6</v>
      </c>
      <c r="X37" s="11" t="s">
        <v>62</v>
      </c>
      <c r="Y37" s="11">
        <v>1.71</v>
      </c>
      <c r="Z37" s="11">
        <v>0.21199999999999999</v>
      </c>
      <c r="AA37" s="11">
        <v>7.0000000000000007E-2</v>
      </c>
      <c r="AB37" s="11">
        <v>7.0000000000000007E-2</v>
      </c>
      <c r="AC37" s="11" t="s">
        <v>62</v>
      </c>
      <c r="AD37" s="11">
        <v>83.1</v>
      </c>
      <c r="AE37" s="11">
        <v>5</v>
      </c>
      <c r="AF37" s="11">
        <v>2.9000000000000001E-2</v>
      </c>
      <c r="AG37" s="11">
        <v>22.5</v>
      </c>
      <c r="AH37" s="11">
        <v>2.3999999999999998E-3</v>
      </c>
      <c r="AI37" s="11">
        <v>3.05</v>
      </c>
      <c r="AJ37" s="11">
        <v>31.6</v>
      </c>
      <c r="AK37" s="11">
        <v>9.4</v>
      </c>
      <c r="AL37" s="11" t="s">
        <v>62</v>
      </c>
      <c r="AM37" s="11">
        <v>3.19</v>
      </c>
      <c r="AN37" s="11">
        <v>2.1600000000000001E-2</v>
      </c>
      <c r="AO37" s="11">
        <v>3.48E-3</v>
      </c>
      <c r="AP37" s="11">
        <v>6.92</v>
      </c>
    </row>
    <row r="38" spans="1:42" s="11" customFormat="1">
      <c r="A38" s="24"/>
      <c r="B38" s="11" t="s">
        <v>50</v>
      </c>
      <c r="C38" s="14">
        <v>39672</v>
      </c>
      <c r="D38" s="15">
        <v>0.6381944444444444</v>
      </c>
      <c r="E38" s="11">
        <v>18.010000000000002</v>
      </c>
      <c r="F38" s="11">
        <v>0.747</v>
      </c>
      <c r="G38" s="11">
        <v>85</v>
      </c>
      <c r="H38" s="11">
        <v>7.9</v>
      </c>
      <c r="I38" s="11">
        <v>7.57</v>
      </c>
      <c r="J38" s="11">
        <v>336.9</v>
      </c>
      <c r="K38" s="11">
        <v>-0.4</v>
      </c>
      <c r="L38" s="157"/>
      <c r="M38" s="129">
        <v>0</v>
      </c>
      <c r="N38" s="11">
        <v>210</v>
      </c>
      <c r="O38" s="11">
        <v>2.1</v>
      </c>
      <c r="Q38" s="11">
        <v>2.1</v>
      </c>
      <c r="S38" s="11">
        <v>48.7</v>
      </c>
      <c r="T38" s="11">
        <v>8.5000000000000006E-2</v>
      </c>
      <c r="U38" s="11">
        <v>7.24</v>
      </c>
      <c r="V38" s="11">
        <v>0.18</v>
      </c>
      <c r="W38" s="11">
        <v>93.2</v>
      </c>
      <c r="X38" s="11">
        <v>0.05</v>
      </c>
      <c r="Y38" s="11">
        <v>1.59</v>
      </c>
      <c r="Z38" s="11">
        <v>0.26700000000000002</v>
      </c>
      <c r="AA38" s="11">
        <v>7.0000000000000007E-2</v>
      </c>
      <c r="AB38" s="11">
        <v>0.08</v>
      </c>
      <c r="AC38" s="11" t="s">
        <v>62</v>
      </c>
      <c r="AD38" s="11">
        <v>87.3</v>
      </c>
      <c r="AE38" s="11">
        <v>3.5</v>
      </c>
      <c r="AF38" s="11">
        <v>8.0000000000000002E-3</v>
      </c>
      <c r="AG38" s="11">
        <v>23.8</v>
      </c>
      <c r="AH38" s="11">
        <v>2.7000000000000001E-3</v>
      </c>
      <c r="AI38" s="11">
        <v>3.08</v>
      </c>
      <c r="AJ38" s="11">
        <v>30.5</v>
      </c>
      <c r="AK38" s="11" t="s">
        <v>62</v>
      </c>
      <c r="AL38" s="11">
        <v>2.5700000000000001E-2</v>
      </c>
      <c r="AM38" s="11">
        <v>3.18</v>
      </c>
      <c r="AN38" s="11">
        <v>2.1299999999999999E-2</v>
      </c>
      <c r="AO38" s="11">
        <v>3.6600000000000001E-3</v>
      </c>
      <c r="AP38" s="11" t="s">
        <v>62</v>
      </c>
    </row>
    <row r="39" spans="1:42" s="11" customFormat="1">
      <c r="A39" s="24"/>
      <c r="B39" s="11" t="s">
        <v>50</v>
      </c>
      <c r="C39" s="14">
        <v>39708</v>
      </c>
      <c r="D39" s="15">
        <v>0.53194444444444444</v>
      </c>
      <c r="E39" s="11">
        <v>16.850000000000001</v>
      </c>
      <c r="F39" s="11">
        <v>0.89800000000000002</v>
      </c>
      <c r="G39" s="11">
        <v>86.5</v>
      </c>
      <c r="H39" s="11">
        <v>8.2899999999999991</v>
      </c>
      <c r="I39" s="11">
        <v>7.64</v>
      </c>
      <c r="J39" s="11">
        <v>-6.6</v>
      </c>
      <c r="K39" s="11">
        <v>0.4</v>
      </c>
      <c r="L39" s="157"/>
      <c r="M39" s="129">
        <v>12.75409</v>
      </c>
      <c r="N39" s="11">
        <v>230</v>
      </c>
      <c r="O39" s="11">
        <v>2.4</v>
      </c>
      <c r="Q39" s="11">
        <v>1.9</v>
      </c>
      <c r="X39" s="11" t="s">
        <v>62</v>
      </c>
      <c r="Y39" s="11">
        <v>1.43</v>
      </c>
      <c r="Z39" s="11">
        <v>0.26300000000000001</v>
      </c>
      <c r="AA39" s="11">
        <v>0.08</v>
      </c>
      <c r="AB39" s="11">
        <v>0.28000000000000003</v>
      </c>
      <c r="AC39" s="11" t="s">
        <v>62</v>
      </c>
      <c r="AD39" s="11">
        <v>99.4</v>
      </c>
      <c r="AE39" s="11">
        <v>2</v>
      </c>
      <c r="AF39" s="11">
        <v>1.1599999999999999E-2</v>
      </c>
      <c r="AG39" s="11">
        <v>28.2</v>
      </c>
      <c r="AH39" s="11">
        <v>1.12E-2</v>
      </c>
      <c r="AI39" s="11">
        <v>3.36</v>
      </c>
      <c r="AJ39" s="11">
        <v>41</v>
      </c>
      <c r="AK39" s="11">
        <v>11.8</v>
      </c>
      <c r="AL39" s="11" t="s">
        <v>62</v>
      </c>
      <c r="AM39" s="11">
        <v>2.0299999999999998</v>
      </c>
      <c r="AN39" s="11">
        <v>0.104</v>
      </c>
      <c r="AO39" s="11">
        <v>1.2699999999999999E-2</v>
      </c>
      <c r="AP39" s="11">
        <v>13.2</v>
      </c>
    </row>
    <row r="40" spans="1:42" s="11" customFormat="1">
      <c r="A40" s="24"/>
      <c r="B40" s="11" t="s">
        <v>50</v>
      </c>
      <c r="C40" s="14">
        <v>39736</v>
      </c>
      <c r="D40" s="15">
        <v>0.6381944444444444</v>
      </c>
      <c r="E40" s="16">
        <v>16.53</v>
      </c>
      <c r="F40" s="16">
        <v>0.9</v>
      </c>
      <c r="G40" s="16">
        <v>67.8</v>
      </c>
      <c r="H40" s="16">
        <v>6.6</v>
      </c>
      <c r="I40" s="16">
        <v>6.62</v>
      </c>
      <c r="J40" s="16">
        <v>28</v>
      </c>
      <c r="K40" s="16">
        <v>1.2</v>
      </c>
      <c r="L40" s="157"/>
      <c r="M40" s="129">
        <v>5.1383400000000004</v>
      </c>
      <c r="N40" s="11">
        <v>240</v>
      </c>
      <c r="O40" s="11">
        <v>2.2000000000000002</v>
      </c>
      <c r="Q40" s="11">
        <v>2.7</v>
      </c>
      <c r="S40" s="11">
        <v>68.2</v>
      </c>
      <c r="T40" s="11">
        <v>0.14000000000000001</v>
      </c>
      <c r="U40" s="11">
        <v>7.36</v>
      </c>
      <c r="V40" s="11">
        <v>0.21</v>
      </c>
      <c r="W40" s="11">
        <v>118</v>
      </c>
      <c r="X40" s="11" t="s">
        <v>62</v>
      </c>
      <c r="Y40" s="11">
        <v>1.72</v>
      </c>
      <c r="Z40" s="11">
        <v>0.24299999999999999</v>
      </c>
      <c r="AA40" s="11">
        <v>0.06</v>
      </c>
      <c r="AB40" s="11">
        <v>7.0000000000000007E-2</v>
      </c>
      <c r="AC40" s="11" t="s">
        <v>62</v>
      </c>
      <c r="AD40" s="11">
        <v>106</v>
      </c>
      <c r="AE40" s="11">
        <v>3</v>
      </c>
      <c r="AF40" s="11">
        <v>3.3399999999999999E-2</v>
      </c>
      <c r="AG40" s="11">
        <v>28.5</v>
      </c>
      <c r="AH40" s="11">
        <v>2.46E-2</v>
      </c>
      <c r="AI40" s="11">
        <v>3.69</v>
      </c>
      <c r="AJ40" s="11">
        <v>45.1</v>
      </c>
      <c r="AK40" s="11">
        <v>11</v>
      </c>
      <c r="AL40" s="11">
        <v>4.3200000000000002E-2</v>
      </c>
      <c r="AM40" s="11">
        <v>3.28</v>
      </c>
      <c r="AN40" s="11">
        <v>0.17199999999999999</v>
      </c>
      <c r="AO40" s="11">
        <v>2.7300000000000001E-2</v>
      </c>
      <c r="AP40" s="11">
        <v>9.56</v>
      </c>
    </row>
    <row r="41" spans="1:42" s="11" customFormat="1">
      <c r="A41" s="24"/>
      <c r="B41" s="11" t="s">
        <v>50</v>
      </c>
      <c r="C41" s="14">
        <v>39791</v>
      </c>
      <c r="D41" s="15">
        <v>0.5</v>
      </c>
      <c r="E41" s="11">
        <v>8</v>
      </c>
      <c r="F41" s="11">
        <v>2.448</v>
      </c>
      <c r="G41" s="11">
        <v>104</v>
      </c>
      <c r="H41" s="11">
        <v>12.22</v>
      </c>
      <c r="I41" s="11">
        <v>7.81</v>
      </c>
      <c r="J41" s="11">
        <v>232</v>
      </c>
      <c r="K41" s="11">
        <v>88.2</v>
      </c>
      <c r="L41" s="157"/>
      <c r="M41" s="129">
        <v>3.4013605442097599</v>
      </c>
      <c r="N41" s="11">
        <v>210</v>
      </c>
      <c r="O41" s="11">
        <v>4.5999999999999996</v>
      </c>
      <c r="P41" s="180">
        <v>3.4380000000000002</v>
      </c>
      <c r="Q41" s="11">
        <v>5.8</v>
      </c>
      <c r="R41" s="180">
        <v>3.6059999999999999</v>
      </c>
      <c r="S41" s="11">
        <v>2410</v>
      </c>
      <c r="T41" s="11" t="s">
        <v>62</v>
      </c>
      <c r="U41" s="11">
        <v>7.38</v>
      </c>
      <c r="V41" s="11">
        <v>0.21</v>
      </c>
      <c r="W41" s="11">
        <v>144</v>
      </c>
      <c r="X41" s="11">
        <v>0.05</v>
      </c>
      <c r="Y41" s="11">
        <v>1.71</v>
      </c>
      <c r="Z41" s="11">
        <v>0.23499999999999999</v>
      </c>
      <c r="AA41" s="11">
        <v>0.09</v>
      </c>
      <c r="AB41" s="11">
        <v>0.09</v>
      </c>
      <c r="AC41" s="11">
        <v>6.0199999999999997E-2</v>
      </c>
      <c r="AD41" s="11">
        <v>174</v>
      </c>
      <c r="AE41" s="11">
        <v>5.8</v>
      </c>
      <c r="AF41" s="11">
        <v>2.0899999999999998E-2</v>
      </c>
      <c r="AG41" s="11">
        <v>32.5</v>
      </c>
      <c r="AH41" s="11">
        <v>5.7999999999999996E-3</v>
      </c>
      <c r="AI41" s="11">
        <v>6.87</v>
      </c>
      <c r="AJ41" s="11">
        <v>1240</v>
      </c>
      <c r="AK41" s="11">
        <v>20.5</v>
      </c>
      <c r="AL41" s="11" t="s">
        <v>62</v>
      </c>
      <c r="AM41" s="11">
        <v>6.01</v>
      </c>
      <c r="AN41" s="11">
        <v>5.8599999999999999E-2</v>
      </c>
      <c r="AO41" s="11">
        <v>6.13E-3</v>
      </c>
      <c r="AP41" s="11">
        <v>19.8</v>
      </c>
    </row>
    <row r="42" spans="1:42" s="11" customFormat="1">
      <c r="A42" s="24"/>
      <c r="B42" s="11" t="s">
        <v>50</v>
      </c>
      <c r="C42" s="14">
        <v>39839</v>
      </c>
      <c r="D42" s="15">
        <v>0.56597222222222221</v>
      </c>
      <c r="E42" s="11">
        <v>2.11</v>
      </c>
      <c r="F42" s="11">
        <v>1.2090000000000001</v>
      </c>
      <c r="G42" s="11">
        <v>92.6</v>
      </c>
      <c r="H42" s="11">
        <v>12.7</v>
      </c>
      <c r="I42" s="11">
        <v>7.57</v>
      </c>
      <c r="J42" s="11">
        <v>-43.7</v>
      </c>
      <c r="K42" s="11">
        <v>0.2</v>
      </c>
      <c r="L42" s="157"/>
      <c r="M42" s="129">
        <v>5.5314105096811135</v>
      </c>
      <c r="N42" s="11">
        <v>210</v>
      </c>
      <c r="O42" s="11">
        <v>3.6</v>
      </c>
      <c r="P42" s="180">
        <f>AVERAGE(4.184,4.15)</f>
        <v>4.1669999999999998</v>
      </c>
      <c r="Q42" s="11">
        <v>3.6</v>
      </c>
      <c r="R42" s="180">
        <v>4.2270000000000003</v>
      </c>
      <c r="S42" s="11">
        <v>323</v>
      </c>
      <c r="T42" s="11">
        <v>0.11</v>
      </c>
      <c r="U42" s="11">
        <v>9.5</v>
      </c>
      <c r="V42" s="11">
        <v>0.27</v>
      </c>
      <c r="W42" s="11">
        <v>108</v>
      </c>
      <c r="X42" s="11" t="s">
        <v>62</v>
      </c>
      <c r="Y42" s="11">
        <v>2.0299999999999998</v>
      </c>
      <c r="Z42" s="11">
        <v>0.38700000000000001</v>
      </c>
      <c r="AA42" s="11">
        <v>0.1</v>
      </c>
      <c r="AB42" s="11">
        <v>0.11</v>
      </c>
      <c r="AC42" s="11" t="s">
        <v>62</v>
      </c>
      <c r="AD42" s="11">
        <v>113</v>
      </c>
      <c r="AE42" s="11">
        <v>5.6</v>
      </c>
      <c r="AF42" s="11">
        <v>1.2E-2</v>
      </c>
      <c r="AG42" s="11">
        <v>20.9</v>
      </c>
      <c r="AH42" s="11">
        <v>5.1999999999999998E-3</v>
      </c>
      <c r="AI42" s="11">
        <v>3.6</v>
      </c>
      <c r="AJ42" s="11">
        <v>185</v>
      </c>
      <c r="AK42" s="11">
        <v>20.5</v>
      </c>
      <c r="AL42" s="11" t="s">
        <v>62</v>
      </c>
      <c r="AM42" s="11">
        <v>5.2500000000000003E-3</v>
      </c>
      <c r="AN42" s="11">
        <v>4.8800000000000003E-2</v>
      </c>
      <c r="AO42" s="11">
        <v>5.8300000000000001E-3</v>
      </c>
      <c r="AP42" s="11">
        <v>22</v>
      </c>
    </row>
    <row r="43" spans="1:42" s="11" customFormat="1">
      <c r="A43" s="24"/>
      <c r="B43" s="11" t="s">
        <v>50</v>
      </c>
      <c r="C43" s="14">
        <v>39868</v>
      </c>
      <c r="D43" s="15">
        <v>0.375</v>
      </c>
      <c r="E43" s="11">
        <v>2.58</v>
      </c>
      <c r="F43" s="11">
        <v>0.88800000000000001</v>
      </c>
      <c r="G43" s="171">
        <v>101</v>
      </c>
      <c r="H43" s="171">
        <v>13.99</v>
      </c>
      <c r="I43" s="171">
        <v>13.66</v>
      </c>
      <c r="J43" s="20">
        <v>175.5</v>
      </c>
      <c r="K43" s="11">
        <v>-0.2</v>
      </c>
      <c r="L43" s="157"/>
      <c r="M43" s="129">
        <v>1.6019223067786164</v>
      </c>
      <c r="N43" s="11">
        <v>210</v>
      </c>
      <c r="O43" s="11">
        <v>3.7</v>
      </c>
      <c r="P43" s="11">
        <v>4.6239999999999997</v>
      </c>
      <c r="Q43" s="11">
        <v>3.1</v>
      </c>
      <c r="R43" s="11">
        <v>4.1920000000000002</v>
      </c>
      <c r="S43" s="11">
        <v>94.3</v>
      </c>
      <c r="T43" s="11">
        <v>7.9000000000000001E-2</v>
      </c>
      <c r="U43" s="11">
        <v>8.08</v>
      </c>
      <c r="V43" s="11">
        <v>0.27</v>
      </c>
      <c r="W43" s="11">
        <v>88.2</v>
      </c>
      <c r="X43" s="11" t="s">
        <v>62</v>
      </c>
      <c r="Y43" s="11">
        <v>45.4</v>
      </c>
      <c r="Z43" s="11">
        <v>0.28299999999999997</v>
      </c>
      <c r="AA43" s="11">
        <v>0.1</v>
      </c>
      <c r="AB43" s="11">
        <v>0.08</v>
      </c>
      <c r="AC43" s="11">
        <v>2.8899999999999999E-2</v>
      </c>
      <c r="AD43" s="11">
        <v>101</v>
      </c>
      <c r="AE43" s="11">
        <v>1.7</v>
      </c>
      <c r="AF43" s="11">
        <v>3.6400000000000002E-2</v>
      </c>
      <c r="AG43" s="11">
        <v>17.7</v>
      </c>
      <c r="AH43" s="11">
        <v>5.4000000000000003E-3</v>
      </c>
      <c r="AI43" s="11">
        <v>2.83</v>
      </c>
      <c r="AJ43" s="11">
        <v>45.3</v>
      </c>
      <c r="AK43" s="11">
        <v>22.7</v>
      </c>
      <c r="AL43" s="11">
        <v>2.8400000000000002E-2</v>
      </c>
      <c r="AM43" s="11">
        <v>3.27</v>
      </c>
      <c r="AN43" s="11">
        <v>4.2799999999999998E-2</v>
      </c>
      <c r="AO43" s="11">
        <v>6.6100000000000004E-3</v>
      </c>
      <c r="AP43" s="11">
        <v>23.5</v>
      </c>
    </row>
    <row r="44" spans="1:42" s="11" customFormat="1">
      <c r="A44" s="24"/>
      <c r="B44" s="11" t="s">
        <v>50</v>
      </c>
      <c r="C44" s="14">
        <v>39889</v>
      </c>
      <c r="D44" s="15">
        <v>0.5625</v>
      </c>
      <c r="E44" s="11">
        <v>8.59</v>
      </c>
      <c r="F44" s="11">
        <v>0.84199999999999997</v>
      </c>
      <c r="G44" s="11">
        <v>97</v>
      </c>
      <c r="H44" s="11">
        <v>11.29</v>
      </c>
      <c r="I44" s="172">
        <v>7.32</v>
      </c>
      <c r="J44" s="173">
        <v>348</v>
      </c>
      <c r="K44" s="11">
        <v>5.2</v>
      </c>
      <c r="L44" s="157"/>
      <c r="M44" s="129">
        <v>6.4488399999999997</v>
      </c>
      <c r="N44" s="11">
        <v>240</v>
      </c>
      <c r="P44" s="11">
        <v>4.93</v>
      </c>
      <c r="R44" s="11">
        <v>4.7590000000000003</v>
      </c>
      <c r="S44" s="11">
        <v>81.3</v>
      </c>
      <c r="T44" s="11">
        <v>8.1000000000000003E-2</v>
      </c>
      <c r="U44" s="11">
        <v>5.27</v>
      </c>
      <c r="V44" s="11">
        <v>0.27</v>
      </c>
      <c r="W44" s="11">
        <v>97.5</v>
      </c>
      <c r="Y44" s="11">
        <v>1.19</v>
      </c>
      <c r="AC44" s="11">
        <v>3.0599999999999999E-2</v>
      </c>
      <c r="AD44" s="11">
        <v>95.7</v>
      </c>
      <c r="AE44" s="11">
        <v>1.9</v>
      </c>
      <c r="AF44" s="11">
        <v>0.01</v>
      </c>
      <c r="AG44" s="11">
        <v>18</v>
      </c>
      <c r="AH44" s="11">
        <v>3.8999999999999998E-3</v>
      </c>
      <c r="AI44" s="11">
        <v>3.11</v>
      </c>
      <c r="AJ44" s="11">
        <v>33.6</v>
      </c>
      <c r="AK44" s="11">
        <v>21.7</v>
      </c>
      <c r="AL44" s="11">
        <v>0.188</v>
      </c>
      <c r="AM44" s="11">
        <v>1.71</v>
      </c>
      <c r="AN44" s="11">
        <v>0.16400000000000001</v>
      </c>
      <c r="AO44" s="11">
        <v>1.06E-2</v>
      </c>
      <c r="AP44" s="11">
        <v>16.600000000000001</v>
      </c>
    </row>
    <row r="45" spans="1:42" s="11" customFormat="1">
      <c r="A45" s="24"/>
      <c r="B45" s="11" t="s">
        <v>50</v>
      </c>
      <c r="C45" s="14">
        <v>39930</v>
      </c>
      <c r="D45" s="15">
        <v>0.43958333333333338</v>
      </c>
      <c r="E45" s="11">
        <v>13.77</v>
      </c>
      <c r="F45" s="11">
        <v>0.53700000000000003</v>
      </c>
      <c r="G45" s="11">
        <v>98.1</v>
      </c>
      <c r="H45" s="11">
        <v>10.15</v>
      </c>
      <c r="I45" s="171">
        <v>7.67</v>
      </c>
      <c r="J45" s="20">
        <v>322</v>
      </c>
      <c r="K45" s="11">
        <v>17.8</v>
      </c>
      <c r="L45" s="157"/>
      <c r="M45" s="129">
        <v>17.866530000000001</v>
      </c>
      <c r="N45" s="11">
        <v>220</v>
      </c>
      <c r="P45" s="180">
        <v>4.9660000000000002</v>
      </c>
      <c r="R45" s="180">
        <v>4.3680000000000003</v>
      </c>
      <c r="S45" s="11">
        <v>61.8</v>
      </c>
      <c r="T45" s="11">
        <v>7.8E-2</v>
      </c>
      <c r="U45" s="11">
        <v>5.18</v>
      </c>
      <c r="V45" s="11">
        <v>0.36</v>
      </c>
      <c r="W45" s="11">
        <v>88.1</v>
      </c>
      <c r="X45" s="11">
        <v>0.08</v>
      </c>
      <c r="Y45" s="11">
        <v>1.17</v>
      </c>
      <c r="Z45" s="11">
        <v>0.72199999999999998</v>
      </c>
      <c r="AA45" s="11">
        <v>0.12</v>
      </c>
      <c r="AB45" s="11">
        <v>0.16</v>
      </c>
      <c r="AC45" s="11" t="s">
        <v>62</v>
      </c>
      <c r="AD45" s="11">
        <v>96.7</v>
      </c>
      <c r="AE45" s="11">
        <v>4.4000000000000004</v>
      </c>
      <c r="AF45" s="11">
        <v>1.8700000000000001E-2</v>
      </c>
      <c r="AG45" s="11">
        <v>18.7</v>
      </c>
      <c r="AH45" s="11">
        <v>1.0999999999999999E-2</v>
      </c>
      <c r="AI45" s="11">
        <v>2.94</v>
      </c>
      <c r="AJ45" s="11">
        <v>29.5</v>
      </c>
      <c r="AK45" s="11">
        <v>19.7</v>
      </c>
      <c r="AL45" s="11">
        <v>0.84199999999999997</v>
      </c>
      <c r="AM45" s="11">
        <v>4.5999999999999996</v>
      </c>
      <c r="AN45" s="11">
        <v>0.754</v>
      </c>
      <c r="AO45" s="11">
        <v>5.8099999999999999E-2</v>
      </c>
      <c r="AP45" s="11">
        <v>18</v>
      </c>
    </row>
    <row r="46" spans="1:42" s="11" customFormat="1">
      <c r="A46" s="24"/>
      <c r="B46" s="11" t="s">
        <v>50</v>
      </c>
      <c r="C46" s="14">
        <v>39954</v>
      </c>
      <c r="D46" s="15"/>
      <c r="E46" s="11">
        <v>17.579999999999998</v>
      </c>
      <c r="F46" s="171">
        <v>0.84</v>
      </c>
      <c r="G46" s="11">
        <v>78.400000000000006</v>
      </c>
      <c r="H46" s="11">
        <v>7.69</v>
      </c>
      <c r="I46" s="172">
        <v>6.5</v>
      </c>
      <c r="J46" s="20">
        <v>155</v>
      </c>
      <c r="K46" s="11">
        <v>5.2</v>
      </c>
      <c r="L46" s="157"/>
      <c r="M46" s="129">
        <v>2.1482299999999999</v>
      </c>
      <c r="N46" s="11">
        <v>240</v>
      </c>
      <c r="O46" s="11">
        <v>3.6</v>
      </c>
      <c r="P46" s="11">
        <v>3.3969999999999998</v>
      </c>
      <c r="Q46" s="11">
        <v>4</v>
      </c>
      <c r="R46" s="11">
        <v>3.835</v>
      </c>
      <c r="S46" s="11">
        <v>60.2</v>
      </c>
      <c r="T46" s="11">
        <v>8.2000000000000003E-2</v>
      </c>
      <c r="U46" s="11">
        <v>5.21</v>
      </c>
      <c r="V46" s="11">
        <v>0.43</v>
      </c>
      <c r="W46" s="11">
        <v>88.4</v>
      </c>
      <c r="X46" s="11" t="s">
        <v>62</v>
      </c>
      <c r="Y46" s="11">
        <v>1.06</v>
      </c>
      <c r="Z46" s="11">
        <v>0.47799999999999998</v>
      </c>
      <c r="AA46" s="11">
        <v>0.15</v>
      </c>
      <c r="AB46" s="11">
        <v>0.16</v>
      </c>
      <c r="AC46" s="11" t="s">
        <v>62</v>
      </c>
      <c r="AD46" s="11">
        <v>112</v>
      </c>
      <c r="AE46" s="11">
        <v>3.3</v>
      </c>
      <c r="AF46" s="11">
        <v>3.7100000000000001E-2</v>
      </c>
      <c r="AG46" s="11">
        <v>21.4</v>
      </c>
      <c r="AH46" s="11">
        <v>2.69E-2</v>
      </c>
      <c r="AI46" s="11">
        <v>3.21</v>
      </c>
      <c r="AJ46" s="11">
        <v>32.6</v>
      </c>
      <c r="AK46" s="11" t="s">
        <v>62</v>
      </c>
      <c r="AL46" s="11">
        <v>0.154</v>
      </c>
      <c r="AM46" s="11">
        <v>3.52</v>
      </c>
      <c r="AN46" s="11">
        <v>0.17199999999999999</v>
      </c>
      <c r="AO46" s="11">
        <v>3.6999999999999998E-2</v>
      </c>
      <c r="AP46" s="11" t="s">
        <v>62</v>
      </c>
    </row>
    <row r="47" spans="1:42" s="11" customFormat="1">
      <c r="A47" s="24"/>
      <c r="B47" s="11" t="s">
        <v>50</v>
      </c>
      <c r="C47" s="14">
        <v>39973</v>
      </c>
      <c r="D47" s="15">
        <v>0.4861111111111111</v>
      </c>
      <c r="E47" s="11">
        <v>16.32</v>
      </c>
      <c r="F47" s="171">
        <v>0.52500000000000002</v>
      </c>
      <c r="G47" s="11">
        <v>89.4</v>
      </c>
      <c r="H47" s="11">
        <v>8.7200000000000006</v>
      </c>
      <c r="I47" s="11">
        <v>7.93</v>
      </c>
      <c r="J47" s="20">
        <v>158</v>
      </c>
      <c r="K47" s="11">
        <v>7.2</v>
      </c>
      <c r="L47" s="157"/>
      <c r="M47" s="129">
        <v>10.22677</v>
      </c>
      <c r="N47" s="11">
        <v>220</v>
      </c>
      <c r="O47" s="11">
        <v>6.3</v>
      </c>
      <c r="P47" s="11">
        <v>3.5840000000000001</v>
      </c>
      <c r="Q47" s="11">
        <v>5</v>
      </c>
      <c r="R47" s="11">
        <v>3.7389999999999999</v>
      </c>
      <c r="S47" s="11">
        <v>63.5</v>
      </c>
      <c r="T47" s="11">
        <v>0.1</v>
      </c>
      <c r="U47" s="11">
        <v>6.32</v>
      </c>
      <c r="V47" s="11">
        <v>0.35</v>
      </c>
      <c r="W47" s="11">
        <v>87.8</v>
      </c>
      <c r="X47" s="11" t="s">
        <v>62</v>
      </c>
      <c r="Y47" s="11">
        <v>1.33</v>
      </c>
      <c r="Z47" s="11">
        <v>0.48</v>
      </c>
      <c r="AA47" s="11">
        <v>0.11</v>
      </c>
      <c r="AB47" s="11">
        <v>0.14000000000000001</v>
      </c>
      <c r="AC47" s="11">
        <v>5.7000000000000002E-2</v>
      </c>
      <c r="AD47" s="11">
        <v>97.1</v>
      </c>
      <c r="AE47" s="11">
        <v>3</v>
      </c>
      <c r="AF47" s="11">
        <v>3.0800000000000001E-2</v>
      </c>
      <c r="AG47" s="11">
        <v>22.6</v>
      </c>
      <c r="AH47" s="11">
        <v>4.5999999999999999E-3</v>
      </c>
      <c r="AI47" s="11">
        <v>3.5</v>
      </c>
      <c r="AJ47" s="11">
        <v>34.200000000000003</v>
      </c>
      <c r="AK47" s="11">
        <v>19.399999999999999</v>
      </c>
      <c r="AL47" s="11">
        <v>0.27100000000000002</v>
      </c>
      <c r="AM47" s="11">
        <v>4.4000000000000004</v>
      </c>
      <c r="AN47" s="11">
        <v>0.28199999999999997</v>
      </c>
      <c r="AO47" s="11">
        <v>1.9E-2</v>
      </c>
      <c r="AP47" s="11">
        <v>21.5</v>
      </c>
    </row>
    <row r="48" spans="1:42" s="11" customFormat="1">
      <c r="A48" s="24"/>
      <c r="B48" s="11" t="s">
        <v>50</v>
      </c>
      <c r="C48" s="14">
        <v>40010</v>
      </c>
      <c r="D48" s="15"/>
      <c r="G48" s="157"/>
      <c r="J48" s="20"/>
      <c r="K48" s="157"/>
      <c r="L48" s="157"/>
      <c r="M48" s="129">
        <v>39.936100000000003</v>
      </c>
      <c r="N48" s="11">
        <v>240</v>
      </c>
      <c r="O48" s="11">
        <v>4.8</v>
      </c>
      <c r="P48" s="171">
        <v>2.4790000000000001</v>
      </c>
      <c r="Q48" s="11">
        <v>2</v>
      </c>
      <c r="R48" s="171">
        <v>2.6150000000000002</v>
      </c>
      <c r="S48" s="11">
        <v>64.5</v>
      </c>
      <c r="T48" s="11" t="s">
        <v>62</v>
      </c>
      <c r="U48" s="11">
        <v>5.01</v>
      </c>
      <c r="V48" s="11" t="s">
        <v>62</v>
      </c>
      <c r="W48" s="11">
        <v>106</v>
      </c>
      <c r="X48" s="11" t="s">
        <v>62</v>
      </c>
      <c r="Y48" s="11">
        <v>1.22</v>
      </c>
      <c r="Z48" s="11">
        <v>0.39600000000000002</v>
      </c>
      <c r="AA48" s="11">
        <v>0.08</v>
      </c>
      <c r="AB48" s="11">
        <v>0.11</v>
      </c>
      <c r="AC48" s="11" t="s">
        <v>62</v>
      </c>
      <c r="AD48" s="11">
        <v>101</v>
      </c>
      <c r="AE48" s="11">
        <v>1.7</v>
      </c>
      <c r="AF48" s="11">
        <v>1.84E-2</v>
      </c>
      <c r="AG48" s="11">
        <v>26.3</v>
      </c>
      <c r="AH48" s="11">
        <v>6.8099999999999994E-2</v>
      </c>
      <c r="AI48" s="11">
        <v>3.04</v>
      </c>
      <c r="AJ48" s="11">
        <v>34.5</v>
      </c>
      <c r="AK48" s="11">
        <v>24</v>
      </c>
      <c r="AL48" s="11">
        <v>0.39300000000000002</v>
      </c>
      <c r="AM48" s="11">
        <v>4.5999999999999996</v>
      </c>
      <c r="AN48" s="11">
        <v>0.48099999999999998</v>
      </c>
      <c r="AO48" s="11">
        <v>0.13200000000000001</v>
      </c>
      <c r="AP48" s="11">
        <v>27.3</v>
      </c>
    </row>
    <row r="49" spans="1:46" s="11" customFormat="1">
      <c r="A49" s="24"/>
      <c r="B49" s="11" t="s">
        <v>50</v>
      </c>
      <c r="C49" s="14">
        <v>40070</v>
      </c>
      <c r="D49" s="15">
        <v>0.51458333333333328</v>
      </c>
      <c r="E49" s="11">
        <v>16.739999999999998</v>
      </c>
      <c r="F49" s="11">
        <v>0.83699999999999997</v>
      </c>
      <c r="G49" s="11">
        <v>57.9</v>
      </c>
      <c r="H49" s="11">
        <v>5.61</v>
      </c>
      <c r="I49" s="11">
        <v>7.67</v>
      </c>
      <c r="J49" s="20">
        <v>188</v>
      </c>
      <c r="K49" s="22">
        <v>193.8</v>
      </c>
      <c r="L49" s="157"/>
      <c r="M49" s="129">
        <v>18.61702</v>
      </c>
      <c r="N49" s="11">
        <v>230</v>
      </c>
      <c r="O49" s="11">
        <v>2.8</v>
      </c>
      <c r="P49" s="11">
        <v>3.31</v>
      </c>
      <c r="Q49" s="11">
        <v>2.9</v>
      </c>
      <c r="R49" s="11">
        <v>3.1349999999999998</v>
      </c>
      <c r="S49" s="11">
        <v>52.5</v>
      </c>
      <c r="T49" s="11" t="s">
        <v>62</v>
      </c>
      <c r="U49" s="11">
        <v>3.84</v>
      </c>
      <c r="V49" s="11" t="s">
        <v>62</v>
      </c>
      <c r="W49" s="11">
        <v>88.1</v>
      </c>
      <c r="X49" s="11" t="s">
        <v>62</v>
      </c>
      <c r="Y49" s="11">
        <v>0.99</v>
      </c>
      <c r="Z49" s="11">
        <v>0.57699999999999996</v>
      </c>
      <c r="AA49" s="11">
        <v>0.13</v>
      </c>
      <c r="AB49" s="11">
        <v>0.18</v>
      </c>
      <c r="AC49" s="11" t="s">
        <v>62</v>
      </c>
      <c r="AD49" s="11">
        <v>99.3</v>
      </c>
      <c r="AE49" s="11">
        <v>5.6</v>
      </c>
      <c r="AF49" s="11">
        <v>7.9000000000000008E-3</v>
      </c>
      <c r="AG49" s="11">
        <v>22.3</v>
      </c>
      <c r="AH49" s="11">
        <v>5.7999999999999996E-3</v>
      </c>
      <c r="AI49" s="11">
        <v>3.32</v>
      </c>
      <c r="AJ49" s="11">
        <v>34.1</v>
      </c>
      <c r="AK49" s="11">
        <v>7.7</v>
      </c>
      <c r="AL49" s="11">
        <v>0.29099999999999998</v>
      </c>
      <c r="AM49" s="11">
        <v>5.76</v>
      </c>
      <c r="AN49" s="11">
        <v>0.42599999999999999</v>
      </c>
      <c r="AO49" s="11">
        <v>3.6200000000000003E-2</v>
      </c>
      <c r="AP49" s="11">
        <v>8.76</v>
      </c>
    </row>
    <row r="50" spans="1:46" s="11" customFormat="1">
      <c r="A50" s="24"/>
      <c r="B50" s="11" t="s">
        <v>50</v>
      </c>
      <c r="C50" s="14">
        <v>40092</v>
      </c>
      <c r="D50" s="158"/>
      <c r="E50" s="157"/>
      <c r="F50" s="157"/>
      <c r="G50" s="157"/>
      <c r="H50" s="157"/>
      <c r="I50" s="157"/>
      <c r="J50" s="160"/>
      <c r="K50" s="157"/>
      <c r="L50" s="157"/>
      <c r="M50" s="161"/>
      <c r="N50" s="11">
        <v>290</v>
      </c>
    </row>
    <row r="51" spans="1:46">
      <c r="B51" s="11" t="s">
        <v>98</v>
      </c>
      <c r="C51" s="14"/>
      <c r="D51" s="18"/>
      <c r="M51" s="129"/>
      <c r="N51" s="11"/>
      <c r="O51" s="11"/>
      <c r="P51" s="11"/>
      <c r="Q51" s="11"/>
      <c r="R51" s="11"/>
      <c r="S51" s="11"/>
      <c r="T51" s="11"/>
      <c r="U51" s="11"/>
      <c r="V51" s="11"/>
      <c r="W51" s="11"/>
      <c r="X51" s="11"/>
      <c r="Y51" s="11"/>
      <c r="Z51" s="11"/>
      <c r="AA51" s="11"/>
      <c r="AB51" s="11"/>
      <c r="AC51" s="11"/>
      <c r="AD51" s="11"/>
      <c r="AE51" s="11"/>
      <c r="AF51" s="11"/>
      <c r="AG51" s="11"/>
      <c r="AH51" s="11"/>
      <c r="AI51" s="11"/>
      <c r="AJ51" s="11"/>
      <c r="AK51" s="11"/>
      <c r="AL51" s="11"/>
      <c r="AM51" s="11"/>
      <c r="AN51" s="11"/>
      <c r="AO51" s="11"/>
      <c r="AP51" s="11"/>
      <c r="AQ51" s="11"/>
      <c r="AR51" s="11"/>
      <c r="AS51" s="11"/>
      <c r="AT51" s="11"/>
    </row>
    <row r="53" spans="1:46">
      <c r="D53" s="16" t="s">
        <v>56</v>
      </c>
      <c r="F53" s="21">
        <f>AVERAGE(F7:F52)</f>
        <v>0.78182926829268273</v>
      </c>
      <c r="G53" s="21">
        <f t="shared" ref="G53:M53" si="0">AVERAGE(G7:G52)</f>
        <v>84.77</v>
      </c>
      <c r="H53" s="21">
        <f t="shared" si="0"/>
        <v>9.2209756097560991</v>
      </c>
      <c r="I53" s="21">
        <f t="shared" si="0"/>
        <v>7.8714634146341478</v>
      </c>
      <c r="J53" s="21">
        <f t="shared" si="0"/>
        <v>185.18780487804875</v>
      </c>
      <c r="K53" s="21">
        <f t="shared" si="0"/>
        <v>14.087804878048779</v>
      </c>
      <c r="L53" s="21"/>
      <c r="M53" s="133">
        <f t="shared" si="0"/>
        <v>8.0984145590167387</v>
      </c>
      <c r="N53" s="21">
        <f>AVERAGE(N7:N52)</f>
        <v>236.36363636363637</v>
      </c>
      <c r="S53" s="21">
        <f>AVERAGE(S7:S52)</f>
        <v>119.56666666666668</v>
      </c>
      <c r="U53" s="21">
        <f>AVERAGE(U7:U52)</f>
        <v>5.6800000000000006</v>
      </c>
      <c r="V53" s="21">
        <f>AVERAGE(V7:V52)</f>
        <v>0.36649999999999994</v>
      </c>
      <c r="Y53" s="21">
        <f>AVERAGE(Y7:Y52)</f>
        <v>2.3265116279069771</v>
      </c>
      <c r="Z53" s="21">
        <f>AVERAGE(Z7:Z52)</f>
        <v>0.39080952380952383</v>
      </c>
      <c r="AA53" s="21">
        <f>AVERAGE(AA7:AA52)</f>
        <v>0.19400000000000001</v>
      </c>
      <c r="AB53" s="21">
        <f>AVERAGE(AB7:AB52)</f>
        <v>0.16048780487804884</v>
      </c>
      <c r="AJ53" s="21">
        <f>AVERAGE(AJ7:AJ52)</f>
        <v>62.260465116279057</v>
      </c>
    </row>
    <row r="54" spans="1:46">
      <c r="D54" s="16" t="s">
        <v>57</v>
      </c>
      <c r="F54" s="21">
        <f>STDEV(F7:F52)</f>
        <v>0.33284327411253417</v>
      </c>
      <c r="G54" s="21">
        <f t="shared" ref="G54:M54" si="1">STDEV(G7:G52)</f>
        <v>19.521483234946739</v>
      </c>
      <c r="H54" s="21">
        <f t="shared" si="1"/>
        <v>3.0755859643960868</v>
      </c>
      <c r="I54" s="21">
        <f t="shared" si="1"/>
        <v>1.0311512036932478</v>
      </c>
      <c r="J54" s="21">
        <f t="shared" si="1"/>
        <v>145.30896771211673</v>
      </c>
      <c r="K54" s="21">
        <f t="shared" si="1"/>
        <v>32.103093270913561</v>
      </c>
      <c r="L54" s="21"/>
      <c r="M54" s="133">
        <f t="shared" si="1"/>
        <v>8.6081138159548907</v>
      </c>
      <c r="N54" s="21">
        <f>STDEV(N7:N52)</f>
        <v>19.776766859109635</v>
      </c>
      <c r="S54" s="21">
        <f>STDEV(S7:S52)</f>
        <v>364.64864055267037</v>
      </c>
      <c r="U54" s="21">
        <f>STDEV(U7:U52)</f>
        <v>2.2100921512627396</v>
      </c>
      <c r="V54" s="21">
        <f>STDEV(V7:V52)</f>
        <v>0.14211858537043026</v>
      </c>
      <c r="Y54" s="21">
        <f>STDEV(Y7:Y52)</f>
        <v>6.7589682516818002</v>
      </c>
      <c r="Z54" s="21">
        <f>STDEV(Z7:Z52)</f>
        <v>0.17601693905392743</v>
      </c>
      <c r="AA54" s="21">
        <f>STDEV(AA7:AA52)</f>
        <v>0.37065292356001955</v>
      </c>
      <c r="AB54" s="21">
        <f>STDEV(AB7:AB52)</f>
        <v>8.794746214394672E-2</v>
      </c>
      <c r="AJ54" s="21">
        <f>STDEV(AJ7:AJ52)</f>
        <v>185.50786036424813</v>
      </c>
    </row>
    <row r="55" spans="1:46">
      <c r="A55" s="23" t="s">
        <v>60</v>
      </c>
      <c r="N55" s="21"/>
      <c r="Y55" s="21"/>
      <c r="Z55" s="21"/>
      <c r="AA55" s="21"/>
      <c r="AB55" s="21"/>
    </row>
    <row r="56" spans="1:46">
      <c r="N56" s="21"/>
      <c r="Y56" s="21"/>
      <c r="Z56" s="21"/>
      <c r="AA56" s="21"/>
      <c r="AB56" s="21"/>
    </row>
    <row r="57" spans="1:46" s="11" customFormat="1">
      <c r="A57" s="24"/>
      <c r="B57" s="11" t="s">
        <v>50</v>
      </c>
      <c r="C57" s="14">
        <v>38545.875</v>
      </c>
      <c r="D57" s="109">
        <v>0.875</v>
      </c>
      <c r="E57" s="110"/>
      <c r="F57" s="110"/>
      <c r="G57" s="110"/>
      <c r="H57" s="110"/>
      <c r="I57" s="110"/>
      <c r="J57" s="110"/>
      <c r="K57" s="110"/>
      <c r="L57" s="110"/>
      <c r="M57" s="129" t="s">
        <v>62</v>
      </c>
      <c r="N57" s="11">
        <v>240</v>
      </c>
      <c r="O57" s="11">
        <v>8.6999999999999993</v>
      </c>
      <c r="Q57" s="20">
        <v>9.8000000000000007</v>
      </c>
      <c r="R57" s="20"/>
      <c r="S57" s="20">
        <v>55.9</v>
      </c>
      <c r="T57" s="20">
        <v>0.15</v>
      </c>
      <c r="U57" s="20">
        <v>5.96</v>
      </c>
      <c r="V57" s="20">
        <v>0.25</v>
      </c>
      <c r="W57" s="20">
        <v>106</v>
      </c>
      <c r="X57" s="20">
        <v>0.09</v>
      </c>
      <c r="Y57" s="11">
        <v>1.29</v>
      </c>
      <c r="Z57" s="11">
        <v>0.43</v>
      </c>
      <c r="AA57" s="11">
        <v>0.13</v>
      </c>
      <c r="AB57" s="11">
        <v>0.1</v>
      </c>
      <c r="AC57" s="11" t="s">
        <v>62</v>
      </c>
      <c r="AD57" s="11">
        <v>101</v>
      </c>
      <c r="AE57" s="11" t="s">
        <v>62</v>
      </c>
      <c r="AF57" s="11" t="s">
        <v>62</v>
      </c>
      <c r="AG57" s="11">
        <v>27</v>
      </c>
      <c r="AH57" s="11">
        <v>2.4500000000000001E-2</v>
      </c>
      <c r="AI57" s="11">
        <v>3.42</v>
      </c>
      <c r="AJ57" s="11">
        <v>28.9</v>
      </c>
      <c r="AK57" s="11" t="s">
        <v>62</v>
      </c>
      <c r="AL57" s="11" t="s">
        <v>62</v>
      </c>
      <c r="AM57" s="11" t="s">
        <v>62</v>
      </c>
      <c r="AN57" s="11">
        <v>4.1099999999999998E-2</v>
      </c>
      <c r="AO57" s="11">
        <v>2.9700000000000001E-2</v>
      </c>
      <c r="AP57" s="11" t="s">
        <v>62</v>
      </c>
    </row>
    <row r="58" spans="1:46" s="11" customFormat="1">
      <c r="A58" s="24"/>
      <c r="B58" s="11" t="s">
        <v>50</v>
      </c>
      <c r="C58" s="14">
        <v>38546.000347222223</v>
      </c>
      <c r="D58" s="109">
        <v>0</v>
      </c>
      <c r="E58" s="110"/>
      <c r="F58" s="110"/>
      <c r="G58" s="110"/>
      <c r="H58" s="110"/>
      <c r="I58" s="110"/>
      <c r="J58" s="110"/>
      <c r="K58" s="110"/>
      <c r="L58" s="110"/>
      <c r="M58" s="129" t="s">
        <v>62</v>
      </c>
      <c r="N58" s="11">
        <v>240</v>
      </c>
      <c r="O58" s="11">
        <v>8.4</v>
      </c>
      <c r="Q58" s="20">
        <v>9</v>
      </c>
      <c r="R58" s="20"/>
      <c r="S58" s="20">
        <v>51.6</v>
      </c>
      <c r="T58" s="20">
        <v>0.16</v>
      </c>
      <c r="U58" s="20">
        <v>5.58</v>
      </c>
      <c r="V58" s="20">
        <v>0.25</v>
      </c>
      <c r="W58" s="20">
        <v>106</v>
      </c>
      <c r="X58" s="11" t="s">
        <v>62</v>
      </c>
      <c r="Y58" s="11">
        <v>1.34</v>
      </c>
      <c r="Z58" s="11">
        <v>0.52</v>
      </c>
      <c r="AA58" s="11">
        <v>0.12</v>
      </c>
      <c r="AB58" s="11">
        <v>0.1</v>
      </c>
      <c r="AC58" s="11" t="s">
        <v>62</v>
      </c>
      <c r="AD58" s="11">
        <v>100</v>
      </c>
      <c r="AE58" s="11" t="s">
        <v>62</v>
      </c>
      <c r="AF58" s="11">
        <v>2.9100000000000001E-2</v>
      </c>
      <c r="AG58" s="11">
        <v>27.6</v>
      </c>
      <c r="AH58" s="11">
        <v>1.8200000000000001E-2</v>
      </c>
      <c r="AI58" s="11">
        <v>3.39</v>
      </c>
      <c r="AJ58" s="11">
        <v>28.8</v>
      </c>
      <c r="AK58" s="11" t="s">
        <v>62</v>
      </c>
      <c r="AL58" s="11" t="s">
        <v>62</v>
      </c>
      <c r="AM58" s="11" t="s">
        <v>62</v>
      </c>
      <c r="AN58" s="11">
        <v>3.3599999999999998E-2</v>
      </c>
      <c r="AO58" s="11">
        <v>2.1700000000000001E-2</v>
      </c>
      <c r="AP58" s="11" t="s">
        <v>62</v>
      </c>
    </row>
    <row r="59" spans="1:46" s="11" customFormat="1">
      <c r="A59" s="24"/>
      <c r="B59" s="11" t="s">
        <v>50</v>
      </c>
      <c r="C59" s="14">
        <v>38546.083333333336</v>
      </c>
      <c r="D59" s="109">
        <v>8.3333333333333329E-2</v>
      </c>
      <c r="E59" s="110"/>
      <c r="F59" s="110"/>
      <c r="G59" s="110"/>
      <c r="H59" s="110"/>
      <c r="I59" s="110"/>
      <c r="J59" s="110"/>
      <c r="K59" s="110"/>
      <c r="L59" s="110"/>
      <c r="M59" s="129">
        <v>30.4</v>
      </c>
      <c r="N59" s="11">
        <v>140</v>
      </c>
      <c r="O59" s="11">
        <v>14</v>
      </c>
      <c r="Q59" s="20">
        <v>18</v>
      </c>
      <c r="R59" s="20"/>
      <c r="S59" s="20">
        <v>40.4</v>
      </c>
      <c r="T59" s="20">
        <v>0.1</v>
      </c>
      <c r="U59" s="20">
        <v>5.17</v>
      </c>
      <c r="V59" s="20">
        <v>0.2</v>
      </c>
      <c r="W59" s="20">
        <v>62.4</v>
      </c>
      <c r="X59" s="11" t="s">
        <v>62</v>
      </c>
      <c r="Y59" s="11">
        <v>1.19</v>
      </c>
      <c r="Z59" s="11">
        <v>1.1599999999999999</v>
      </c>
      <c r="AA59" s="11">
        <v>0.11</v>
      </c>
      <c r="AB59" s="11">
        <v>0.14000000000000001</v>
      </c>
      <c r="AC59" s="11" t="s">
        <v>62</v>
      </c>
      <c r="AD59" s="11">
        <v>62.5</v>
      </c>
      <c r="AE59" s="11">
        <v>9.19</v>
      </c>
      <c r="AF59" s="11" t="s">
        <v>62</v>
      </c>
      <c r="AG59" s="11">
        <v>15.6</v>
      </c>
      <c r="AH59" s="11">
        <v>7.8300000000000002E-3</v>
      </c>
      <c r="AI59" s="11">
        <v>2.58</v>
      </c>
      <c r="AJ59" s="11">
        <v>22.9</v>
      </c>
      <c r="AK59" s="11" t="s">
        <v>62</v>
      </c>
      <c r="AL59" s="11">
        <v>0.60299999999999998</v>
      </c>
      <c r="AM59" s="11">
        <v>14.3</v>
      </c>
      <c r="AN59" s="11">
        <v>0.80700000000000005</v>
      </c>
      <c r="AO59" s="11">
        <v>9.8100000000000007E-2</v>
      </c>
      <c r="AP59" s="11" t="s">
        <v>62</v>
      </c>
    </row>
    <row r="60" spans="1:46" s="11" customFormat="1">
      <c r="A60" s="24"/>
      <c r="B60" s="11" t="s">
        <v>50</v>
      </c>
      <c r="C60" s="14">
        <v>38546.125</v>
      </c>
      <c r="D60" s="109">
        <v>0.125</v>
      </c>
      <c r="E60" s="110"/>
      <c r="F60" s="110"/>
      <c r="G60" s="110"/>
      <c r="H60" s="110"/>
      <c r="I60" s="110"/>
      <c r="J60" s="110"/>
      <c r="K60" s="110"/>
      <c r="L60" s="110"/>
      <c r="M60" s="129">
        <v>40</v>
      </c>
      <c r="N60" s="11">
        <v>38</v>
      </c>
      <c r="O60" s="11">
        <v>5.3</v>
      </c>
      <c r="Q60" s="20">
        <v>8.3000000000000007</v>
      </c>
      <c r="R60" s="20"/>
      <c r="S60" s="20">
        <v>9.57</v>
      </c>
      <c r="T60" s="11" t="s">
        <v>62</v>
      </c>
      <c r="U60" s="20">
        <v>1.53</v>
      </c>
      <c r="V60" s="20">
        <v>7.0000000000000007E-2</v>
      </c>
      <c r="W60" s="20">
        <v>4.13</v>
      </c>
      <c r="X60" s="20">
        <v>0.1</v>
      </c>
      <c r="Y60" s="11">
        <v>0.34</v>
      </c>
      <c r="Z60" s="11">
        <v>0.74</v>
      </c>
      <c r="AA60" s="11">
        <v>0.1</v>
      </c>
      <c r="AB60" s="11">
        <v>0.18</v>
      </c>
      <c r="AC60" s="11" t="s">
        <v>62</v>
      </c>
      <c r="AD60" s="11">
        <v>11.8</v>
      </c>
      <c r="AE60" s="11" t="s">
        <v>62</v>
      </c>
      <c r="AF60" s="11" t="s">
        <v>62</v>
      </c>
      <c r="AG60" s="11">
        <v>1.61</v>
      </c>
      <c r="AH60" s="11">
        <v>1.56E-3</v>
      </c>
      <c r="AI60" s="11" t="s">
        <v>62</v>
      </c>
      <c r="AJ60" s="11">
        <v>6.53</v>
      </c>
      <c r="AK60" s="11" t="s">
        <v>62</v>
      </c>
      <c r="AL60" s="11">
        <v>0.93600000000000005</v>
      </c>
      <c r="AM60" s="11">
        <v>6.71</v>
      </c>
      <c r="AN60" s="11">
        <v>1.19</v>
      </c>
      <c r="AO60" s="11">
        <v>0.106</v>
      </c>
      <c r="AP60" s="11" t="s">
        <v>62</v>
      </c>
    </row>
    <row r="61" spans="1:46" s="11" customFormat="1">
      <c r="A61" s="24"/>
      <c r="B61" s="11" t="s">
        <v>50</v>
      </c>
      <c r="C61" s="14">
        <v>38546.166666666664</v>
      </c>
      <c r="D61" s="109">
        <v>0.16666666666666666</v>
      </c>
      <c r="E61" s="110"/>
      <c r="F61" s="110"/>
      <c r="G61" s="110"/>
      <c r="H61" s="110"/>
      <c r="I61" s="110"/>
      <c r="J61" s="110"/>
      <c r="K61" s="110"/>
      <c r="L61" s="110"/>
      <c r="M61" s="129">
        <v>79.2</v>
      </c>
      <c r="N61" s="11">
        <v>41</v>
      </c>
      <c r="O61" s="11">
        <v>4.5</v>
      </c>
      <c r="Q61" s="20">
        <v>5.3</v>
      </c>
      <c r="R61" s="20"/>
      <c r="S61" s="20">
        <v>10.6</v>
      </c>
      <c r="T61" s="11" t="s">
        <v>62</v>
      </c>
      <c r="U61" s="20">
        <v>2.0499999999999998</v>
      </c>
      <c r="V61" s="20">
        <v>0.18</v>
      </c>
      <c r="W61" s="20">
        <v>5.12</v>
      </c>
      <c r="X61" s="11" t="s">
        <v>62</v>
      </c>
      <c r="Y61" s="11">
        <v>0.41</v>
      </c>
      <c r="Z61" s="11">
        <v>1.1000000000000001</v>
      </c>
      <c r="AA61" s="11">
        <v>0.11</v>
      </c>
      <c r="AB61" s="11">
        <v>0.38</v>
      </c>
      <c r="AC61" s="11" t="s">
        <v>62</v>
      </c>
      <c r="AD61" s="11">
        <v>15.5</v>
      </c>
      <c r="AE61" s="11" t="s">
        <v>62</v>
      </c>
      <c r="AF61" s="11">
        <v>4.0500000000000001E-2</v>
      </c>
      <c r="AG61" s="11">
        <v>2.36</v>
      </c>
      <c r="AH61" s="11">
        <v>1.82E-3</v>
      </c>
      <c r="AI61" s="11" t="s">
        <v>62</v>
      </c>
      <c r="AJ61" s="11">
        <v>7.63</v>
      </c>
      <c r="AK61" s="11" t="s">
        <v>62</v>
      </c>
      <c r="AL61" s="11">
        <v>2.97</v>
      </c>
      <c r="AM61" s="11">
        <v>8.2200000000000006</v>
      </c>
      <c r="AN61" s="11">
        <v>3.62</v>
      </c>
      <c r="AO61" s="11">
        <v>0.21</v>
      </c>
      <c r="AP61" s="11" t="s">
        <v>62</v>
      </c>
    </row>
    <row r="62" spans="1:46" s="11" customFormat="1">
      <c r="A62" s="24"/>
      <c r="B62" s="11" t="s">
        <v>50</v>
      </c>
      <c r="C62" s="14">
        <v>38546.25</v>
      </c>
      <c r="D62" s="109">
        <v>0.25</v>
      </c>
      <c r="E62" s="110"/>
      <c r="F62" s="110"/>
      <c r="G62" s="110"/>
      <c r="H62" s="110"/>
      <c r="I62" s="110"/>
      <c r="J62" s="110"/>
      <c r="K62" s="110"/>
      <c r="L62" s="110"/>
      <c r="M62" s="129">
        <v>71.8</v>
      </c>
      <c r="N62" s="11">
        <v>64</v>
      </c>
      <c r="O62" s="11">
        <v>6.2</v>
      </c>
      <c r="Q62" s="20">
        <v>6.9</v>
      </c>
      <c r="R62" s="20"/>
      <c r="S62" s="20">
        <v>16.3</v>
      </c>
      <c r="T62" s="11" t="s">
        <v>62</v>
      </c>
      <c r="U62" s="20">
        <v>2.6</v>
      </c>
      <c r="V62" s="20">
        <v>0.24</v>
      </c>
      <c r="W62" s="20">
        <v>16</v>
      </c>
      <c r="X62" s="11" t="s">
        <v>62</v>
      </c>
      <c r="Y62" s="11">
        <v>0.61</v>
      </c>
      <c r="Z62" s="11">
        <v>1.18</v>
      </c>
      <c r="AA62" s="11">
        <v>0.11</v>
      </c>
      <c r="AB62" s="11">
        <v>0.31</v>
      </c>
      <c r="AC62" s="11" t="s">
        <v>62</v>
      </c>
      <c r="AD62" s="11">
        <v>25.3</v>
      </c>
      <c r="AE62" s="11">
        <v>5.72</v>
      </c>
      <c r="AF62" s="11">
        <v>5.2999999999999999E-2</v>
      </c>
      <c r="AG62" s="11">
        <v>3.84</v>
      </c>
      <c r="AH62" s="11">
        <v>3.8899999999999998E-3</v>
      </c>
      <c r="AI62" s="11">
        <v>2.11</v>
      </c>
      <c r="AJ62" s="11">
        <v>11.3</v>
      </c>
      <c r="AK62" s="11" t="s">
        <v>62</v>
      </c>
      <c r="AL62" s="11">
        <v>2.2799999999999998</v>
      </c>
      <c r="AM62" s="11">
        <v>12.5</v>
      </c>
      <c r="AN62" s="11">
        <v>2.78</v>
      </c>
      <c r="AO62" s="11">
        <v>0.186</v>
      </c>
      <c r="AP62" s="11" t="s">
        <v>62</v>
      </c>
    </row>
    <row r="63" spans="1:46" s="11" customFormat="1">
      <c r="A63" s="24"/>
      <c r="B63" s="11" t="s">
        <v>50</v>
      </c>
      <c r="C63" s="14">
        <v>38546.333333333336</v>
      </c>
      <c r="D63" s="109">
        <v>0.33333333333333331</v>
      </c>
      <c r="E63" s="110"/>
      <c r="F63" s="110"/>
      <c r="G63" s="110"/>
      <c r="H63" s="110"/>
      <c r="I63" s="110"/>
      <c r="J63" s="110"/>
      <c r="K63" s="110"/>
      <c r="L63" s="110"/>
      <c r="M63" s="129">
        <v>68.2</v>
      </c>
      <c r="N63" s="11">
        <v>130</v>
      </c>
      <c r="O63" s="11">
        <v>9.9</v>
      </c>
      <c r="Q63" s="20">
        <v>10</v>
      </c>
      <c r="R63" s="20"/>
      <c r="S63" s="20">
        <v>32.1</v>
      </c>
      <c r="T63" s="20">
        <v>7.0000000000000007E-2</v>
      </c>
      <c r="U63" s="20">
        <v>3.17</v>
      </c>
      <c r="V63" s="20">
        <v>0.53</v>
      </c>
      <c r="W63" s="20">
        <v>32.700000000000003</v>
      </c>
      <c r="X63" s="20">
        <v>0.09</v>
      </c>
      <c r="Y63" s="11">
        <v>0.72</v>
      </c>
      <c r="Z63" s="11">
        <v>1.21</v>
      </c>
      <c r="AA63" s="11">
        <v>0.15</v>
      </c>
      <c r="AB63" s="11">
        <v>0.35</v>
      </c>
      <c r="AC63" s="11" t="s">
        <v>62</v>
      </c>
      <c r="AD63" s="11">
        <v>51.1</v>
      </c>
      <c r="AE63" s="11">
        <v>13.8</v>
      </c>
      <c r="AF63" s="11">
        <v>3.7499999999999999E-2</v>
      </c>
      <c r="AG63" s="11">
        <v>8.35</v>
      </c>
      <c r="AH63" s="11">
        <v>1.6199999999999999E-2</v>
      </c>
      <c r="AI63" s="11">
        <v>3.09</v>
      </c>
      <c r="AJ63" s="11">
        <v>19.7</v>
      </c>
      <c r="AK63" s="11" t="s">
        <v>62</v>
      </c>
      <c r="AL63" s="11">
        <v>2.0699999999999998</v>
      </c>
      <c r="AM63" s="11">
        <v>25.7</v>
      </c>
      <c r="AN63" s="11">
        <v>2.57</v>
      </c>
      <c r="AO63" s="11">
        <v>0.20699999999999999</v>
      </c>
      <c r="AP63" s="11" t="s">
        <v>62</v>
      </c>
    </row>
    <row r="64" spans="1:46" s="11" customFormat="1">
      <c r="A64" s="24"/>
      <c r="B64" s="11" t="s">
        <v>50</v>
      </c>
      <c r="C64" s="14">
        <v>38546.416666666664</v>
      </c>
      <c r="D64" s="109">
        <v>0.41666666666666669</v>
      </c>
      <c r="E64" s="110"/>
      <c r="F64" s="110"/>
      <c r="G64" s="110"/>
      <c r="H64" s="110"/>
      <c r="I64" s="110"/>
      <c r="J64" s="110"/>
      <c r="K64" s="110"/>
      <c r="L64" s="110"/>
      <c r="M64" s="129">
        <v>54</v>
      </c>
      <c r="N64" s="11">
        <v>130</v>
      </c>
      <c r="O64" s="11">
        <v>11</v>
      </c>
      <c r="Q64" s="20">
        <v>11</v>
      </c>
      <c r="R64" s="20"/>
      <c r="S64" s="20">
        <v>28.5</v>
      </c>
      <c r="T64" s="11" t="s">
        <v>62</v>
      </c>
      <c r="U64" s="20">
        <v>4.1100000000000003</v>
      </c>
      <c r="V64" s="20">
        <v>0.45</v>
      </c>
      <c r="W64" s="20">
        <v>33.5</v>
      </c>
      <c r="X64" s="11" t="s">
        <v>62</v>
      </c>
      <c r="Y64" s="11">
        <v>0.62</v>
      </c>
      <c r="Z64" s="11">
        <v>1.1599999999999999</v>
      </c>
      <c r="AA64" s="11">
        <v>0.14000000000000001</v>
      </c>
      <c r="AB64" s="11">
        <v>0.3</v>
      </c>
      <c r="AC64" s="11" t="s">
        <v>62</v>
      </c>
      <c r="AD64" s="11">
        <v>51.6</v>
      </c>
      <c r="AE64" s="11">
        <v>16.100000000000001</v>
      </c>
      <c r="AF64" s="11">
        <v>3.6400000000000002E-2</v>
      </c>
      <c r="AG64" s="11">
        <v>8.4600000000000009</v>
      </c>
      <c r="AH64" s="11">
        <v>2.3300000000000001E-2</v>
      </c>
      <c r="AI64" s="11">
        <v>2.83</v>
      </c>
      <c r="AJ64" s="11">
        <v>20.7</v>
      </c>
      <c r="AK64" s="11" t="s">
        <v>62</v>
      </c>
      <c r="AL64" s="11">
        <v>1.37</v>
      </c>
      <c r="AM64" s="11">
        <v>27.1</v>
      </c>
      <c r="AN64" s="11">
        <v>1.72</v>
      </c>
      <c r="AO64" s="11">
        <v>0.158</v>
      </c>
      <c r="AP64" s="11" t="s">
        <v>62</v>
      </c>
    </row>
    <row r="65" spans="1:42" s="11" customFormat="1">
      <c r="A65" s="24"/>
      <c r="B65" s="11" t="s">
        <v>50</v>
      </c>
      <c r="C65" s="17">
        <v>38593.833333333336</v>
      </c>
      <c r="D65" s="109">
        <v>0.83333333333333337</v>
      </c>
      <c r="E65" s="110"/>
      <c r="F65" s="110"/>
      <c r="G65" s="110"/>
      <c r="H65" s="110"/>
      <c r="I65" s="110"/>
      <c r="J65" s="110"/>
      <c r="K65" s="110"/>
      <c r="L65" s="110"/>
      <c r="M65" s="129">
        <v>16.5</v>
      </c>
      <c r="N65" s="11">
        <v>39</v>
      </c>
      <c r="O65" s="11">
        <v>4.2</v>
      </c>
      <c r="Q65" s="20">
        <v>4.2</v>
      </c>
      <c r="R65" s="20"/>
      <c r="S65" s="20">
        <v>10.9</v>
      </c>
      <c r="T65" s="11" t="s">
        <v>62</v>
      </c>
      <c r="U65" s="20">
        <v>2.37</v>
      </c>
      <c r="V65" s="20">
        <v>0.19</v>
      </c>
      <c r="W65" s="20">
        <v>9.0399999999999991</v>
      </c>
      <c r="X65" s="11">
        <v>0.1</v>
      </c>
      <c r="Y65" s="20">
        <v>0.56999999999999995</v>
      </c>
      <c r="Z65" s="20">
        <v>0.73</v>
      </c>
      <c r="AA65" s="20">
        <v>0.09</v>
      </c>
      <c r="AB65" s="20">
        <v>0.12</v>
      </c>
      <c r="AC65" s="11" t="s">
        <v>62</v>
      </c>
      <c r="AD65" s="11">
        <v>14.4</v>
      </c>
      <c r="AE65" s="11">
        <v>5.0599999999999996</v>
      </c>
      <c r="AF65" s="11" t="s">
        <v>62</v>
      </c>
      <c r="AG65" s="11">
        <v>1.88</v>
      </c>
      <c r="AH65" s="11">
        <v>7.0200000000000004E-4</v>
      </c>
      <c r="AI65" s="11">
        <v>1.2</v>
      </c>
      <c r="AJ65" s="11">
        <v>7.98</v>
      </c>
      <c r="AK65" s="11">
        <v>6.73</v>
      </c>
      <c r="AL65" s="11">
        <v>0.36</v>
      </c>
      <c r="AM65" s="11">
        <v>7.15</v>
      </c>
      <c r="AN65" s="11">
        <v>0.47399999999999998</v>
      </c>
      <c r="AO65" s="11">
        <v>2.8400000000000002E-2</v>
      </c>
      <c r="AP65" s="11">
        <v>16.2</v>
      </c>
    </row>
    <row r="66" spans="1:42" s="11" customFormat="1">
      <c r="A66" s="24"/>
      <c r="B66" s="11" t="s">
        <v>50</v>
      </c>
      <c r="C66" s="17">
        <v>38594.458333333336</v>
      </c>
      <c r="D66" s="109">
        <v>0.45833333333333331</v>
      </c>
      <c r="E66" s="110">
        <v>23.1</v>
      </c>
      <c r="F66" s="110">
        <v>0.155</v>
      </c>
      <c r="G66" s="110">
        <v>111.6</v>
      </c>
      <c r="H66" s="110">
        <v>9.5500000000000007</v>
      </c>
      <c r="I66" s="110">
        <v>7.77</v>
      </c>
      <c r="J66" s="110">
        <v>173</v>
      </c>
      <c r="K66" s="110">
        <v>85.1</v>
      </c>
      <c r="L66" s="110"/>
      <c r="M66" s="129">
        <v>111</v>
      </c>
      <c r="N66" s="11">
        <v>60</v>
      </c>
      <c r="O66" s="11">
        <v>4.3</v>
      </c>
      <c r="Q66" s="20">
        <v>5.3</v>
      </c>
      <c r="R66" s="20"/>
      <c r="S66" s="20">
        <v>12.3</v>
      </c>
      <c r="T66" s="11" t="s">
        <v>62</v>
      </c>
      <c r="U66" s="20">
        <v>9.2899999999999991</v>
      </c>
      <c r="V66" s="20">
        <v>0.38</v>
      </c>
      <c r="W66" s="20">
        <v>12.4</v>
      </c>
      <c r="X66" s="11" t="s">
        <v>62</v>
      </c>
      <c r="Y66" s="20">
        <v>2.08</v>
      </c>
      <c r="Z66" s="20">
        <v>1.3</v>
      </c>
      <c r="AA66" s="20">
        <v>0.12</v>
      </c>
      <c r="AB66" s="20">
        <v>0.44</v>
      </c>
      <c r="AC66" s="11" t="s">
        <v>62</v>
      </c>
      <c r="AD66" s="11">
        <v>21.6</v>
      </c>
      <c r="AE66" s="11">
        <v>4.51</v>
      </c>
      <c r="AF66" s="11">
        <v>1.6500000000000001E-2</v>
      </c>
      <c r="AG66" s="11">
        <v>2.46</v>
      </c>
      <c r="AH66" s="11" t="s">
        <v>62</v>
      </c>
      <c r="AI66" s="11">
        <v>1.98</v>
      </c>
      <c r="AJ66" s="11">
        <v>9.98</v>
      </c>
      <c r="AK66" s="11">
        <v>5.41</v>
      </c>
      <c r="AL66" s="11">
        <v>4.0199999999999996</v>
      </c>
      <c r="AM66" s="11">
        <v>9.34</v>
      </c>
      <c r="AN66" s="11">
        <v>4.93</v>
      </c>
      <c r="AO66" s="11">
        <v>0.16700000000000001</v>
      </c>
      <c r="AP66" s="11">
        <v>23.1</v>
      </c>
    </row>
    <row r="67" spans="1:42" s="11" customFormat="1">
      <c r="A67" s="24"/>
      <c r="B67" s="11" t="s">
        <v>50</v>
      </c>
      <c r="C67" s="17">
        <v>38594.541666666664</v>
      </c>
      <c r="D67" s="109">
        <v>0.54166666666666663</v>
      </c>
      <c r="E67" s="110"/>
      <c r="F67" s="110"/>
      <c r="G67" s="110"/>
      <c r="H67" s="110"/>
      <c r="I67" s="110"/>
      <c r="J67" s="110"/>
      <c r="K67" s="110"/>
      <c r="L67" s="110"/>
      <c r="M67" s="129">
        <v>43.5</v>
      </c>
      <c r="N67" s="11">
        <v>55</v>
      </c>
      <c r="O67" s="11">
        <v>4.2</v>
      </c>
      <c r="Q67" s="20">
        <v>5.3</v>
      </c>
      <c r="R67" s="20"/>
      <c r="S67" s="20">
        <v>10.5</v>
      </c>
      <c r="T67" s="11" t="s">
        <v>62</v>
      </c>
      <c r="U67" s="20">
        <v>7.98</v>
      </c>
      <c r="V67" s="20">
        <v>0.44</v>
      </c>
      <c r="W67" s="20">
        <v>13.9</v>
      </c>
      <c r="X67" s="11">
        <v>0.09</v>
      </c>
      <c r="Y67" s="20">
        <v>1.68</v>
      </c>
      <c r="Z67" s="20">
        <v>1.05</v>
      </c>
      <c r="AA67" s="20">
        <v>0.14000000000000001</v>
      </c>
      <c r="AB67" s="20">
        <v>1.02</v>
      </c>
      <c r="AC67" s="11">
        <v>2.7199999999999998E-2</v>
      </c>
      <c r="AD67" s="11">
        <v>24.4</v>
      </c>
      <c r="AE67" s="11">
        <v>3.99</v>
      </c>
      <c r="AF67" s="11">
        <v>1.77E-2</v>
      </c>
      <c r="AG67" s="11">
        <v>3.06</v>
      </c>
      <c r="AH67" s="11">
        <v>8.0400000000000003E-4</v>
      </c>
      <c r="AI67" s="11">
        <v>2.0499999999999998</v>
      </c>
      <c r="AJ67" s="11">
        <v>7.68</v>
      </c>
      <c r="AK67" s="11">
        <v>15.8</v>
      </c>
      <c r="AL67" s="11">
        <v>1.19</v>
      </c>
      <c r="AM67" s="11">
        <v>6.25</v>
      </c>
      <c r="AN67" s="11">
        <v>1.53</v>
      </c>
      <c r="AO67" s="11">
        <v>9.4200000000000006E-2</v>
      </c>
      <c r="AP67" s="11">
        <v>15.9</v>
      </c>
    </row>
    <row r="68" spans="1:42" s="11" customFormat="1">
      <c r="A68" s="24"/>
      <c r="B68" s="11" t="s">
        <v>50</v>
      </c>
      <c r="C68" s="17">
        <v>38594.625</v>
      </c>
      <c r="D68" s="109">
        <v>0.625</v>
      </c>
      <c r="E68" s="110"/>
      <c r="F68" s="110"/>
      <c r="G68" s="110"/>
      <c r="H68" s="110"/>
      <c r="I68" s="110"/>
      <c r="J68" s="110"/>
      <c r="K68" s="110"/>
      <c r="L68" s="110"/>
      <c r="M68" s="129">
        <v>94.6</v>
      </c>
      <c r="N68" s="11">
        <v>68</v>
      </c>
      <c r="O68" s="11">
        <v>6</v>
      </c>
      <c r="Q68" s="20">
        <v>7.3</v>
      </c>
      <c r="R68" s="20"/>
      <c r="S68" s="20">
        <v>11.7</v>
      </c>
      <c r="T68" s="11" t="s">
        <v>62</v>
      </c>
      <c r="U68" s="20">
        <v>11.4</v>
      </c>
      <c r="V68" s="20">
        <v>0.65</v>
      </c>
      <c r="W68" s="20">
        <v>16.3</v>
      </c>
      <c r="X68" s="11">
        <v>7.0000000000000007E-2</v>
      </c>
      <c r="Y68" s="20">
        <v>2.5299999999999998</v>
      </c>
      <c r="Z68" s="20">
        <v>1.47</v>
      </c>
      <c r="AA68" s="20">
        <v>0.19</v>
      </c>
      <c r="AB68" s="20">
        <v>0.45</v>
      </c>
      <c r="AC68" s="11">
        <v>2.9100000000000001E-2</v>
      </c>
      <c r="AD68" s="11">
        <v>29.5</v>
      </c>
      <c r="AE68" s="11">
        <v>4.58</v>
      </c>
      <c r="AF68" s="11">
        <v>1.9599999999999999E-2</v>
      </c>
      <c r="AG68" s="11">
        <v>3.65</v>
      </c>
      <c r="AH68" s="11">
        <v>8.1599999999999999E-4</v>
      </c>
      <c r="AI68" s="11">
        <v>2.95</v>
      </c>
      <c r="AJ68" s="11">
        <v>7.99</v>
      </c>
      <c r="AK68" s="11">
        <v>5.96</v>
      </c>
      <c r="AL68" s="11">
        <v>2.38</v>
      </c>
      <c r="AM68" s="11">
        <v>8.8800000000000008</v>
      </c>
      <c r="AN68" s="11">
        <v>3.1</v>
      </c>
      <c r="AO68" s="11">
        <v>0.17299999999999999</v>
      </c>
      <c r="AP68" s="11">
        <v>21.4</v>
      </c>
    </row>
    <row r="69" spans="1:42" s="11" customFormat="1">
      <c r="A69" s="24"/>
      <c r="B69" s="11" t="s">
        <v>50</v>
      </c>
      <c r="C69" s="17">
        <v>38594.666666666664</v>
      </c>
      <c r="D69" s="109">
        <v>0.66666666666666663</v>
      </c>
      <c r="E69" s="110"/>
      <c r="F69" s="110"/>
      <c r="G69" s="110"/>
      <c r="H69" s="110"/>
      <c r="I69" s="110"/>
      <c r="J69" s="110"/>
      <c r="K69" s="110"/>
      <c r="L69" s="110"/>
      <c r="M69" s="129">
        <v>104</v>
      </c>
      <c r="N69" s="11">
        <v>66</v>
      </c>
      <c r="O69" s="11">
        <v>6.5</v>
      </c>
      <c r="Q69" s="20">
        <v>7.8</v>
      </c>
      <c r="R69" s="20"/>
      <c r="S69" s="20">
        <v>13.2</v>
      </c>
      <c r="T69" s="11" t="s">
        <v>62</v>
      </c>
      <c r="U69" s="20">
        <v>14.2</v>
      </c>
      <c r="V69" s="20">
        <v>0.83</v>
      </c>
      <c r="W69" s="20">
        <v>18.8</v>
      </c>
      <c r="X69" s="11">
        <v>0.09</v>
      </c>
      <c r="Y69" s="20">
        <v>3.12</v>
      </c>
      <c r="Z69" s="20">
        <v>1.67</v>
      </c>
      <c r="AA69" s="20">
        <v>0.24</v>
      </c>
      <c r="AB69" s="20">
        <v>0.5</v>
      </c>
      <c r="AC69" s="11" t="s">
        <v>62</v>
      </c>
      <c r="AD69" s="11">
        <v>32.1</v>
      </c>
      <c r="AE69" s="11">
        <v>4.96</v>
      </c>
      <c r="AF69" s="11">
        <v>2.1000000000000001E-2</v>
      </c>
      <c r="AG69" s="11">
        <v>4.05</v>
      </c>
      <c r="AH69" s="11">
        <v>1.1100000000000001E-3</v>
      </c>
      <c r="AI69" s="11">
        <v>3.61</v>
      </c>
      <c r="AJ69" s="11">
        <v>7.79</v>
      </c>
      <c r="AK69" s="11">
        <v>6.78</v>
      </c>
      <c r="AL69" s="11">
        <v>2.35</v>
      </c>
      <c r="AM69" s="11">
        <v>8.84</v>
      </c>
      <c r="AN69" s="11">
        <v>3.01</v>
      </c>
      <c r="AO69" s="11">
        <v>0.17199999999999999</v>
      </c>
      <c r="AP69" s="11">
        <v>18.600000000000001</v>
      </c>
    </row>
    <row r="70" spans="1:42" s="11" customFormat="1">
      <c r="A70" s="24"/>
      <c r="B70" s="11" t="s">
        <v>50</v>
      </c>
      <c r="C70" s="17">
        <v>38594.75</v>
      </c>
      <c r="D70" s="109">
        <v>0.75</v>
      </c>
      <c r="E70" s="110"/>
      <c r="F70" s="110"/>
      <c r="G70" s="110"/>
      <c r="H70" s="110"/>
      <c r="I70" s="110"/>
      <c r="J70" s="110"/>
      <c r="K70" s="110"/>
      <c r="L70" s="110"/>
      <c r="M70" s="129">
        <v>63.8</v>
      </c>
      <c r="N70" s="11">
        <v>79</v>
      </c>
      <c r="O70" s="11">
        <v>7.2</v>
      </c>
      <c r="Q70" s="20">
        <v>8.6</v>
      </c>
      <c r="R70" s="20"/>
      <c r="S70" s="20">
        <v>17.7</v>
      </c>
      <c r="T70" s="11" t="s">
        <v>62</v>
      </c>
      <c r="U70" s="20">
        <v>11.9</v>
      </c>
      <c r="V70" s="20">
        <v>0.74</v>
      </c>
      <c r="W70" s="20">
        <v>22.1</v>
      </c>
      <c r="X70" s="11" t="s">
        <v>62</v>
      </c>
      <c r="Y70" s="20">
        <v>2.68</v>
      </c>
      <c r="Z70" s="20">
        <v>2.4</v>
      </c>
      <c r="AA70" s="20">
        <v>0.22</v>
      </c>
      <c r="AB70" s="20">
        <v>0.37</v>
      </c>
      <c r="AC70" s="11">
        <v>2.87E-2</v>
      </c>
      <c r="AD70" s="11">
        <v>38.200000000000003</v>
      </c>
      <c r="AE70" s="11">
        <v>4.97</v>
      </c>
      <c r="AF70" s="11">
        <v>1.9199999999999998E-2</v>
      </c>
      <c r="AG70" s="11">
        <v>4.91</v>
      </c>
      <c r="AH70" s="11">
        <v>1.4E-3</v>
      </c>
      <c r="AI70" s="11">
        <v>3.68</v>
      </c>
      <c r="AJ70" s="11">
        <v>10.6</v>
      </c>
      <c r="AK70" s="11">
        <v>6.37</v>
      </c>
      <c r="AL70" s="11">
        <v>1.33</v>
      </c>
      <c r="AM70" s="11">
        <v>7.81</v>
      </c>
      <c r="AN70" s="11">
        <v>1.76</v>
      </c>
      <c r="AO70" s="11">
        <v>0.13400000000000001</v>
      </c>
      <c r="AP70" s="11">
        <v>15.5</v>
      </c>
    </row>
    <row r="71" spans="1:42" s="11" customFormat="1">
      <c r="A71" s="24"/>
      <c r="B71" s="11" t="s">
        <v>50</v>
      </c>
      <c r="C71" s="17">
        <v>38594.833333333336</v>
      </c>
      <c r="D71" s="109">
        <v>0.83333333333333337</v>
      </c>
      <c r="E71" s="110"/>
      <c r="F71" s="110"/>
      <c r="G71" s="110"/>
      <c r="H71" s="110"/>
      <c r="I71" s="110"/>
      <c r="J71" s="110"/>
      <c r="K71" s="110"/>
      <c r="L71" s="110"/>
      <c r="M71" s="129">
        <v>40</v>
      </c>
      <c r="N71" s="11">
        <v>120</v>
      </c>
      <c r="O71" s="11">
        <v>7.4</v>
      </c>
      <c r="Q71" s="20">
        <v>8.1999999999999993</v>
      </c>
      <c r="R71" s="20"/>
      <c r="S71" s="20">
        <v>19.899999999999999</v>
      </c>
      <c r="T71" s="20">
        <v>0.03</v>
      </c>
      <c r="U71" s="20">
        <v>10.8</v>
      </c>
      <c r="V71" s="20">
        <v>0.8</v>
      </c>
      <c r="W71" s="20">
        <v>26.7</v>
      </c>
      <c r="X71" s="11">
        <v>7.0000000000000007E-2</v>
      </c>
      <c r="Y71" s="20">
        <v>2.5499999999999998</v>
      </c>
      <c r="Z71" s="20">
        <v>1.36</v>
      </c>
      <c r="AA71" s="20">
        <v>0.24</v>
      </c>
      <c r="AB71" s="20">
        <v>0.35</v>
      </c>
      <c r="AC71" s="11">
        <v>3.9600000000000003E-2</v>
      </c>
      <c r="AD71" s="11">
        <v>52</v>
      </c>
      <c r="AE71" s="11">
        <v>5.83</v>
      </c>
      <c r="AF71" s="11">
        <v>1.5299999999999999E-2</v>
      </c>
      <c r="AG71" s="11">
        <v>7.25</v>
      </c>
      <c r="AH71" s="11">
        <v>1.4400000000000001E-3</v>
      </c>
      <c r="AI71" s="11">
        <v>3.64</v>
      </c>
      <c r="AJ71" s="11">
        <v>12.4</v>
      </c>
      <c r="AK71" s="11">
        <v>9.66</v>
      </c>
      <c r="AL71" s="11">
        <v>0.86899999999999999</v>
      </c>
      <c r="AM71" s="11">
        <v>7.74</v>
      </c>
      <c r="AN71" s="11">
        <v>1.1599999999999999</v>
      </c>
      <c r="AO71" s="11">
        <v>0.13600000000000001</v>
      </c>
      <c r="AP71" s="11">
        <v>13.4</v>
      </c>
    </row>
    <row r="72" spans="1:42" s="11" customFormat="1">
      <c r="A72" s="24"/>
      <c r="B72" s="11" t="s">
        <v>50</v>
      </c>
      <c r="C72" s="17">
        <v>38594.958333333336</v>
      </c>
      <c r="D72" s="109">
        <v>0.95833333333333337</v>
      </c>
      <c r="E72" s="110"/>
      <c r="F72" s="110"/>
      <c r="G72" s="110"/>
      <c r="H72" s="110"/>
      <c r="I72" s="110"/>
      <c r="J72" s="110"/>
      <c r="K72" s="110"/>
      <c r="L72" s="110"/>
      <c r="M72" s="129">
        <v>28.4</v>
      </c>
      <c r="N72" s="11">
        <v>170</v>
      </c>
      <c r="O72" s="11">
        <v>7.8</v>
      </c>
      <c r="Q72" s="20">
        <v>9</v>
      </c>
      <c r="R72" s="20"/>
      <c r="S72" s="20">
        <v>28.7</v>
      </c>
      <c r="T72" s="20">
        <v>0.04</v>
      </c>
      <c r="U72" s="20">
        <v>11.6</v>
      </c>
      <c r="V72" s="20">
        <v>0.98</v>
      </c>
      <c r="W72" s="20">
        <v>38.6</v>
      </c>
      <c r="X72" s="11">
        <v>0.08</v>
      </c>
      <c r="Y72" s="20">
        <v>2.75</v>
      </c>
      <c r="Z72" s="20">
        <v>1.4</v>
      </c>
      <c r="AA72" s="20">
        <v>0.32</v>
      </c>
      <c r="AB72" s="20">
        <v>0.39</v>
      </c>
      <c r="AC72" s="11" t="s">
        <v>62</v>
      </c>
      <c r="AD72" s="11">
        <v>72.5</v>
      </c>
      <c r="AE72" s="11">
        <v>6.14</v>
      </c>
      <c r="AF72" s="11">
        <v>2.5399999999999999E-2</v>
      </c>
      <c r="AG72" s="11">
        <v>11.2</v>
      </c>
      <c r="AH72" s="11">
        <v>3.4399999999999999E-3</v>
      </c>
      <c r="AI72" s="11">
        <v>4.3099999999999996</v>
      </c>
      <c r="AJ72" s="11">
        <v>17.899999999999999</v>
      </c>
      <c r="AK72" s="11">
        <v>8.98</v>
      </c>
      <c r="AL72" s="11">
        <v>0.76700000000000002</v>
      </c>
      <c r="AM72" s="11">
        <v>9.16</v>
      </c>
      <c r="AN72" s="11">
        <v>1.08</v>
      </c>
      <c r="AO72" s="11">
        <v>0.152</v>
      </c>
      <c r="AP72" s="11">
        <v>14.1</v>
      </c>
    </row>
    <row r="73" spans="1:42" s="11" customFormat="1">
      <c r="A73" s="24"/>
      <c r="B73" s="11" t="s">
        <v>50</v>
      </c>
      <c r="C73" s="17">
        <v>38595.041666666664</v>
      </c>
      <c r="D73" s="109">
        <v>4.1666666666666664E-2</v>
      </c>
      <c r="E73" s="110"/>
      <c r="F73" s="110"/>
      <c r="G73" s="110"/>
      <c r="H73" s="110"/>
      <c r="I73" s="110"/>
      <c r="J73" s="110"/>
      <c r="K73" s="110"/>
      <c r="L73" s="110"/>
      <c r="M73" s="129">
        <v>28.9</v>
      </c>
      <c r="N73" s="11">
        <v>190</v>
      </c>
      <c r="O73" s="11">
        <v>7.4</v>
      </c>
      <c r="Q73" s="20">
        <v>8.5</v>
      </c>
      <c r="R73" s="20"/>
      <c r="S73" s="20">
        <v>32.5</v>
      </c>
      <c r="T73" s="20">
        <v>0.04</v>
      </c>
      <c r="U73" s="20">
        <v>10.6</v>
      </c>
      <c r="V73" s="20">
        <v>0.96</v>
      </c>
      <c r="W73" s="20">
        <v>40.9</v>
      </c>
      <c r="X73" s="11">
        <v>0.05</v>
      </c>
      <c r="Y73" s="20">
        <v>2.4900000000000002</v>
      </c>
      <c r="Z73" s="20">
        <v>1.21</v>
      </c>
      <c r="AA73" s="20">
        <v>0.26</v>
      </c>
      <c r="AB73" s="20">
        <v>0.36</v>
      </c>
      <c r="AC73" s="11" t="s">
        <v>62</v>
      </c>
      <c r="AD73" s="11">
        <v>75.400000000000006</v>
      </c>
      <c r="AE73" s="11">
        <v>6.67</v>
      </c>
      <c r="AF73" s="11">
        <v>3.2000000000000001E-2</v>
      </c>
      <c r="AG73" s="11">
        <v>11.9</v>
      </c>
      <c r="AH73" s="11">
        <v>9.4600000000000001E-4</v>
      </c>
      <c r="AI73" s="11">
        <v>4.2300000000000004</v>
      </c>
      <c r="AJ73" s="11">
        <v>19.100000000000001</v>
      </c>
      <c r="AK73" s="11">
        <v>9.51</v>
      </c>
      <c r="AL73" s="11">
        <v>0.71</v>
      </c>
      <c r="AM73" s="11">
        <v>14.1</v>
      </c>
      <c r="AN73" s="11">
        <v>0.94499999999999995</v>
      </c>
      <c r="AO73" s="11">
        <v>0.14000000000000001</v>
      </c>
      <c r="AP73" s="11">
        <v>17.8</v>
      </c>
    </row>
    <row r="74" spans="1:42" s="11" customFormat="1">
      <c r="A74" s="24"/>
      <c r="B74" s="11" t="s">
        <v>50</v>
      </c>
      <c r="C74" s="17">
        <v>38595.125</v>
      </c>
      <c r="D74" s="109">
        <v>0.125</v>
      </c>
      <c r="E74" s="110"/>
      <c r="F74" s="110"/>
      <c r="G74" s="110"/>
      <c r="H74" s="110"/>
      <c r="I74" s="110"/>
      <c r="J74" s="110"/>
      <c r="K74" s="110"/>
      <c r="L74" s="110"/>
      <c r="M74" s="129">
        <v>28.7</v>
      </c>
      <c r="N74" s="11">
        <v>150</v>
      </c>
      <c r="O74" s="11">
        <v>7.9</v>
      </c>
      <c r="Q74" s="20">
        <v>8</v>
      </c>
      <c r="R74" s="20"/>
      <c r="S74" s="20">
        <v>28.8</v>
      </c>
      <c r="T74" s="20">
        <v>0.04</v>
      </c>
      <c r="U74" s="20">
        <v>10.7</v>
      </c>
      <c r="V74" s="20">
        <v>0.8</v>
      </c>
      <c r="W74" s="20">
        <v>37.200000000000003</v>
      </c>
      <c r="X74" s="11" t="s">
        <v>62</v>
      </c>
      <c r="Y74" s="20">
        <v>2.37</v>
      </c>
      <c r="Z74" s="20">
        <v>1.28</v>
      </c>
      <c r="AA74" s="20">
        <v>0.24</v>
      </c>
      <c r="AB74" s="20">
        <v>0.3</v>
      </c>
      <c r="AC74" s="11" t="s">
        <v>62</v>
      </c>
      <c r="AD74" s="11">
        <v>69.5</v>
      </c>
      <c r="AE74" s="11">
        <v>8.0399999999999991</v>
      </c>
      <c r="AF74" s="11">
        <v>1.12E-2</v>
      </c>
      <c r="AG74" s="11">
        <v>9.91</v>
      </c>
      <c r="AH74" s="11">
        <v>7.2900000000000005E-4</v>
      </c>
      <c r="AI74" s="11">
        <v>4.0199999999999996</v>
      </c>
      <c r="AJ74" s="11">
        <v>18.2</v>
      </c>
      <c r="AK74" s="11">
        <v>10.5</v>
      </c>
      <c r="AL74" s="11">
        <v>0.626</v>
      </c>
      <c r="AM74" s="11">
        <v>8.9700000000000006</v>
      </c>
      <c r="AN74" s="11">
        <v>0.83399999999999996</v>
      </c>
      <c r="AO74" s="11">
        <v>0.112</v>
      </c>
      <c r="AP74" s="11">
        <v>13.7</v>
      </c>
    </row>
    <row r="75" spans="1:42" s="11" customFormat="1">
      <c r="A75" s="24"/>
      <c r="B75" s="11" t="s">
        <v>50</v>
      </c>
      <c r="C75" s="17">
        <v>38595.208333333336</v>
      </c>
      <c r="D75" s="109">
        <v>0.20833333333333334</v>
      </c>
      <c r="E75" s="110"/>
      <c r="F75" s="110"/>
      <c r="G75" s="110"/>
      <c r="H75" s="110"/>
      <c r="I75" s="110"/>
      <c r="J75" s="110"/>
      <c r="K75" s="110"/>
      <c r="L75" s="110"/>
      <c r="M75" s="129">
        <v>81.5</v>
      </c>
      <c r="N75" s="11">
        <v>94</v>
      </c>
      <c r="O75" s="11">
        <v>8.1</v>
      </c>
      <c r="Q75" s="20">
        <v>9</v>
      </c>
      <c r="R75" s="20"/>
      <c r="S75" s="20">
        <v>13.7</v>
      </c>
      <c r="T75" s="11" t="s">
        <v>62</v>
      </c>
      <c r="U75" s="20">
        <v>9.51</v>
      </c>
      <c r="V75" s="20">
        <v>0.78</v>
      </c>
      <c r="W75" s="20">
        <v>21.3</v>
      </c>
      <c r="X75" s="11">
        <v>0.11</v>
      </c>
      <c r="Y75" s="20">
        <v>2.37</v>
      </c>
      <c r="Z75" s="20">
        <v>1.47</v>
      </c>
      <c r="AA75" s="20">
        <v>0.23</v>
      </c>
      <c r="AB75" s="20">
        <v>0.39</v>
      </c>
      <c r="AC75" s="11" t="s">
        <v>62</v>
      </c>
      <c r="AD75" s="11">
        <v>42.4</v>
      </c>
      <c r="AE75" s="11">
        <v>5.39</v>
      </c>
      <c r="AF75" s="11">
        <v>2.3E-2</v>
      </c>
      <c r="AG75" s="11">
        <v>5.0599999999999996</v>
      </c>
      <c r="AH75" s="11">
        <v>9.9500000000000001E-4</v>
      </c>
      <c r="AI75" s="11">
        <v>4.29</v>
      </c>
      <c r="AJ75" s="11">
        <v>8.86</v>
      </c>
      <c r="AK75" s="11">
        <v>8.2899999999999991</v>
      </c>
      <c r="AL75" s="11">
        <v>1.85</v>
      </c>
      <c r="AM75" s="11">
        <v>7.85</v>
      </c>
      <c r="AN75" s="11">
        <v>2.44</v>
      </c>
      <c r="AO75" s="11">
        <v>0.128</v>
      </c>
      <c r="AP75" s="11">
        <v>16.3</v>
      </c>
    </row>
    <row r="76" spans="1:42" s="11" customFormat="1">
      <c r="A76" s="24"/>
      <c r="B76" s="11" t="s">
        <v>50</v>
      </c>
      <c r="C76" s="17">
        <v>38825.520833333336</v>
      </c>
      <c r="D76" s="109">
        <v>0.52083333333333337</v>
      </c>
      <c r="E76" s="110">
        <v>15.23</v>
      </c>
      <c r="F76" s="110">
        <v>0.625</v>
      </c>
      <c r="G76" s="110">
        <v>107.6</v>
      </c>
      <c r="H76" s="110">
        <v>10.8</v>
      </c>
      <c r="I76" s="110">
        <v>8.09</v>
      </c>
      <c r="J76" s="110">
        <v>157</v>
      </c>
      <c r="K76" s="110">
        <v>17.100000000000001</v>
      </c>
      <c r="L76" s="110"/>
      <c r="M76" s="129">
        <v>24.8</v>
      </c>
      <c r="N76" s="11">
        <v>220</v>
      </c>
      <c r="O76" s="11">
        <v>11.2</v>
      </c>
      <c r="Q76" s="20">
        <v>12.7</v>
      </c>
      <c r="R76" s="20"/>
      <c r="S76" s="20">
        <v>33.1</v>
      </c>
      <c r="T76" s="11">
        <v>0.05</v>
      </c>
      <c r="U76" s="20">
        <v>2.37</v>
      </c>
      <c r="V76" s="20">
        <v>0.4</v>
      </c>
      <c r="W76" s="20">
        <v>64.5</v>
      </c>
      <c r="X76" s="11" t="s">
        <v>62</v>
      </c>
      <c r="Y76" s="20">
        <v>0.5</v>
      </c>
      <c r="Z76" s="20">
        <v>0.88</v>
      </c>
      <c r="AA76" s="20">
        <v>0.17</v>
      </c>
      <c r="AB76" s="20">
        <v>0.3</v>
      </c>
      <c r="AC76" s="11" t="s">
        <v>62</v>
      </c>
      <c r="AD76" s="11">
        <v>90</v>
      </c>
      <c r="AE76" s="11">
        <v>4.67</v>
      </c>
      <c r="AF76" s="11">
        <v>4.1300000000000003E-2</v>
      </c>
      <c r="AG76" s="11">
        <v>15.7</v>
      </c>
      <c r="AH76" s="11">
        <v>3.5999999999999997E-2</v>
      </c>
      <c r="AI76" s="11">
        <v>2.6</v>
      </c>
      <c r="AJ76" s="11">
        <v>18.899999999999999</v>
      </c>
      <c r="AK76" s="11">
        <v>9.76</v>
      </c>
      <c r="AL76" s="11">
        <v>0.59899999999999998</v>
      </c>
      <c r="AM76" s="11">
        <v>5.4</v>
      </c>
      <c r="AN76" s="11">
        <v>0.63500000000000001</v>
      </c>
      <c r="AO76" s="11">
        <v>0.108</v>
      </c>
      <c r="AP76" s="11">
        <v>12.7</v>
      </c>
    </row>
    <row r="77" spans="1:42">
      <c r="B77" s="11" t="s">
        <v>50</v>
      </c>
      <c r="C77" s="17">
        <v>38909.5</v>
      </c>
      <c r="D77" s="109">
        <v>0.5</v>
      </c>
      <c r="E77" s="110"/>
      <c r="F77" s="110"/>
      <c r="G77" s="110"/>
      <c r="H77" s="110"/>
      <c r="I77" s="110"/>
      <c r="J77" s="110"/>
      <c r="K77" s="110"/>
      <c r="L77" s="110"/>
      <c r="M77" s="129">
        <v>10.199999999999999</v>
      </c>
      <c r="N77" s="16">
        <v>73</v>
      </c>
      <c r="O77" s="16">
        <v>35</v>
      </c>
      <c r="Q77" s="16">
        <v>36</v>
      </c>
      <c r="S77" s="16">
        <v>20.6</v>
      </c>
      <c r="T77" s="16">
        <v>0.05</v>
      </c>
      <c r="U77" s="16">
        <v>4.71</v>
      </c>
      <c r="V77" s="16">
        <v>0.24</v>
      </c>
      <c r="W77" s="16">
        <v>24.2</v>
      </c>
      <c r="X77" s="16">
        <v>0.11</v>
      </c>
      <c r="Y77" s="16">
        <v>1.26</v>
      </c>
      <c r="Z77" s="16">
        <v>1.32</v>
      </c>
      <c r="AA77" s="16">
        <v>0.09</v>
      </c>
      <c r="AB77" s="16">
        <v>0.12</v>
      </c>
      <c r="AC77" s="11" t="s">
        <v>62</v>
      </c>
      <c r="AD77" s="16">
        <v>34.700000000000003</v>
      </c>
      <c r="AE77" s="16">
        <v>22</v>
      </c>
      <c r="AF77" s="16">
        <v>2.7E-2</v>
      </c>
      <c r="AG77" s="16">
        <v>4.99</v>
      </c>
      <c r="AH77" s="16">
        <v>8.3400000000000002E-3</v>
      </c>
      <c r="AI77" s="16">
        <v>3.5</v>
      </c>
      <c r="AJ77" s="16">
        <v>16.100000000000001</v>
      </c>
      <c r="AK77" s="16">
        <v>18.600000000000001</v>
      </c>
      <c r="AL77" s="16">
        <v>0.26500000000000001</v>
      </c>
      <c r="AM77" s="16">
        <v>23.6</v>
      </c>
      <c r="AN77" s="16">
        <v>0.255</v>
      </c>
      <c r="AO77" s="16">
        <v>2.6100000000000002E-2</v>
      </c>
      <c r="AP77" s="16">
        <v>23.2</v>
      </c>
    </row>
    <row r="78" spans="1:42">
      <c r="B78" s="11" t="s">
        <v>50</v>
      </c>
      <c r="C78" s="17">
        <v>38909.625</v>
      </c>
      <c r="D78" s="109">
        <v>0.625</v>
      </c>
      <c r="E78" s="110"/>
      <c r="F78" s="110"/>
      <c r="G78" s="110"/>
      <c r="H78" s="110"/>
      <c r="I78" s="110"/>
      <c r="J78" s="110"/>
      <c r="K78" s="110"/>
      <c r="L78" s="110"/>
      <c r="M78" s="129">
        <v>24.9</v>
      </c>
      <c r="N78" s="16">
        <v>81</v>
      </c>
      <c r="O78" s="16">
        <v>9.4</v>
      </c>
      <c r="Q78" s="16">
        <v>10.1</v>
      </c>
      <c r="S78" s="16">
        <v>23.4</v>
      </c>
      <c r="T78" s="16">
        <v>0.06</v>
      </c>
      <c r="U78" s="16">
        <v>5.84</v>
      </c>
      <c r="V78" s="16">
        <v>0.24</v>
      </c>
      <c r="W78" s="16">
        <v>18.5</v>
      </c>
      <c r="X78" s="11" t="s">
        <v>62</v>
      </c>
      <c r="Y78" s="16">
        <v>1.17</v>
      </c>
      <c r="Z78" s="16">
        <v>0.66</v>
      </c>
      <c r="AA78" s="32">
        <v>0.38</v>
      </c>
      <c r="AB78" s="16">
        <v>0.15</v>
      </c>
      <c r="AC78" s="11" t="s">
        <v>62</v>
      </c>
      <c r="AD78" s="16">
        <v>31</v>
      </c>
      <c r="AE78" s="16">
        <v>5.81</v>
      </c>
      <c r="AF78" s="11" t="s">
        <v>62</v>
      </c>
      <c r="AG78" s="16">
        <v>4.1500000000000004</v>
      </c>
      <c r="AH78" s="16">
        <v>1.2800000000000001E-3</v>
      </c>
      <c r="AI78" s="16">
        <v>2.59</v>
      </c>
      <c r="AJ78" s="16">
        <v>17.8</v>
      </c>
      <c r="AK78" s="16">
        <v>8.81</v>
      </c>
      <c r="AL78" s="16">
        <v>1.34</v>
      </c>
      <c r="AM78" s="16">
        <v>7.96</v>
      </c>
      <c r="AN78" s="16">
        <v>1.24</v>
      </c>
      <c r="AO78" s="16">
        <v>0.10100000000000001</v>
      </c>
      <c r="AP78" s="16">
        <v>15.9</v>
      </c>
    </row>
    <row r="79" spans="1:42">
      <c r="B79" s="11" t="s">
        <v>50</v>
      </c>
      <c r="C79" s="17">
        <v>38909.666666666664</v>
      </c>
      <c r="D79" s="109">
        <v>0.66666666666666663</v>
      </c>
      <c r="E79" s="110"/>
      <c r="F79" s="110"/>
      <c r="G79" s="110"/>
      <c r="H79" s="110"/>
      <c r="I79" s="110"/>
      <c r="J79" s="110"/>
      <c r="K79" s="110"/>
      <c r="L79" s="110"/>
      <c r="M79" s="129">
        <v>16.7</v>
      </c>
      <c r="N79" s="16">
        <v>110</v>
      </c>
      <c r="O79" s="16">
        <v>10.7</v>
      </c>
      <c r="Q79" s="16">
        <v>11.6</v>
      </c>
      <c r="S79" s="16">
        <v>34.6</v>
      </c>
      <c r="T79" s="16">
        <v>0.04</v>
      </c>
      <c r="U79" s="16">
        <v>7.9</v>
      </c>
      <c r="V79" s="16">
        <v>0.28000000000000003</v>
      </c>
      <c r="W79" s="16">
        <v>32.799999999999997</v>
      </c>
      <c r="X79" s="11" t="s">
        <v>62</v>
      </c>
      <c r="Y79" s="16">
        <v>1.79</v>
      </c>
      <c r="Z79" s="16">
        <v>0.67</v>
      </c>
      <c r="AA79" s="16">
        <v>0.1</v>
      </c>
      <c r="AB79" s="16">
        <v>0.14000000000000001</v>
      </c>
      <c r="AC79" s="11" t="s">
        <v>62</v>
      </c>
      <c r="AD79" s="16">
        <v>46.3</v>
      </c>
      <c r="AE79" s="16">
        <v>6.64</v>
      </c>
      <c r="AF79" s="11" t="s">
        <v>62</v>
      </c>
      <c r="AG79" s="16">
        <v>7.04</v>
      </c>
      <c r="AH79" s="16">
        <v>7.8200000000000003E-4</v>
      </c>
      <c r="AI79" s="16">
        <v>3.67</v>
      </c>
      <c r="AJ79" s="16">
        <v>25.9</v>
      </c>
      <c r="AK79" s="16">
        <v>12.3</v>
      </c>
      <c r="AL79" s="16">
        <v>1.26</v>
      </c>
      <c r="AM79" s="16">
        <v>10.1</v>
      </c>
      <c r="AN79" s="16">
        <v>1.1200000000000001</v>
      </c>
      <c r="AO79" s="16">
        <v>6.1600000000000002E-2</v>
      </c>
      <c r="AP79" s="16">
        <v>23.6</v>
      </c>
    </row>
    <row r="80" spans="1:42">
      <c r="B80" s="11" t="s">
        <v>50</v>
      </c>
      <c r="C80" s="17">
        <v>38909.791666666664</v>
      </c>
      <c r="D80" s="109">
        <v>0.79166666666666663</v>
      </c>
      <c r="E80" s="110"/>
      <c r="F80" s="110"/>
      <c r="G80" s="110"/>
      <c r="H80" s="110"/>
      <c r="I80" s="110"/>
      <c r="J80" s="110"/>
      <c r="K80" s="110"/>
      <c r="L80" s="110"/>
      <c r="M80" s="129">
        <v>7.1</v>
      </c>
      <c r="N80" s="16">
        <v>170</v>
      </c>
      <c r="O80" s="16">
        <v>10.4</v>
      </c>
      <c r="Q80" s="16">
        <v>12.6</v>
      </c>
      <c r="S80" s="16">
        <v>43.3</v>
      </c>
      <c r="T80" s="16">
        <v>0.02</v>
      </c>
      <c r="U80" s="16">
        <v>8.8699999999999992</v>
      </c>
      <c r="V80" s="16">
        <v>0.28999999999999998</v>
      </c>
      <c r="W80" s="16">
        <v>56.1</v>
      </c>
      <c r="X80" s="11" t="s">
        <v>62</v>
      </c>
      <c r="Y80" s="16">
        <v>1.97</v>
      </c>
      <c r="Z80" s="16">
        <v>0.49</v>
      </c>
      <c r="AA80" s="16">
        <v>0.09</v>
      </c>
      <c r="AB80" s="16">
        <v>0.11</v>
      </c>
      <c r="AC80" s="11" t="s">
        <v>62</v>
      </c>
      <c r="AD80" s="16">
        <v>71.900000000000006</v>
      </c>
      <c r="AE80" s="16">
        <v>6.36</v>
      </c>
      <c r="AF80" s="11" t="s">
        <v>62</v>
      </c>
      <c r="AG80" s="16">
        <v>14.1</v>
      </c>
      <c r="AH80" s="16">
        <v>2.2100000000000002E-3</v>
      </c>
      <c r="AI80" s="16">
        <v>4.01</v>
      </c>
      <c r="AJ80" s="16">
        <v>29.9</v>
      </c>
      <c r="AK80" s="16">
        <v>15</v>
      </c>
      <c r="AL80" s="16">
        <v>0.48699999999999999</v>
      </c>
      <c r="AM80" s="16">
        <v>7.3</v>
      </c>
      <c r="AN80" s="16">
        <v>0.40699999999999997</v>
      </c>
      <c r="AO80" s="16">
        <v>2.3099999999999999E-2</v>
      </c>
      <c r="AP80" s="16">
        <v>15.2</v>
      </c>
    </row>
    <row r="81" spans="1:46">
      <c r="B81" s="11" t="s">
        <v>50</v>
      </c>
      <c r="C81" s="17">
        <v>38910.041666666664</v>
      </c>
      <c r="D81" s="109">
        <v>4.1666666666666664E-2</v>
      </c>
      <c r="E81" s="110"/>
      <c r="F81" s="110"/>
      <c r="G81" s="110"/>
      <c r="H81" s="110"/>
      <c r="I81" s="110"/>
      <c r="J81" s="110"/>
      <c r="K81" s="110"/>
      <c r="L81" s="110"/>
      <c r="M81" s="129" t="s">
        <v>62</v>
      </c>
      <c r="N81" s="16">
        <v>200</v>
      </c>
      <c r="O81" s="16">
        <v>13.2</v>
      </c>
      <c r="Q81" s="16">
        <v>16.7</v>
      </c>
      <c r="S81" s="16">
        <v>45.5</v>
      </c>
      <c r="T81" s="16">
        <v>0.06</v>
      </c>
      <c r="U81" s="16">
        <v>7.08</v>
      </c>
      <c r="V81" s="16">
        <v>0.28000000000000003</v>
      </c>
      <c r="W81" s="16">
        <v>72.2</v>
      </c>
      <c r="X81" s="11" t="s">
        <v>62</v>
      </c>
      <c r="Y81" s="16">
        <v>1.59</v>
      </c>
      <c r="Z81" s="16">
        <v>0.48</v>
      </c>
      <c r="AA81" s="16">
        <v>0.1</v>
      </c>
      <c r="AB81" s="16">
        <v>0.11</v>
      </c>
      <c r="AC81" s="11" t="s">
        <v>62</v>
      </c>
      <c r="AD81" s="16">
        <v>87.8</v>
      </c>
      <c r="AE81" s="16">
        <v>7.08</v>
      </c>
      <c r="AF81" s="11" t="s">
        <v>62</v>
      </c>
      <c r="AG81" s="16">
        <v>17.2</v>
      </c>
      <c r="AH81" s="16">
        <v>1.49E-2</v>
      </c>
      <c r="AI81" s="16">
        <v>3.88</v>
      </c>
      <c r="AJ81" s="16">
        <v>29.4</v>
      </c>
      <c r="AK81" s="16">
        <v>14.3</v>
      </c>
      <c r="AL81" s="16">
        <v>0.108</v>
      </c>
      <c r="AM81" s="16">
        <v>6.78</v>
      </c>
      <c r="AN81" s="16">
        <v>0.114</v>
      </c>
      <c r="AO81" s="16">
        <v>2.3099999999999999E-2</v>
      </c>
      <c r="AP81" s="16">
        <v>14.9</v>
      </c>
    </row>
    <row r="82" spans="1:46">
      <c r="B82" s="11" t="s">
        <v>50</v>
      </c>
      <c r="C82" s="17">
        <v>38910.166666666664</v>
      </c>
      <c r="D82" s="109">
        <v>0.16666666666666666</v>
      </c>
      <c r="E82" s="110"/>
      <c r="F82" s="110"/>
      <c r="G82" s="110"/>
      <c r="H82" s="110"/>
      <c r="I82" s="110"/>
      <c r="J82" s="110"/>
      <c r="K82" s="110"/>
      <c r="L82" s="110"/>
      <c r="M82" s="129">
        <v>32.700000000000003</v>
      </c>
      <c r="N82" s="16">
        <v>240</v>
      </c>
      <c r="O82" s="16">
        <v>15.2</v>
      </c>
      <c r="Q82" s="16">
        <v>15.5</v>
      </c>
      <c r="S82" s="16">
        <v>48.8</v>
      </c>
      <c r="T82" s="16">
        <v>7.0000000000000007E-2</v>
      </c>
      <c r="U82" s="16">
        <v>6.28</v>
      </c>
      <c r="V82" s="16">
        <v>0.3</v>
      </c>
      <c r="W82" s="16">
        <v>84.4</v>
      </c>
      <c r="X82" s="16">
        <v>7.0000000000000007E-2</v>
      </c>
      <c r="Y82" s="16">
        <v>1.45</v>
      </c>
      <c r="Z82" s="16">
        <v>0.78</v>
      </c>
      <c r="AA82" s="16">
        <v>0.11</v>
      </c>
      <c r="AB82" s="16">
        <v>0.14000000000000001</v>
      </c>
      <c r="AC82" s="11" t="s">
        <v>62</v>
      </c>
      <c r="AD82" s="16">
        <v>101</v>
      </c>
      <c r="AE82" s="16">
        <v>7.39</v>
      </c>
      <c r="AF82" s="11" t="s">
        <v>62</v>
      </c>
      <c r="AG82" s="16">
        <v>20.7</v>
      </c>
      <c r="AH82" s="16">
        <v>2.7900000000000001E-2</v>
      </c>
      <c r="AI82" s="16">
        <v>4.29</v>
      </c>
      <c r="AJ82" s="16">
        <v>31.4</v>
      </c>
      <c r="AK82" s="16">
        <v>15.5</v>
      </c>
      <c r="AL82" s="16">
        <v>0.48199999999999998</v>
      </c>
      <c r="AM82" s="16">
        <v>12.3</v>
      </c>
      <c r="AN82" s="16">
        <v>0.628</v>
      </c>
      <c r="AO82" s="16">
        <v>9.2200000000000004E-2</v>
      </c>
      <c r="AP82" s="16">
        <v>25.7</v>
      </c>
    </row>
    <row r="83" spans="1:46">
      <c r="B83" s="11" t="s">
        <v>50</v>
      </c>
      <c r="C83" s="17">
        <v>38910.291666666664</v>
      </c>
      <c r="D83" s="109">
        <v>0.29166666666666669</v>
      </c>
      <c r="E83" s="110"/>
      <c r="F83" s="110"/>
      <c r="G83" s="110"/>
      <c r="H83" s="110"/>
      <c r="I83" s="110"/>
      <c r="J83" s="110"/>
      <c r="K83" s="110"/>
      <c r="L83" s="110"/>
      <c r="M83" s="129" t="s">
        <v>62</v>
      </c>
      <c r="N83" s="16">
        <v>220</v>
      </c>
      <c r="O83" s="16">
        <v>17.7</v>
      </c>
      <c r="Q83" s="16">
        <v>13.3</v>
      </c>
      <c r="S83" s="16">
        <v>46.4</v>
      </c>
      <c r="T83" s="16">
        <v>7.0000000000000007E-2</v>
      </c>
      <c r="U83" s="16">
        <v>6.88</v>
      </c>
      <c r="V83" s="16">
        <v>0.34</v>
      </c>
      <c r="W83" s="16">
        <v>75.7</v>
      </c>
      <c r="X83" s="11" t="s">
        <v>62</v>
      </c>
      <c r="Y83" s="16">
        <v>1.54</v>
      </c>
      <c r="Z83" s="16">
        <v>0.53</v>
      </c>
      <c r="AA83" s="16">
        <v>0.1</v>
      </c>
      <c r="AB83" s="16">
        <v>0.11</v>
      </c>
      <c r="AC83" s="11" t="s">
        <v>62</v>
      </c>
      <c r="AD83" s="16">
        <v>93.1</v>
      </c>
      <c r="AE83" s="16">
        <v>6.46</v>
      </c>
      <c r="AF83" s="11" t="s">
        <v>62</v>
      </c>
      <c r="AG83" s="16">
        <v>19.3</v>
      </c>
      <c r="AH83" s="16">
        <v>1.37E-2</v>
      </c>
      <c r="AI83" s="16">
        <v>4.09</v>
      </c>
      <c r="AJ83" s="16">
        <v>30.2</v>
      </c>
      <c r="AK83" s="16">
        <v>15.3</v>
      </c>
      <c r="AL83" s="16">
        <v>7.8299999999999995E-2</v>
      </c>
      <c r="AM83" s="16">
        <v>7.67</v>
      </c>
      <c r="AN83" s="16">
        <v>8.3599999999999994E-2</v>
      </c>
      <c r="AO83" s="16">
        <v>1.95E-2</v>
      </c>
      <c r="AP83" s="16">
        <v>17.600000000000001</v>
      </c>
    </row>
    <row r="84" spans="1:46">
      <c r="B84" s="11" t="s">
        <v>50</v>
      </c>
      <c r="C84" s="17">
        <v>38910.375</v>
      </c>
      <c r="D84" s="109">
        <v>0.375</v>
      </c>
      <c r="E84" s="110"/>
      <c r="F84" s="110"/>
      <c r="G84" s="110"/>
      <c r="H84" s="110"/>
      <c r="I84" s="110"/>
      <c r="J84" s="110"/>
      <c r="K84" s="110"/>
      <c r="L84" s="110"/>
      <c r="M84" s="129">
        <v>195</v>
      </c>
      <c r="N84" s="16">
        <v>72</v>
      </c>
      <c r="O84" s="16">
        <v>7.6</v>
      </c>
      <c r="Q84" s="16">
        <v>6.9</v>
      </c>
      <c r="S84" s="16">
        <v>29.8</v>
      </c>
      <c r="T84" s="16">
        <v>0.05</v>
      </c>
      <c r="U84" s="16">
        <v>3.5</v>
      </c>
      <c r="V84" s="16">
        <v>0.24</v>
      </c>
      <c r="W84" s="16">
        <v>13.4</v>
      </c>
      <c r="X84" s="16">
        <v>0.81</v>
      </c>
      <c r="Y84" s="16">
        <v>0.76</v>
      </c>
      <c r="Z84" s="16">
        <v>1.32</v>
      </c>
      <c r="AA84" s="16">
        <v>0.09</v>
      </c>
      <c r="AB84" s="16">
        <v>0.53</v>
      </c>
      <c r="AC84" s="11" t="s">
        <v>62</v>
      </c>
      <c r="AD84" s="16">
        <v>21.5</v>
      </c>
      <c r="AE84" s="16">
        <v>2.5299999999999998</v>
      </c>
      <c r="AF84" s="16">
        <v>1.7899999999999999E-2</v>
      </c>
      <c r="AG84" s="16">
        <v>3</v>
      </c>
      <c r="AH84" s="16">
        <v>4.5999999999999999E-3</v>
      </c>
      <c r="AI84" s="16">
        <v>1.83</v>
      </c>
      <c r="AJ84" s="16">
        <v>9.01</v>
      </c>
      <c r="AK84" s="11" t="s">
        <v>62</v>
      </c>
      <c r="AL84" s="16">
        <v>12</v>
      </c>
      <c r="AM84" s="16">
        <v>16.5</v>
      </c>
      <c r="AN84" s="16">
        <v>8.61</v>
      </c>
      <c r="AO84" s="16">
        <v>0.63100000000000001</v>
      </c>
      <c r="AP84" s="16">
        <v>37.799999999999997</v>
      </c>
    </row>
    <row r="85" spans="1:46">
      <c r="B85" s="11" t="s">
        <v>50</v>
      </c>
      <c r="C85" s="31">
        <v>38972.095833333333</v>
      </c>
      <c r="D85" s="18">
        <v>9.5833333333333326E-2</v>
      </c>
      <c r="E85" s="16">
        <v>21.1</v>
      </c>
      <c r="F85" s="16">
        <v>0.443</v>
      </c>
      <c r="G85" s="16">
        <v>96.1</v>
      </c>
      <c r="H85" s="16">
        <v>8.5399999999999991</v>
      </c>
      <c r="I85" s="16">
        <v>8.2100000000000009</v>
      </c>
      <c r="J85" s="16">
        <v>254</v>
      </c>
      <c r="K85" s="16">
        <v>73.7</v>
      </c>
      <c r="L85" s="157"/>
      <c r="M85" s="129">
        <v>114</v>
      </c>
      <c r="N85" s="11">
        <v>120</v>
      </c>
      <c r="O85" s="11">
        <v>101</v>
      </c>
      <c r="P85" s="11"/>
      <c r="Q85" s="11">
        <v>96.5</v>
      </c>
      <c r="R85" s="11"/>
      <c r="S85" s="11">
        <v>31.5</v>
      </c>
      <c r="T85" s="11">
        <v>0.03</v>
      </c>
      <c r="U85" s="11">
        <v>0.06</v>
      </c>
      <c r="V85" s="11" t="s">
        <v>62</v>
      </c>
      <c r="W85" s="11">
        <v>55.8</v>
      </c>
      <c r="X85" s="11">
        <v>0.85</v>
      </c>
      <c r="Y85" s="11">
        <v>2.94</v>
      </c>
      <c r="Z85" s="11">
        <v>5.74</v>
      </c>
      <c r="AA85" s="11">
        <v>0.41</v>
      </c>
      <c r="AB85" s="11">
        <v>0.91</v>
      </c>
      <c r="AC85" s="11">
        <v>6.3799999999999996E-2</v>
      </c>
      <c r="AD85" s="11">
        <v>56.2</v>
      </c>
      <c r="AE85" s="11">
        <v>33.799999999999997</v>
      </c>
      <c r="AF85" s="11">
        <v>0.121</v>
      </c>
      <c r="AG85" s="11">
        <v>9.58</v>
      </c>
      <c r="AH85" s="11">
        <v>7.7499999999999999E-2</v>
      </c>
      <c r="AI85" s="11">
        <v>11.1</v>
      </c>
      <c r="AJ85" s="11">
        <v>21.3</v>
      </c>
      <c r="AK85" s="11">
        <v>65.3</v>
      </c>
      <c r="AL85" s="11">
        <v>2.64</v>
      </c>
      <c r="AM85" s="11">
        <v>44.7</v>
      </c>
      <c r="AN85" s="11">
        <v>3.13</v>
      </c>
      <c r="AO85" s="11">
        <v>0.29899999999999999</v>
      </c>
      <c r="AP85" s="22">
        <v>126</v>
      </c>
    </row>
    <row r="86" spans="1:46">
      <c r="B86" s="11" t="s">
        <v>50</v>
      </c>
      <c r="C86" s="31">
        <v>38972.135416666664</v>
      </c>
      <c r="D86" s="18">
        <v>0.13541666666666666</v>
      </c>
      <c r="E86" s="16">
        <v>20.66</v>
      </c>
      <c r="F86" s="16">
        <v>0.307</v>
      </c>
      <c r="G86" s="16">
        <v>86.1</v>
      </c>
      <c r="H86" s="16">
        <v>7.72</v>
      </c>
      <c r="I86" s="16">
        <v>7.93</v>
      </c>
      <c r="J86" s="16">
        <v>274</v>
      </c>
      <c r="K86" s="16">
        <v>13</v>
      </c>
      <c r="L86" s="157"/>
      <c r="M86" s="129">
        <v>14.1</v>
      </c>
      <c r="N86" s="11">
        <v>77</v>
      </c>
      <c r="O86" s="11">
        <v>14.1</v>
      </c>
      <c r="P86" s="11"/>
      <c r="Q86" s="11">
        <v>63.8</v>
      </c>
      <c r="R86" s="11"/>
      <c r="S86" s="11">
        <v>15.7</v>
      </c>
      <c r="T86" s="11" t="s">
        <v>62</v>
      </c>
      <c r="U86" s="11">
        <v>8.85</v>
      </c>
      <c r="V86" s="11">
        <v>0.19</v>
      </c>
      <c r="W86" s="11">
        <v>34.1</v>
      </c>
      <c r="X86" s="11">
        <v>0.56999999999999995</v>
      </c>
      <c r="Y86" s="11">
        <v>2.2799999999999998</v>
      </c>
      <c r="Z86" s="11">
        <v>3.01</v>
      </c>
      <c r="AA86" s="11">
        <v>0.21</v>
      </c>
      <c r="AB86" s="11">
        <v>0.32</v>
      </c>
      <c r="AC86" s="11">
        <v>5.62E-2</v>
      </c>
      <c r="AD86" s="11">
        <v>41.2</v>
      </c>
      <c r="AE86" s="11">
        <v>22.7</v>
      </c>
      <c r="AF86" s="11">
        <v>5.6899999999999999E-2</v>
      </c>
      <c r="AG86" s="11">
        <v>5.93</v>
      </c>
      <c r="AH86" s="11">
        <v>3.7199999999999997E-2</v>
      </c>
      <c r="AI86" s="11">
        <v>6.35</v>
      </c>
      <c r="AJ86" s="11">
        <v>12</v>
      </c>
      <c r="AK86" s="11">
        <v>40.1</v>
      </c>
      <c r="AL86" s="11">
        <v>0.44400000000000001</v>
      </c>
      <c r="AM86" s="11">
        <v>26</v>
      </c>
      <c r="AN86" s="11">
        <v>0.54</v>
      </c>
      <c r="AO86" s="11">
        <v>5.6300000000000003E-2</v>
      </c>
      <c r="AP86" s="11">
        <v>51.5</v>
      </c>
    </row>
    <row r="87" spans="1:46">
      <c r="B87" s="11" t="s">
        <v>50</v>
      </c>
      <c r="C87" s="31">
        <v>38972.302083333336</v>
      </c>
      <c r="D87" s="18">
        <v>0.30208333333333331</v>
      </c>
      <c r="E87" s="16">
        <v>21.75</v>
      </c>
      <c r="F87" s="16">
        <v>0.127</v>
      </c>
      <c r="G87" s="16">
        <v>100.1</v>
      </c>
      <c r="H87" s="16">
        <v>8.7899999999999991</v>
      </c>
      <c r="I87" s="16">
        <v>8.19</v>
      </c>
      <c r="J87" s="16">
        <v>270</v>
      </c>
      <c r="K87" s="16">
        <v>16.7</v>
      </c>
      <c r="L87" s="157"/>
      <c r="M87" s="129">
        <v>11.6</v>
      </c>
      <c r="N87" s="11">
        <v>44</v>
      </c>
      <c r="O87" s="11">
        <v>8.6</v>
      </c>
      <c r="P87" s="11"/>
      <c r="Q87" s="11">
        <v>9.1</v>
      </c>
      <c r="R87" s="11"/>
      <c r="S87" s="11">
        <v>6.79</v>
      </c>
      <c r="T87" s="11" t="s">
        <v>62</v>
      </c>
      <c r="U87" s="11">
        <v>2.8</v>
      </c>
      <c r="V87" s="11" t="s">
        <v>62</v>
      </c>
      <c r="W87" s="11">
        <v>11.2</v>
      </c>
      <c r="X87" s="11">
        <v>0.28999999999999998</v>
      </c>
      <c r="Y87" s="11">
        <v>0.7</v>
      </c>
      <c r="Z87" s="11">
        <v>0.61299999999999999</v>
      </c>
      <c r="AA87" s="11">
        <v>0.08</v>
      </c>
      <c r="AB87" s="11">
        <v>0.11</v>
      </c>
      <c r="AC87" s="11">
        <v>4.3099999999999999E-2</v>
      </c>
      <c r="AD87" s="11">
        <v>15.1</v>
      </c>
      <c r="AE87" s="11">
        <v>3.72</v>
      </c>
      <c r="AF87" s="11">
        <v>3.7499999999999999E-2</v>
      </c>
      <c r="AG87" s="11">
        <v>1.61</v>
      </c>
      <c r="AH87" s="11">
        <v>2.2100000000000002E-3</v>
      </c>
      <c r="AI87" s="11">
        <v>1.41</v>
      </c>
      <c r="AJ87" s="11">
        <v>5.38</v>
      </c>
      <c r="AK87" s="11">
        <v>15.8</v>
      </c>
      <c r="AL87" s="11">
        <v>0.52700000000000002</v>
      </c>
      <c r="AM87" s="11">
        <v>6.45</v>
      </c>
      <c r="AN87" s="11">
        <v>0.53600000000000003</v>
      </c>
      <c r="AO87" s="11">
        <v>3.1E-2</v>
      </c>
      <c r="AP87" s="11">
        <v>32.299999999999997</v>
      </c>
    </row>
    <row r="88" spans="1:46">
      <c r="B88" s="11" t="s">
        <v>50</v>
      </c>
      <c r="C88" s="31">
        <v>38972.46875</v>
      </c>
      <c r="D88" s="18">
        <v>0.46875</v>
      </c>
      <c r="E88" s="16">
        <v>21.34</v>
      </c>
      <c r="F88" s="16">
        <v>0.151</v>
      </c>
      <c r="G88" s="16">
        <v>101.4</v>
      </c>
      <c r="H88" s="16">
        <v>8.98</v>
      </c>
      <c r="I88" s="16">
        <v>8.1199999999999992</v>
      </c>
      <c r="J88" s="16">
        <v>273</v>
      </c>
      <c r="K88" s="16">
        <v>38.6</v>
      </c>
      <c r="L88" s="157"/>
      <c r="M88" s="129">
        <v>30</v>
      </c>
      <c r="N88" s="11">
        <v>51</v>
      </c>
      <c r="O88" s="11">
        <v>9.8000000000000007</v>
      </c>
      <c r="P88" s="11"/>
      <c r="Q88" s="11">
        <v>8.9</v>
      </c>
      <c r="R88" s="11"/>
      <c r="S88" s="11">
        <v>8.17</v>
      </c>
      <c r="T88" s="11" t="s">
        <v>62</v>
      </c>
      <c r="U88" s="11">
        <v>3.43</v>
      </c>
      <c r="V88" s="11">
        <v>0.37</v>
      </c>
      <c r="W88" s="11">
        <v>13.3</v>
      </c>
      <c r="X88" s="11">
        <v>0.18</v>
      </c>
      <c r="Y88" s="11">
        <v>0.82</v>
      </c>
      <c r="Z88" s="11">
        <v>0.98099999999999998</v>
      </c>
      <c r="AA88" s="11">
        <v>0.14000000000000001</v>
      </c>
      <c r="AB88" s="11">
        <v>0.24</v>
      </c>
      <c r="AC88" s="11">
        <v>4.1799999999999997E-2</v>
      </c>
      <c r="AD88" s="11">
        <v>19.899999999999999</v>
      </c>
      <c r="AE88" s="11">
        <v>1.76</v>
      </c>
      <c r="AF88" s="11">
        <v>2.8400000000000002E-2</v>
      </c>
      <c r="AG88" s="11">
        <v>2.4</v>
      </c>
      <c r="AH88" s="11">
        <v>1.67E-3</v>
      </c>
      <c r="AI88" s="11">
        <v>2.13</v>
      </c>
      <c r="AJ88" s="11">
        <v>5.55</v>
      </c>
      <c r="AK88" s="11">
        <v>9.56</v>
      </c>
      <c r="AL88" s="11">
        <v>0.98299999999999998</v>
      </c>
      <c r="AM88" s="11">
        <v>3.13</v>
      </c>
      <c r="AN88" s="11">
        <v>1.1200000000000001</v>
      </c>
      <c r="AO88" s="11">
        <v>7.4700000000000003E-2</v>
      </c>
      <c r="AP88" s="11">
        <v>17.100000000000001</v>
      </c>
    </row>
    <row r="89" spans="1:46">
      <c r="B89" s="11" t="s">
        <v>50</v>
      </c>
      <c r="C89" s="31">
        <v>38972.552083333336</v>
      </c>
      <c r="D89" s="18">
        <v>0.55208333333333337</v>
      </c>
      <c r="E89" s="16">
        <v>21.06</v>
      </c>
      <c r="F89" s="16">
        <v>0.29799999999999999</v>
      </c>
      <c r="G89" s="16">
        <v>101.2</v>
      </c>
      <c r="H89" s="16">
        <v>9</v>
      </c>
      <c r="I89" s="16">
        <v>8.11</v>
      </c>
      <c r="J89" s="16">
        <v>282</v>
      </c>
      <c r="K89" s="16">
        <v>78.5</v>
      </c>
      <c r="L89" s="157"/>
      <c r="M89" s="129">
        <v>108</v>
      </c>
      <c r="N89" s="11">
        <v>93</v>
      </c>
      <c r="O89" s="11">
        <v>15.7</v>
      </c>
      <c r="P89" s="11"/>
      <c r="Q89" s="11">
        <v>17.2</v>
      </c>
      <c r="R89" s="11"/>
      <c r="S89" s="11">
        <v>14.6</v>
      </c>
      <c r="T89" s="11" t="s">
        <v>62</v>
      </c>
      <c r="U89" s="11">
        <v>13.6</v>
      </c>
      <c r="V89" s="11">
        <v>1.1299999999999999</v>
      </c>
      <c r="W89" s="11">
        <v>24.4</v>
      </c>
      <c r="X89" s="11">
        <v>0.23</v>
      </c>
      <c r="Y89" s="11">
        <v>3.14</v>
      </c>
      <c r="Z89" s="11">
        <v>1.89</v>
      </c>
      <c r="AA89" s="11">
        <v>0.39</v>
      </c>
      <c r="AB89" s="11">
        <v>0.75</v>
      </c>
      <c r="AC89" s="11">
        <v>3.61E-2</v>
      </c>
      <c r="AD89" s="11">
        <v>41</v>
      </c>
      <c r="AE89" s="11">
        <v>2.92</v>
      </c>
      <c r="AF89" s="11">
        <v>5.2600000000000001E-2</v>
      </c>
      <c r="AG89" s="11">
        <v>5.62</v>
      </c>
      <c r="AH89" s="11">
        <v>3.7399999999999998E-3</v>
      </c>
      <c r="AI89" s="11">
        <v>5.03</v>
      </c>
      <c r="AJ89" s="11">
        <v>8.14</v>
      </c>
      <c r="AK89" s="11">
        <v>15.4</v>
      </c>
      <c r="AL89" s="11">
        <v>2.57</v>
      </c>
      <c r="AM89" s="11">
        <v>8.91</v>
      </c>
      <c r="AN89" s="11">
        <v>3.01</v>
      </c>
      <c r="AO89" s="11">
        <v>0.25700000000000001</v>
      </c>
      <c r="AP89" s="11">
        <v>32</v>
      </c>
    </row>
    <row r="90" spans="1:46">
      <c r="B90" s="11" t="s">
        <v>50</v>
      </c>
      <c r="C90" s="31">
        <v>38972.802083333336</v>
      </c>
      <c r="D90" s="18">
        <v>0.80208333333333337</v>
      </c>
      <c r="E90" s="16">
        <v>21.25</v>
      </c>
      <c r="F90" s="16">
        <v>0.55700000000000005</v>
      </c>
      <c r="G90" s="16">
        <v>97.9</v>
      </c>
      <c r="H90" s="16">
        <v>8.67</v>
      </c>
      <c r="I90" s="16">
        <v>8.25</v>
      </c>
      <c r="J90" s="16">
        <v>328</v>
      </c>
      <c r="K90" s="16">
        <v>20</v>
      </c>
      <c r="L90" s="157"/>
      <c r="M90" s="129">
        <v>23.2</v>
      </c>
      <c r="N90" s="11">
        <v>180</v>
      </c>
      <c r="O90" s="11">
        <v>18.5</v>
      </c>
      <c r="P90" s="11"/>
      <c r="Q90" s="11">
        <v>18.8</v>
      </c>
      <c r="R90" s="11"/>
      <c r="S90" s="11">
        <v>32.5</v>
      </c>
      <c r="T90" s="11">
        <v>0.03</v>
      </c>
      <c r="U90" s="11">
        <v>11.2</v>
      </c>
      <c r="V90" s="11">
        <v>0.98</v>
      </c>
      <c r="W90" s="11">
        <v>44.1</v>
      </c>
      <c r="X90" s="11">
        <v>0.16</v>
      </c>
      <c r="Y90" s="11">
        <v>2.62</v>
      </c>
      <c r="Z90" s="11">
        <v>1.33</v>
      </c>
      <c r="AA90" s="11">
        <v>0.36</v>
      </c>
      <c r="AB90" s="11">
        <v>0.41</v>
      </c>
      <c r="AC90" s="11">
        <v>3.1399999999999997E-2</v>
      </c>
      <c r="AD90" s="11">
        <v>75.599999999999994</v>
      </c>
      <c r="AE90" s="11">
        <v>3.3</v>
      </c>
      <c r="AF90" s="11">
        <v>2.4E-2</v>
      </c>
      <c r="AG90" s="11">
        <v>11.9</v>
      </c>
      <c r="AH90" s="11">
        <v>1.9900000000000001E-2</v>
      </c>
      <c r="AI90" s="11">
        <v>4.5999999999999996</v>
      </c>
      <c r="AJ90" s="11">
        <v>17</v>
      </c>
      <c r="AK90" s="11">
        <v>27.5</v>
      </c>
      <c r="AL90" s="11">
        <v>0.70499999999999996</v>
      </c>
      <c r="AM90" s="11">
        <v>5.47</v>
      </c>
      <c r="AN90" s="11">
        <v>0.88900000000000001</v>
      </c>
      <c r="AO90" s="11">
        <v>0.111</v>
      </c>
      <c r="AP90" s="11">
        <v>30.7</v>
      </c>
    </row>
    <row r="91" spans="1:46">
      <c r="B91" s="11" t="s">
        <v>50</v>
      </c>
      <c r="C91" s="14">
        <v>39133</v>
      </c>
      <c r="D91" s="18">
        <v>0.53472222222222221</v>
      </c>
      <c r="E91" s="16">
        <v>1.28</v>
      </c>
      <c r="F91" s="16">
        <v>0.72</v>
      </c>
      <c r="G91" s="16">
        <v>106</v>
      </c>
      <c r="H91" s="16">
        <v>15</v>
      </c>
      <c r="I91" s="16">
        <v>7.76</v>
      </c>
      <c r="J91" s="16">
        <v>322</v>
      </c>
      <c r="K91" s="16">
        <v>20</v>
      </c>
      <c r="L91" s="157"/>
      <c r="M91" s="129">
        <v>25.84</v>
      </c>
      <c r="N91" s="11">
        <v>63</v>
      </c>
      <c r="O91" s="11">
        <v>12.9</v>
      </c>
      <c r="P91" s="11"/>
      <c r="Q91" s="11">
        <v>16.7</v>
      </c>
      <c r="R91" s="11"/>
      <c r="S91" s="11">
        <v>242</v>
      </c>
      <c r="T91" s="11">
        <v>0.05</v>
      </c>
      <c r="U91" s="11">
        <v>4.0999999999999996</v>
      </c>
      <c r="V91" s="11">
        <v>0.89</v>
      </c>
      <c r="W91" s="11">
        <v>22.6</v>
      </c>
      <c r="X91" s="11">
        <v>0.67</v>
      </c>
      <c r="Y91" s="11">
        <v>0.96</v>
      </c>
      <c r="Z91" s="11">
        <v>2.56</v>
      </c>
      <c r="AA91" s="11">
        <v>0.32</v>
      </c>
      <c r="AB91" s="11">
        <v>0.41</v>
      </c>
      <c r="AC91" s="11">
        <v>3.4599999999999999E-2</v>
      </c>
      <c r="AD91" s="11">
        <v>36.9</v>
      </c>
      <c r="AE91" s="11">
        <v>5.53</v>
      </c>
      <c r="AF91" s="11">
        <v>3.1199999999999999E-2</v>
      </c>
      <c r="AG91" s="11">
        <v>4.62</v>
      </c>
      <c r="AH91" s="11">
        <v>1.8800000000000001E-2</v>
      </c>
      <c r="AI91" s="11">
        <v>6.91</v>
      </c>
      <c r="AJ91" s="11">
        <v>128</v>
      </c>
      <c r="AK91" s="11">
        <v>21</v>
      </c>
      <c r="AL91" s="11">
        <v>1.25</v>
      </c>
      <c r="AM91" s="11">
        <v>7.37</v>
      </c>
      <c r="AN91" s="11">
        <v>1.28</v>
      </c>
      <c r="AO91" s="11">
        <v>0.14799999999999999</v>
      </c>
      <c r="AP91" s="11">
        <v>39.6</v>
      </c>
      <c r="AQ91" s="11"/>
      <c r="AR91" s="11"/>
      <c r="AS91" s="11"/>
      <c r="AT91" s="11"/>
    </row>
    <row r="92" spans="1:46" s="11" customFormat="1">
      <c r="A92" s="24"/>
      <c r="B92" s="11" t="s">
        <v>50</v>
      </c>
      <c r="C92" s="14">
        <v>39142</v>
      </c>
      <c r="D92" s="15">
        <v>0.43125000000000002</v>
      </c>
      <c r="E92" s="11">
        <v>4.4000000000000004</v>
      </c>
      <c r="F92" s="11">
        <v>0.64</v>
      </c>
      <c r="G92" s="11">
        <v>98.6</v>
      </c>
      <c r="H92" s="11">
        <v>12.7</v>
      </c>
      <c r="I92" s="11">
        <v>8.02</v>
      </c>
      <c r="J92" s="11">
        <v>325</v>
      </c>
      <c r="K92" s="11">
        <v>23.2</v>
      </c>
      <c r="L92" s="157"/>
      <c r="M92" s="168"/>
      <c r="N92" s="11" t="s">
        <v>62</v>
      </c>
      <c r="O92" s="11">
        <v>11.1</v>
      </c>
      <c r="Q92" s="11">
        <v>14</v>
      </c>
      <c r="S92" s="11">
        <v>97.4</v>
      </c>
      <c r="T92" s="11">
        <v>0.04</v>
      </c>
      <c r="U92" s="11">
        <v>4.09</v>
      </c>
      <c r="V92" s="11">
        <v>0.31</v>
      </c>
      <c r="W92" s="11">
        <v>38.700000000000003</v>
      </c>
      <c r="X92" s="11">
        <v>0.1</v>
      </c>
      <c r="Y92" s="11">
        <v>0.93</v>
      </c>
      <c r="Z92" s="11">
        <v>0.627</v>
      </c>
      <c r="AA92" s="11">
        <v>0.15</v>
      </c>
      <c r="AB92" s="11">
        <v>0.18</v>
      </c>
      <c r="AC92" s="11">
        <v>5.9700000000000003E-2</v>
      </c>
      <c r="AD92" s="11">
        <v>51.1</v>
      </c>
      <c r="AE92" s="11">
        <v>4.43</v>
      </c>
      <c r="AF92" s="11">
        <v>6.4799999999999996E-2</v>
      </c>
      <c r="AG92" s="11">
        <v>7.18</v>
      </c>
      <c r="AH92" s="11">
        <v>1.9099999999999999E-2</v>
      </c>
      <c r="AI92" s="11">
        <v>2.27</v>
      </c>
      <c r="AJ92" s="11">
        <v>51.5</v>
      </c>
      <c r="AK92" s="11">
        <v>22.1</v>
      </c>
      <c r="AL92" s="11">
        <v>1.24</v>
      </c>
      <c r="AM92" s="11">
        <v>5.73</v>
      </c>
      <c r="AN92" s="11">
        <v>0.871</v>
      </c>
      <c r="AO92" s="11">
        <v>3.9199999999999999E-2</v>
      </c>
      <c r="AP92" s="11">
        <v>29.3</v>
      </c>
    </row>
    <row r="93" spans="1:46" s="11" customFormat="1">
      <c r="A93" s="24"/>
      <c r="B93" s="11" t="s">
        <v>50</v>
      </c>
      <c r="C93" s="14">
        <v>39142</v>
      </c>
      <c r="D93" s="15">
        <v>0.49375000000000002</v>
      </c>
      <c r="E93" s="11">
        <v>4.09</v>
      </c>
      <c r="F93" s="11">
        <v>0.70799999999999996</v>
      </c>
      <c r="G93" s="11">
        <v>101</v>
      </c>
      <c r="H93" s="11">
        <v>13.19</v>
      </c>
      <c r="I93" s="11">
        <v>7.97</v>
      </c>
      <c r="J93" s="11">
        <v>322</v>
      </c>
      <c r="K93" s="11">
        <v>19</v>
      </c>
      <c r="L93" s="157"/>
      <c r="M93" s="168"/>
      <c r="N93" s="11" t="s">
        <v>62</v>
      </c>
      <c r="O93" s="11">
        <v>11.8</v>
      </c>
      <c r="Q93" s="11">
        <v>15.6</v>
      </c>
      <c r="S93" s="11">
        <v>95.2</v>
      </c>
      <c r="T93" s="11">
        <v>0.04</v>
      </c>
      <c r="U93" s="11">
        <v>4.99</v>
      </c>
      <c r="V93" s="11">
        <v>0.42</v>
      </c>
      <c r="W93" s="11">
        <v>49.6</v>
      </c>
      <c r="X93" s="11" t="s">
        <v>62</v>
      </c>
      <c r="Y93" s="11">
        <v>1.1499999999999999</v>
      </c>
      <c r="Z93" s="11">
        <v>0.65400000000000003</v>
      </c>
      <c r="AA93" s="11">
        <v>0.18</v>
      </c>
      <c r="AB93" s="11">
        <v>0.21</v>
      </c>
      <c r="AC93" s="11" t="s">
        <v>62</v>
      </c>
      <c r="AD93" s="11">
        <v>66.400000000000006</v>
      </c>
      <c r="AE93" s="11">
        <v>2.7</v>
      </c>
      <c r="AF93" s="11">
        <v>3.4700000000000002E-2</v>
      </c>
      <c r="AG93" s="11">
        <v>9.65</v>
      </c>
      <c r="AH93" s="11">
        <v>2.6800000000000001E-2</v>
      </c>
      <c r="AI93" s="11">
        <v>2.54</v>
      </c>
      <c r="AJ93" s="11">
        <v>48.9</v>
      </c>
      <c r="AK93" s="11">
        <v>21.4</v>
      </c>
      <c r="AL93" s="11">
        <v>1.1000000000000001</v>
      </c>
      <c r="AM93" s="11">
        <v>3.09</v>
      </c>
      <c r="AN93" s="11">
        <v>0.745</v>
      </c>
      <c r="AO93" s="11">
        <v>4.3900000000000002E-2</v>
      </c>
      <c r="AP93" s="11">
        <v>25.7</v>
      </c>
    </row>
    <row r="94" spans="1:46" s="11" customFormat="1">
      <c r="A94" s="24"/>
      <c r="B94" s="11" t="s">
        <v>50</v>
      </c>
      <c r="C94" s="14">
        <v>39142</v>
      </c>
      <c r="D94" s="15">
        <v>0.60763888888888895</v>
      </c>
      <c r="E94" s="11">
        <v>4.09</v>
      </c>
      <c r="F94" s="11">
        <v>0.68500000000000005</v>
      </c>
      <c r="G94" s="11">
        <v>99.4</v>
      </c>
      <c r="H94" s="11">
        <v>12.97</v>
      </c>
      <c r="I94" s="11">
        <v>7.93</v>
      </c>
      <c r="J94" s="11">
        <v>308</v>
      </c>
      <c r="K94" s="11">
        <v>11.5</v>
      </c>
      <c r="L94" s="157"/>
      <c r="M94" s="168"/>
      <c r="N94" s="11">
        <v>9.1999999999999993</v>
      </c>
      <c r="O94" s="11">
        <v>11.8</v>
      </c>
      <c r="Q94" s="20">
        <v>17</v>
      </c>
      <c r="R94" s="20"/>
      <c r="S94" s="20">
        <v>83.7</v>
      </c>
      <c r="T94" s="20">
        <v>0.04</v>
      </c>
      <c r="U94" s="20">
        <v>5.46</v>
      </c>
      <c r="V94" s="20">
        <v>0.36</v>
      </c>
      <c r="W94" s="20">
        <v>55.1</v>
      </c>
      <c r="X94" s="11" t="s">
        <v>62</v>
      </c>
      <c r="Y94" s="20">
        <v>1.27</v>
      </c>
      <c r="Z94" s="20">
        <v>0.59699999999999998</v>
      </c>
      <c r="AA94" s="20">
        <v>0.15</v>
      </c>
      <c r="AB94" s="20">
        <v>0.22</v>
      </c>
      <c r="AC94" s="11" t="s">
        <v>62</v>
      </c>
      <c r="AD94" s="11">
        <v>70.900000000000006</v>
      </c>
      <c r="AE94" s="11">
        <v>1.43</v>
      </c>
      <c r="AF94" s="11">
        <v>2.5399999999999999E-2</v>
      </c>
      <c r="AG94" s="11">
        <v>11.1</v>
      </c>
      <c r="AH94" s="12">
        <v>3.5700000000000003E-2</v>
      </c>
      <c r="AI94" s="11">
        <v>2.4300000000000002</v>
      </c>
      <c r="AJ94" s="11">
        <v>36.700000000000003</v>
      </c>
      <c r="AK94" s="11">
        <v>24.5</v>
      </c>
      <c r="AL94" s="11">
        <v>0.71</v>
      </c>
      <c r="AM94" s="11">
        <v>2.59</v>
      </c>
      <c r="AN94" s="11">
        <v>0.52200000000000002</v>
      </c>
      <c r="AO94" s="11">
        <v>5.3100000000000001E-2</v>
      </c>
      <c r="AP94" s="11">
        <v>30.5</v>
      </c>
    </row>
    <row r="95" spans="1:46" s="11" customFormat="1">
      <c r="A95" s="24"/>
      <c r="B95" s="11" t="s">
        <v>50</v>
      </c>
      <c r="C95" s="14">
        <v>39155</v>
      </c>
      <c r="D95" s="109">
        <v>0.19791666666666666</v>
      </c>
      <c r="E95" s="110"/>
      <c r="F95" s="110"/>
      <c r="G95" s="110"/>
      <c r="H95" s="110"/>
      <c r="I95" s="110"/>
      <c r="J95" s="110"/>
      <c r="K95" s="110"/>
      <c r="L95" s="157"/>
      <c r="M95" s="168"/>
      <c r="N95" s="11">
        <v>97</v>
      </c>
      <c r="O95" s="11">
        <v>32.799999999999997</v>
      </c>
      <c r="Q95" s="20">
        <v>40</v>
      </c>
      <c r="R95" s="20"/>
      <c r="S95" s="20">
        <v>503</v>
      </c>
      <c r="T95" s="20">
        <v>7.0000000000000007E-2</v>
      </c>
      <c r="U95" s="20">
        <v>5.24</v>
      </c>
      <c r="V95" s="20">
        <v>0.27</v>
      </c>
      <c r="W95" s="20">
        <v>42.9</v>
      </c>
      <c r="Y95" s="20"/>
      <c r="Z95" s="20">
        <v>4.05</v>
      </c>
      <c r="AA95" s="20">
        <v>0.14000000000000001</v>
      </c>
      <c r="AB95" s="20">
        <v>1.04</v>
      </c>
      <c r="AC95" s="11">
        <v>4.0099999999999997E-2</v>
      </c>
      <c r="AD95" s="11">
        <v>38.200000000000003</v>
      </c>
      <c r="AE95" s="11">
        <v>2.2599999999999998</v>
      </c>
      <c r="AF95" s="11">
        <v>5.1299999999999998E-2</v>
      </c>
      <c r="AG95" s="11">
        <v>5.0599999999999996</v>
      </c>
      <c r="AH95" s="12">
        <v>2.0899999999999998E-2</v>
      </c>
      <c r="AI95" s="11">
        <v>3.44</v>
      </c>
      <c r="AJ95" s="11">
        <v>287</v>
      </c>
      <c r="AK95" s="11">
        <v>14.2</v>
      </c>
      <c r="AL95" s="11">
        <v>8.7799999999999994</v>
      </c>
      <c r="AM95" s="11">
        <v>57.1</v>
      </c>
      <c r="AN95" s="11">
        <v>9.86</v>
      </c>
      <c r="AO95" s="11">
        <v>0.86299999999999999</v>
      </c>
      <c r="AP95" s="11">
        <v>179</v>
      </c>
    </row>
    <row r="96" spans="1:46" s="11" customFormat="1">
      <c r="A96" s="24"/>
      <c r="B96" s="11" t="s">
        <v>50</v>
      </c>
      <c r="C96" s="14">
        <v>39155</v>
      </c>
      <c r="D96" s="109">
        <v>0.29722222222222222</v>
      </c>
      <c r="E96" s="110"/>
      <c r="F96" s="110"/>
      <c r="G96" s="110"/>
      <c r="H96" s="110"/>
      <c r="I96" s="110"/>
      <c r="J96" s="110"/>
      <c r="K96" s="110"/>
      <c r="L96" s="110"/>
      <c r="M96" s="168"/>
      <c r="N96" s="11">
        <v>170</v>
      </c>
      <c r="O96" s="11">
        <v>24.5</v>
      </c>
      <c r="Q96" s="20">
        <v>27.2</v>
      </c>
      <c r="R96" s="20"/>
      <c r="S96" s="20">
        <v>551</v>
      </c>
      <c r="T96" s="20">
        <v>0.1</v>
      </c>
      <c r="U96" s="20">
        <v>5.78</v>
      </c>
      <c r="V96" s="20">
        <v>0.28999999999999998</v>
      </c>
      <c r="W96" s="20">
        <v>69.599999999999994</v>
      </c>
      <c r="Y96" s="20"/>
      <c r="Z96" s="20">
        <v>1.23</v>
      </c>
      <c r="AA96" s="20">
        <v>0.11</v>
      </c>
      <c r="AB96" s="20">
        <v>0.13</v>
      </c>
      <c r="AC96" s="11">
        <v>5.5800000000000002E-2</v>
      </c>
      <c r="AD96" s="11">
        <v>93.8</v>
      </c>
      <c r="AE96" s="11">
        <v>6.89</v>
      </c>
      <c r="AF96" s="11">
        <v>2.47E-2</v>
      </c>
      <c r="AG96" s="11">
        <v>13.9</v>
      </c>
      <c r="AH96" s="12">
        <v>1.2699999999999999E-2</v>
      </c>
      <c r="AI96" s="11">
        <v>4.38</v>
      </c>
      <c r="AJ96" s="11">
        <v>291</v>
      </c>
      <c r="AK96" s="11">
        <v>23.2</v>
      </c>
      <c r="AL96" s="11">
        <v>0.72199999999999998</v>
      </c>
      <c r="AM96" s="11">
        <v>8.5500000000000007</v>
      </c>
      <c r="AN96" s="11">
        <v>0.49299999999999999</v>
      </c>
      <c r="AO96" s="11">
        <v>2.9000000000000001E-2</v>
      </c>
      <c r="AP96" s="11">
        <v>25.2</v>
      </c>
    </row>
    <row r="97" spans="1:42" s="11" customFormat="1">
      <c r="A97" s="24"/>
      <c r="B97" s="11" t="s">
        <v>50</v>
      </c>
      <c r="C97" s="14">
        <v>39157</v>
      </c>
      <c r="D97" s="15">
        <v>0.28402777777777777</v>
      </c>
      <c r="E97" s="11">
        <v>6.95</v>
      </c>
      <c r="F97" s="11">
        <v>0.81499999999999995</v>
      </c>
      <c r="G97" s="11">
        <v>111.7</v>
      </c>
      <c r="H97" s="11">
        <v>13.54</v>
      </c>
      <c r="I97" s="11">
        <v>7.93</v>
      </c>
      <c r="J97" s="11">
        <v>274</v>
      </c>
      <c r="K97" s="11">
        <v>98</v>
      </c>
      <c r="L97" s="11">
        <v>28.1</v>
      </c>
      <c r="M97" s="168"/>
      <c r="N97" s="11">
        <v>49</v>
      </c>
      <c r="O97" s="11">
        <v>8.3000000000000007</v>
      </c>
      <c r="Q97" s="20">
        <v>9.5</v>
      </c>
      <c r="R97" s="20"/>
      <c r="S97" s="20">
        <v>80.3</v>
      </c>
      <c r="T97" s="20">
        <v>0.02</v>
      </c>
      <c r="U97" s="20">
        <v>5.84</v>
      </c>
      <c r="V97" s="20">
        <v>0.2</v>
      </c>
      <c r="W97" s="20">
        <v>19.100000000000001</v>
      </c>
      <c r="X97" s="11">
        <v>0.43</v>
      </c>
      <c r="Y97" s="20">
        <v>1.36</v>
      </c>
      <c r="Z97" s="20">
        <v>2.1</v>
      </c>
      <c r="AA97" s="20">
        <v>0.09</v>
      </c>
      <c r="AB97" s="20">
        <v>0.56000000000000005</v>
      </c>
      <c r="AC97" s="11" t="s">
        <v>62</v>
      </c>
      <c r="AD97" s="11">
        <v>15.7</v>
      </c>
      <c r="AE97" s="11">
        <v>7.2</v>
      </c>
      <c r="AF97" s="11" t="s">
        <v>62</v>
      </c>
      <c r="AG97" s="11">
        <v>1.89</v>
      </c>
      <c r="AH97" s="12">
        <v>3.2200000000000002E-3</v>
      </c>
      <c r="AI97" s="11">
        <v>1.37</v>
      </c>
      <c r="AJ97" s="11">
        <v>49.2</v>
      </c>
      <c r="AK97" s="11" t="s">
        <v>62</v>
      </c>
      <c r="AL97" s="11">
        <v>3.56</v>
      </c>
      <c r="AM97" s="11">
        <v>21.2</v>
      </c>
      <c r="AN97" s="11">
        <v>5.68</v>
      </c>
      <c r="AO97" s="11">
        <v>0.38700000000000001</v>
      </c>
      <c r="AP97" s="11">
        <v>71.2</v>
      </c>
    </row>
    <row r="98" spans="1:42" s="11" customFormat="1">
      <c r="A98" s="24"/>
      <c r="B98" s="11" t="s">
        <v>50</v>
      </c>
      <c r="C98" s="14">
        <v>39157</v>
      </c>
      <c r="D98" s="15">
        <v>0.37083333333333335</v>
      </c>
      <c r="E98" s="11">
        <v>6.84</v>
      </c>
      <c r="F98" s="11">
        <v>0.81499999999999995</v>
      </c>
      <c r="G98" s="11">
        <v>111.4</v>
      </c>
      <c r="H98" s="11">
        <v>13.54</v>
      </c>
      <c r="I98" s="11">
        <v>7.93</v>
      </c>
      <c r="J98" s="11">
        <v>273</v>
      </c>
      <c r="K98" s="11">
        <v>19.3</v>
      </c>
      <c r="L98" s="11">
        <v>23.5</v>
      </c>
      <c r="M98" s="168"/>
      <c r="N98" s="11">
        <v>100</v>
      </c>
      <c r="O98" s="11">
        <v>11.4</v>
      </c>
      <c r="Q98" s="20">
        <v>10.9</v>
      </c>
      <c r="R98" s="20"/>
      <c r="S98" s="20">
        <v>135</v>
      </c>
      <c r="T98" s="20">
        <v>0.03</v>
      </c>
      <c r="U98" s="20">
        <v>3.11</v>
      </c>
      <c r="V98" s="20">
        <v>0.32</v>
      </c>
      <c r="W98" s="20">
        <v>30.5</v>
      </c>
      <c r="X98" s="11">
        <v>0.12</v>
      </c>
      <c r="Y98" s="20">
        <v>0.69</v>
      </c>
      <c r="Z98" s="20">
        <v>0.68400000000000005</v>
      </c>
      <c r="AA98" s="20">
        <v>0.12</v>
      </c>
      <c r="AB98" s="20">
        <v>0.23</v>
      </c>
      <c r="AC98" s="11">
        <v>0.03</v>
      </c>
      <c r="AD98" s="11">
        <v>43.7</v>
      </c>
      <c r="AE98" s="11">
        <v>4.08</v>
      </c>
      <c r="AF98" s="11" t="s">
        <v>62</v>
      </c>
      <c r="AG98" s="11">
        <v>5.93</v>
      </c>
      <c r="AH98" s="12">
        <v>7.3699999999999998E-3</v>
      </c>
      <c r="AI98" s="11">
        <v>2.36</v>
      </c>
      <c r="AJ98" s="11">
        <v>72.3</v>
      </c>
      <c r="AK98" s="11" t="s">
        <v>62</v>
      </c>
      <c r="AL98" s="11">
        <v>2.6</v>
      </c>
      <c r="AM98" s="11">
        <v>5.9</v>
      </c>
      <c r="AN98" s="11">
        <v>1.97</v>
      </c>
      <c r="AO98" s="11">
        <v>5.7200000000000001E-2</v>
      </c>
      <c r="AP98" s="11">
        <v>17.399999999999999</v>
      </c>
    </row>
    <row r="99" spans="1:42" s="11" customFormat="1">
      <c r="A99" s="24"/>
      <c r="B99" s="11" t="s">
        <v>50</v>
      </c>
      <c r="C99" s="14">
        <v>39157</v>
      </c>
      <c r="D99" s="15">
        <v>0.45416666666666666</v>
      </c>
      <c r="E99" s="11">
        <v>6.78</v>
      </c>
      <c r="F99" s="11">
        <v>0.81399999999999995</v>
      </c>
      <c r="G99" s="11">
        <v>112.1</v>
      </c>
      <c r="H99" s="11">
        <v>13.65</v>
      </c>
      <c r="I99" s="11">
        <v>7.94</v>
      </c>
      <c r="J99" s="11">
        <v>274</v>
      </c>
      <c r="K99" s="11">
        <v>11.8</v>
      </c>
      <c r="L99" s="11">
        <v>21.4</v>
      </c>
      <c r="M99" s="168"/>
      <c r="N99" s="11">
        <v>100</v>
      </c>
      <c r="O99" s="11">
        <v>10.3</v>
      </c>
      <c r="Q99" s="20">
        <v>10.3</v>
      </c>
      <c r="R99" s="20"/>
      <c r="S99" s="20">
        <v>107</v>
      </c>
      <c r="T99" s="20">
        <v>0.03</v>
      </c>
      <c r="U99" s="20">
        <v>3.06</v>
      </c>
      <c r="V99" s="20">
        <v>0.34</v>
      </c>
      <c r="W99" s="20">
        <v>27.2</v>
      </c>
      <c r="X99" s="11">
        <v>0.15</v>
      </c>
      <c r="Y99" s="20">
        <v>0.7</v>
      </c>
      <c r="Z99" s="20">
        <v>0.71599999999999997</v>
      </c>
      <c r="AA99" s="20">
        <v>0.14000000000000001</v>
      </c>
      <c r="AB99" s="20">
        <v>0.22</v>
      </c>
      <c r="AC99" s="11">
        <v>0.03</v>
      </c>
      <c r="AD99" s="11">
        <v>43.6</v>
      </c>
      <c r="AE99" s="11">
        <v>3.79</v>
      </c>
      <c r="AF99" s="11">
        <v>1.9699999999999999E-2</v>
      </c>
      <c r="AG99" s="11">
        <v>5.8</v>
      </c>
      <c r="AH99" s="12">
        <v>6.77E-3</v>
      </c>
      <c r="AI99" s="11">
        <v>2.3199999999999998</v>
      </c>
      <c r="AJ99" s="11">
        <v>59.6</v>
      </c>
      <c r="AK99" s="11">
        <v>6.66</v>
      </c>
      <c r="AL99" s="11">
        <v>2.04</v>
      </c>
      <c r="AM99" s="11">
        <v>4.95</v>
      </c>
      <c r="AN99" s="11">
        <v>1.55</v>
      </c>
      <c r="AO99" s="11">
        <v>4.7300000000000002E-2</v>
      </c>
      <c r="AP99" s="11">
        <v>11.2</v>
      </c>
    </row>
    <row r="100" spans="1:42" s="11" customFormat="1">
      <c r="A100" s="24"/>
      <c r="B100" s="11" t="s">
        <v>50</v>
      </c>
      <c r="C100" s="14">
        <v>39157</v>
      </c>
      <c r="D100" s="15">
        <v>0.53749999999999998</v>
      </c>
      <c r="E100" s="11">
        <v>6.79</v>
      </c>
      <c r="F100" s="11">
        <v>0.81200000000000006</v>
      </c>
      <c r="G100" s="11">
        <v>112.4</v>
      </c>
      <c r="H100" s="11">
        <v>13.68</v>
      </c>
      <c r="I100" s="11">
        <v>7.92</v>
      </c>
      <c r="J100" s="11">
        <v>275</v>
      </c>
      <c r="K100" s="11">
        <v>12.8</v>
      </c>
      <c r="L100" s="11">
        <v>23.1</v>
      </c>
      <c r="M100" s="168"/>
      <c r="N100" s="11">
        <v>180</v>
      </c>
      <c r="O100" s="11">
        <v>17.100000000000001</v>
      </c>
      <c r="Q100" s="20">
        <v>17</v>
      </c>
      <c r="R100" s="20"/>
      <c r="S100" s="20">
        <v>134</v>
      </c>
      <c r="T100" s="20">
        <v>0.05</v>
      </c>
      <c r="U100" s="20">
        <v>5.12</v>
      </c>
      <c r="V100" s="20">
        <v>0.38</v>
      </c>
      <c r="W100" s="20">
        <v>61</v>
      </c>
      <c r="X100" s="11">
        <v>7.0000000000000007E-2</v>
      </c>
      <c r="Y100" s="20">
        <v>1.1599999999999999</v>
      </c>
      <c r="Z100" s="20">
        <v>0.7</v>
      </c>
      <c r="AA100" s="20">
        <v>0.14000000000000001</v>
      </c>
      <c r="AB100" s="20">
        <v>0.24</v>
      </c>
      <c r="AC100" s="11" t="s">
        <v>62</v>
      </c>
      <c r="AD100" s="11">
        <v>83.5</v>
      </c>
      <c r="AE100" s="11">
        <v>3.97</v>
      </c>
      <c r="AF100" s="11" t="s">
        <v>62</v>
      </c>
      <c r="AG100" s="11">
        <v>12.8</v>
      </c>
      <c r="AH100" s="12">
        <v>1.2200000000000001E-2</v>
      </c>
      <c r="AI100" s="11">
        <v>2.95</v>
      </c>
      <c r="AJ100" s="11">
        <v>66.7</v>
      </c>
      <c r="AK100" s="11">
        <v>20</v>
      </c>
      <c r="AL100" s="11">
        <v>1.1399999999999999</v>
      </c>
      <c r="AM100" s="11">
        <v>5.33</v>
      </c>
      <c r="AN100" s="11">
        <v>0.98299999999999998</v>
      </c>
      <c r="AO100" s="11">
        <v>6.4000000000000001E-2</v>
      </c>
      <c r="AP100" s="11">
        <v>14.9</v>
      </c>
    </row>
    <row r="101" spans="1:42" s="11" customFormat="1">
      <c r="A101" s="24"/>
      <c r="B101" s="11" t="s">
        <v>50</v>
      </c>
      <c r="C101" s="14">
        <v>39157</v>
      </c>
      <c r="D101" s="15">
        <v>0.62083333333333302</v>
      </c>
      <c r="E101" s="11">
        <v>6.69</v>
      </c>
      <c r="F101" s="11">
        <v>0.80900000000000005</v>
      </c>
      <c r="G101" s="11">
        <v>112.6</v>
      </c>
      <c r="H101" s="11">
        <v>13.74</v>
      </c>
      <c r="I101" s="11">
        <v>7.95</v>
      </c>
      <c r="J101" s="11">
        <v>273</v>
      </c>
      <c r="K101" s="11">
        <v>12.7</v>
      </c>
      <c r="L101" s="11">
        <v>23.8</v>
      </c>
      <c r="M101" s="168"/>
      <c r="N101" s="11">
        <v>210</v>
      </c>
      <c r="O101" s="11">
        <v>15.4</v>
      </c>
      <c r="Q101" s="20">
        <v>18.8</v>
      </c>
      <c r="R101" s="20"/>
      <c r="S101" s="20">
        <v>112</v>
      </c>
      <c r="T101" s="20">
        <v>0.06</v>
      </c>
      <c r="U101" s="20">
        <v>4.5999999999999996</v>
      </c>
      <c r="V101" s="20">
        <v>0.33</v>
      </c>
      <c r="W101" s="20">
        <v>71.8</v>
      </c>
      <c r="X101" s="11" t="s">
        <v>62</v>
      </c>
      <c r="Y101" s="20">
        <v>1.04</v>
      </c>
      <c r="Z101" s="20">
        <v>0.65900000000000003</v>
      </c>
      <c r="AA101" s="20">
        <v>0.1</v>
      </c>
      <c r="AB101" s="20">
        <v>0.19</v>
      </c>
      <c r="AC101" s="11">
        <v>3.5099999999999999E-2</v>
      </c>
      <c r="AD101" s="11">
        <v>94.3</v>
      </c>
      <c r="AE101" s="11">
        <v>3.21</v>
      </c>
      <c r="AF101" s="11">
        <v>1.7100000000000001E-2</v>
      </c>
      <c r="AG101" s="11">
        <v>15.5</v>
      </c>
      <c r="AH101" s="12">
        <v>1.3299999999999999E-2</v>
      </c>
      <c r="AI101" s="11">
        <v>2.91</v>
      </c>
      <c r="AJ101" s="11">
        <v>55.2</v>
      </c>
      <c r="AK101" s="11">
        <v>29.4</v>
      </c>
      <c r="AL101" s="11">
        <v>1.39</v>
      </c>
      <c r="AM101" s="11">
        <v>4.46</v>
      </c>
      <c r="AN101" s="11">
        <v>0.99399999999999999</v>
      </c>
      <c r="AO101" s="11">
        <v>7.5399999999999995E-2</v>
      </c>
      <c r="AP101" s="11">
        <v>28.3</v>
      </c>
    </row>
    <row r="102" spans="1:42" s="11" customFormat="1">
      <c r="A102" s="24"/>
      <c r="B102" s="11" t="s">
        <v>50</v>
      </c>
      <c r="C102" s="14">
        <v>39175</v>
      </c>
      <c r="D102" s="15">
        <v>0.70833333333333337</v>
      </c>
      <c r="E102" s="16">
        <v>14.15</v>
      </c>
      <c r="F102" s="16">
        <v>0.83199999999999996</v>
      </c>
      <c r="G102" s="16">
        <v>91.6</v>
      </c>
      <c r="H102" s="16">
        <v>9.3800000000000008</v>
      </c>
      <c r="I102" s="16">
        <v>7.95</v>
      </c>
      <c r="J102" s="16">
        <v>217</v>
      </c>
      <c r="K102" s="16">
        <v>19.2</v>
      </c>
      <c r="L102" s="11">
        <v>3.8</v>
      </c>
      <c r="M102" s="168"/>
      <c r="N102" s="11">
        <v>250</v>
      </c>
      <c r="O102" s="11">
        <v>18.7</v>
      </c>
      <c r="Q102" s="20">
        <v>30.1</v>
      </c>
      <c r="R102" s="20"/>
      <c r="S102" s="20">
        <v>67</v>
      </c>
      <c r="T102" s="20">
        <v>0.09</v>
      </c>
      <c r="U102" s="20">
        <v>2.88</v>
      </c>
      <c r="V102" s="20">
        <v>0.27</v>
      </c>
      <c r="W102" s="20">
        <v>105</v>
      </c>
      <c r="X102" s="11" t="s">
        <v>62</v>
      </c>
      <c r="Y102" s="20">
        <v>0.68</v>
      </c>
      <c r="Z102" s="20">
        <v>0.50800000000000001</v>
      </c>
      <c r="AA102" s="20">
        <v>0.1</v>
      </c>
      <c r="AB102" s="20">
        <v>0.18</v>
      </c>
      <c r="AC102" s="11" t="s">
        <v>62</v>
      </c>
      <c r="AD102" s="11">
        <v>110</v>
      </c>
      <c r="AE102" s="11">
        <v>1.9</v>
      </c>
      <c r="AF102" s="11" t="s">
        <v>62</v>
      </c>
      <c r="AG102" s="11">
        <v>21.2</v>
      </c>
      <c r="AH102" s="12">
        <v>7.1700000000000002E-3</v>
      </c>
      <c r="AI102" s="11">
        <v>2.54</v>
      </c>
      <c r="AJ102" s="11">
        <v>28</v>
      </c>
      <c r="AK102" s="11">
        <v>29.4</v>
      </c>
      <c r="AL102" s="11">
        <v>1.23</v>
      </c>
      <c r="AM102" s="11" t="s">
        <v>62</v>
      </c>
      <c r="AN102" s="11">
        <v>1.39</v>
      </c>
      <c r="AO102" s="11">
        <v>0.14000000000000001</v>
      </c>
      <c r="AP102" s="11">
        <v>37.799999999999997</v>
      </c>
    </row>
    <row r="103" spans="1:42" s="11" customFormat="1">
      <c r="A103" s="24"/>
      <c r="B103" s="11" t="s">
        <v>50</v>
      </c>
      <c r="C103" s="14">
        <v>39175</v>
      </c>
      <c r="D103" s="15">
        <v>0.79166666666666663</v>
      </c>
      <c r="E103" s="16">
        <v>17.57</v>
      </c>
      <c r="F103" s="16">
        <v>0.123</v>
      </c>
      <c r="G103" s="16">
        <v>98.3</v>
      </c>
      <c r="H103" s="16">
        <v>9.39</v>
      </c>
      <c r="I103" s="16">
        <v>8</v>
      </c>
      <c r="J103" s="16">
        <v>165</v>
      </c>
      <c r="K103" s="16">
        <v>81.900000000000006</v>
      </c>
      <c r="L103" s="11">
        <v>8.6999999999999993</v>
      </c>
      <c r="M103" s="168"/>
      <c r="N103" s="11">
        <v>42</v>
      </c>
      <c r="O103" s="11">
        <v>7.4</v>
      </c>
      <c r="Q103" s="20">
        <v>9.5</v>
      </c>
      <c r="R103" s="20"/>
      <c r="S103" s="20">
        <v>13.3</v>
      </c>
      <c r="T103" s="20" t="s">
        <v>62</v>
      </c>
      <c r="U103" s="20">
        <v>1.67</v>
      </c>
      <c r="V103" s="20">
        <v>0.24</v>
      </c>
      <c r="W103" s="20">
        <v>11.7</v>
      </c>
      <c r="X103" s="11">
        <v>0.41</v>
      </c>
      <c r="Y103" s="20">
        <v>0.39</v>
      </c>
      <c r="Z103" s="20">
        <v>2.0099999999999998</v>
      </c>
      <c r="AA103" s="20">
        <v>0.1</v>
      </c>
      <c r="AB103" s="20">
        <v>0.43</v>
      </c>
      <c r="AC103" s="11">
        <v>4.2000000000000003E-2</v>
      </c>
      <c r="AD103" s="11">
        <v>13</v>
      </c>
      <c r="AE103" s="11">
        <v>3.66</v>
      </c>
      <c r="AF103" s="11">
        <v>3.5499999999999997E-2</v>
      </c>
      <c r="AG103" s="11">
        <v>1.64</v>
      </c>
      <c r="AH103" s="12">
        <v>4.7999999999999996E-3</v>
      </c>
      <c r="AI103" s="11">
        <v>1.43</v>
      </c>
      <c r="AJ103" s="11">
        <v>7.03</v>
      </c>
      <c r="AK103" s="11">
        <v>9.31</v>
      </c>
      <c r="AL103" s="11">
        <v>2.5830000000000002</v>
      </c>
      <c r="AM103" s="11">
        <v>10.5</v>
      </c>
      <c r="AN103" s="11">
        <v>3</v>
      </c>
      <c r="AO103" s="11">
        <v>0.22900000000000001</v>
      </c>
      <c r="AP103" s="11">
        <v>46.5</v>
      </c>
    </row>
    <row r="104" spans="1:42" s="11" customFormat="1">
      <c r="A104" s="24"/>
      <c r="B104" s="11" t="s">
        <v>50</v>
      </c>
      <c r="C104" s="14">
        <v>39175</v>
      </c>
      <c r="D104" s="15">
        <v>0.83333333333333337</v>
      </c>
      <c r="E104" s="16">
        <v>16.690000000000001</v>
      </c>
      <c r="F104" s="16">
        <v>0.22</v>
      </c>
      <c r="G104" s="16">
        <v>98.1</v>
      </c>
      <c r="H104" s="16">
        <v>9.5399999999999991</v>
      </c>
      <c r="I104" s="16">
        <v>7.95</v>
      </c>
      <c r="J104" s="16">
        <v>165</v>
      </c>
      <c r="K104" s="16">
        <v>142.80000000000001</v>
      </c>
      <c r="L104" s="11">
        <v>13.5</v>
      </c>
      <c r="M104" s="168"/>
      <c r="N104" s="11">
        <v>64</v>
      </c>
      <c r="O104" s="11">
        <v>12.2</v>
      </c>
      <c r="Q104" s="20">
        <v>14.3</v>
      </c>
      <c r="R104" s="20"/>
      <c r="S104" s="20">
        <v>19</v>
      </c>
      <c r="T104" s="20" t="s">
        <v>62</v>
      </c>
      <c r="U104" s="20">
        <v>2.14</v>
      </c>
      <c r="V104" s="20">
        <v>0.63</v>
      </c>
      <c r="W104" s="20">
        <v>15.6</v>
      </c>
      <c r="X104" s="11">
        <v>0.2</v>
      </c>
      <c r="Y104" s="20">
        <v>0.5</v>
      </c>
      <c r="Z104" s="20">
        <v>2.4900000000000002</v>
      </c>
      <c r="AA104" s="20">
        <v>0.2</v>
      </c>
      <c r="AB104" s="20">
        <v>0.73</v>
      </c>
      <c r="AC104" s="11">
        <v>5.6000000000000001E-2</v>
      </c>
      <c r="AD104" s="11">
        <v>23.8</v>
      </c>
      <c r="AE104" s="11">
        <v>3.84</v>
      </c>
      <c r="AF104" s="11">
        <v>5.74E-2</v>
      </c>
      <c r="AG104" s="11">
        <v>3.16</v>
      </c>
      <c r="AH104" s="12">
        <v>2.5400000000000002E-3</v>
      </c>
      <c r="AI104" s="11">
        <v>2.6</v>
      </c>
      <c r="AJ104" s="11">
        <v>10.5</v>
      </c>
      <c r="AK104" s="11">
        <v>10.5</v>
      </c>
      <c r="AL104" s="11">
        <v>4.5199999999999996</v>
      </c>
      <c r="AM104" s="11">
        <v>9.17</v>
      </c>
      <c r="AN104" s="11">
        <v>5.0199999999999996</v>
      </c>
      <c r="AO104" s="11">
        <v>0.33600000000000002</v>
      </c>
      <c r="AP104" s="11">
        <v>35.799999999999997</v>
      </c>
    </row>
    <row r="105" spans="1:42" s="11" customFormat="1">
      <c r="A105" s="24"/>
      <c r="B105" s="11" t="s">
        <v>50</v>
      </c>
      <c r="C105" s="14">
        <v>39175</v>
      </c>
      <c r="D105" s="15">
        <v>0.875</v>
      </c>
      <c r="E105" s="16">
        <v>16.45</v>
      </c>
      <c r="F105" s="16">
        <v>0.36399999999999999</v>
      </c>
      <c r="G105" s="16">
        <v>97.7</v>
      </c>
      <c r="H105" s="16">
        <v>9.5399999999999991</v>
      </c>
      <c r="I105" s="16">
        <v>8</v>
      </c>
      <c r="J105" s="16">
        <v>166</v>
      </c>
      <c r="K105" s="16">
        <v>166</v>
      </c>
      <c r="L105" s="11">
        <v>15.5</v>
      </c>
      <c r="M105" s="168"/>
      <c r="N105" s="11">
        <v>110</v>
      </c>
      <c r="O105" s="11">
        <v>15.8</v>
      </c>
      <c r="Q105" s="20">
        <v>17.899999999999999</v>
      </c>
      <c r="R105" s="20"/>
      <c r="S105" s="20">
        <v>28</v>
      </c>
      <c r="T105" s="20">
        <v>0.02</v>
      </c>
      <c r="U105" s="20">
        <v>3</v>
      </c>
      <c r="V105" s="20">
        <v>0.64</v>
      </c>
      <c r="W105" s="20">
        <v>30.1</v>
      </c>
      <c r="X105" s="11">
        <v>0.19</v>
      </c>
      <c r="Y105" s="20">
        <v>0.69</v>
      </c>
      <c r="Z105" s="20">
        <v>2.27</v>
      </c>
      <c r="AA105" s="20">
        <v>0.24</v>
      </c>
      <c r="AB105" s="20">
        <v>0.84</v>
      </c>
      <c r="AC105" s="11">
        <v>0.10299999999999999</v>
      </c>
      <c r="AD105" s="11">
        <v>42.9</v>
      </c>
      <c r="AE105" s="11">
        <v>3.99</v>
      </c>
      <c r="AF105" s="11">
        <v>9.74E-2</v>
      </c>
      <c r="AG105" s="11">
        <v>6.45</v>
      </c>
      <c r="AH105" s="12">
        <v>2.0799999999999999E-2</v>
      </c>
      <c r="AI105" s="11">
        <v>2.91</v>
      </c>
      <c r="AJ105" s="11">
        <v>14.3</v>
      </c>
      <c r="AK105" s="11">
        <v>21.8</v>
      </c>
      <c r="AL105" s="11">
        <v>6.02</v>
      </c>
      <c r="AM105" s="11">
        <v>11.7</v>
      </c>
      <c r="AN105" s="11">
        <v>6.77</v>
      </c>
      <c r="AO105" s="11">
        <v>0.54400000000000004</v>
      </c>
      <c r="AP105" s="11">
        <v>46.8</v>
      </c>
    </row>
    <row r="106" spans="1:42" s="11" customFormat="1">
      <c r="A106" s="24"/>
      <c r="B106" s="11" t="s">
        <v>50</v>
      </c>
      <c r="C106" s="14">
        <v>39176</v>
      </c>
      <c r="D106" s="15">
        <v>8.3333333333333329E-2</v>
      </c>
      <c r="E106" s="16">
        <v>16.05</v>
      </c>
      <c r="F106" s="16">
        <v>0.67500000000000004</v>
      </c>
      <c r="G106" s="16">
        <v>95.8</v>
      </c>
      <c r="H106" s="16">
        <v>9.42</v>
      </c>
      <c r="I106" s="16">
        <v>8.1</v>
      </c>
      <c r="J106" s="16">
        <v>202</v>
      </c>
      <c r="K106" s="16">
        <v>63.1</v>
      </c>
      <c r="L106" s="11">
        <v>7.4</v>
      </c>
      <c r="M106" s="168"/>
      <c r="N106" s="11">
        <v>200</v>
      </c>
      <c r="O106" s="11">
        <v>17.100000000000001</v>
      </c>
      <c r="Q106" s="20">
        <v>25.2</v>
      </c>
      <c r="R106" s="20"/>
      <c r="S106" s="20">
        <v>59.3</v>
      </c>
      <c r="T106" s="20">
        <v>0.06</v>
      </c>
      <c r="U106" s="20">
        <v>2.04</v>
      </c>
      <c r="V106" s="20">
        <v>0.27</v>
      </c>
      <c r="W106" s="20">
        <v>73.5</v>
      </c>
      <c r="X106" s="11" t="s">
        <v>62</v>
      </c>
      <c r="Y106" s="20">
        <v>0.48</v>
      </c>
      <c r="Z106" s="20">
        <v>0.95299999999999996</v>
      </c>
      <c r="AA106" s="20">
        <v>0.13</v>
      </c>
      <c r="AB106" s="20">
        <v>0.32</v>
      </c>
      <c r="AC106" s="11">
        <v>3.5900000000000001E-2</v>
      </c>
      <c r="AD106" s="11">
        <v>86.2</v>
      </c>
      <c r="AE106" s="11">
        <v>3.1</v>
      </c>
      <c r="AF106" s="11">
        <v>3.1899999999999998E-2</v>
      </c>
      <c r="AG106" s="11">
        <v>16</v>
      </c>
      <c r="AH106" s="12">
        <v>2.69E-2</v>
      </c>
      <c r="AI106" s="11">
        <v>2.38</v>
      </c>
      <c r="AJ106" s="11">
        <v>27.6</v>
      </c>
      <c r="AK106" s="11">
        <v>24.5</v>
      </c>
      <c r="AL106" s="11">
        <v>2.54</v>
      </c>
      <c r="AM106" s="11">
        <v>6.24</v>
      </c>
      <c r="AN106" s="11">
        <v>2.72</v>
      </c>
      <c r="AO106" s="11">
        <v>0.248</v>
      </c>
      <c r="AP106" s="11">
        <v>32.9</v>
      </c>
    </row>
    <row r="107" spans="1:42" s="11" customFormat="1">
      <c r="A107" s="24"/>
      <c r="B107" s="11" t="s">
        <v>50</v>
      </c>
      <c r="C107" s="14">
        <v>39252</v>
      </c>
      <c r="D107" s="15">
        <v>0.44444444444444442</v>
      </c>
      <c r="E107" s="11">
        <v>16.86</v>
      </c>
      <c r="F107" s="11">
        <v>0.9</v>
      </c>
      <c r="G107" s="11">
        <v>63.2</v>
      </c>
      <c r="H107" s="11">
        <v>6.11</v>
      </c>
      <c r="I107" s="11">
        <v>7.54</v>
      </c>
      <c r="J107" s="11">
        <v>261</v>
      </c>
      <c r="K107" s="11">
        <v>1.8</v>
      </c>
      <c r="L107" s="11">
        <v>1.1000000000000001</v>
      </c>
      <c r="M107" s="168"/>
      <c r="N107" s="11">
        <v>260</v>
      </c>
      <c r="O107" s="11">
        <v>20.100000000000001</v>
      </c>
      <c r="Q107" s="20">
        <v>17.8</v>
      </c>
      <c r="R107" s="20"/>
      <c r="S107" s="20">
        <v>64.8</v>
      </c>
      <c r="T107" s="20">
        <v>0.12</v>
      </c>
      <c r="U107" s="20">
        <v>7.6</v>
      </c>
      <c r="V107" s="20">
        <v>0.24</v>
      </c>
      <c r="W107" s="20">
        <v>129</v>
      </c>
      <c r="X107" s="11" t="s">
        <v>62</v>
      </c>
      <c r="Y107" s="20">
        <v>1.85</v>
      </c>
      <c r="Z107" s="20">
        <v>0.39500000000000002</v>
      </c>
      <c r="AA107" s="20">
        <v>0.09</v>
      </c>
      <c r="AB107" s="20">
        <v>0.11</v>
      </c>
      <c r="AC107" s="11">
        <v>3.7499999999999999E-2</v>
      </c>
      <c r="AD107" s="11">
        <v>115</v>
      </c>
      <c r="AE107" s="11">
        <v>3.08</v>
      </c>
      <c r="AF107" s="11" t="s">
        <v>62</v>
      </c>
      <c r="AG107" s="11">
        <v>30.2</v>
      </c>
      <c r="AH107" s="12">
        <v>2.1800000000000001E-3</v>
      </c>
      <c r="AI107" s="11">
        <v>3.43</v>
      </c>
      <c r="AJ107" s="11">
        <v>37.6</v>
      </c>
      <c r="AK107" s="11">
        <v>13.7</v>
      </c>
      <c r="AL107" s="11">
        <v>0.22700000000000001</v>
      </c>
      <c r="AM107" s="11">
        <v>3.48</v>
      </c>
      <c r="AN107" s="11">
        <v>0.247</v>
      </c>
      <c r="AO107" s="11">
        <v>2.2200000000000001E-2</v>
      </c>
      <c r="AP107" s="11">
        <v>18.2</v>
      </c>
    </row>
    <row r="108" spans="1:42" s="11" customFormat="1">
      <c r="A108" s="24"/>
      <c r="B108" s="11" t="s">
        <v>50</v>
      </c>
      <c r="C108" s="14">
        <v>39252</v>
      </c>
      <c r="D108" s="15">
        <v>0.66666666666666663</v>
      </c>
      <c r="E108" s="11">
        <v>23.76</v>
      </c>
      <c r="F108" s="11">
        <v>0.16</v>
      </c>
      <c r="G108" s="11">
        <v>82.9</v>
      </c>
      <c r="H108" s="11">
        <v>7.01</v>
      </c>
      <c r="I108" s="11">
        <v>7.8</v>
      </c>
      <c r="J108" s="11">
        <v>191</v>
      </c>
      <c r="K108" s="11">
        <v>21.2</v>
      </c>
      <c r="L108" s="11">
        <v>16.3</v>
      </c>
      <c r="M108" s="168"/>
      <c r="N108" s="11">
        <v>46</v>
      </c>
      <c r="O108" s="11">
        <v>22.7</v>
      </c>
      <c r="Q108" s="20">
        <v>22.5</v>
      </c>
      <c r="R108" s="20"/>
      <c r="S108" s="20">
        <v>14.2</v>
      </c>
      <c r="T108" s="20">
        <v>0.01</v>
      </c>
      <c r="U108" s="20">
        <v>4.3600000000000003</v>
      </c>
      <c r="V108" s="20">
        <v>0.34</v>
      </c>
      <c r="W108" s="20">
        <v>16.899999999999999</v>
      </c>
      <c r="X108" s="11">
        <v>0.36</v>
      </c>
      <c r="Y108" s="20">
        <v>1.04</v>
      </c>
      <c r="Z108" s="20">
        <v>1.83</v>
      </c>
      <c r="AA108" s="20">
        <v>0.14000000000000001</v>
      </c>
      <c r="AB108" s="20">
        <v>0.22</v>
      </c>
      <c r="AC108" s="11">
        <v>4.3499999999999997E-2</v>
      </c>
      <c r="AD108" s="11">
        <v>21.1</v>
      </c>
      <c r="AE108" s="11">
        <v>19.7</v>
      </c>
      <c r="AF108" s="11">
        <v>2.06E-2</v>
      </c>
      <c r="AG108" s="11">
        <v>2.71</v>
      </c>
      <c r="AH108" s="12">
        <v>1.6899999999999998E-2</v>
      </c>
      <c r="AI108" s="11">
        <v>1.48</v>
      </c>
      <c r="AJ108" s="11">
        <v>10.1</v>
      </c>
      <c r="AK108" s="11">
        <v>85.5</v>
      </c>
      <c r="AL108" s="11">
        <v>0.94199999999999995</v>
      </c>
      <c r="AM108" s="11">
        <v>24.1</v>
      </c>
      <c r="AN108" s="11">
        <v>0.92200000000000004</v>
      </c>
      <c r="AO108" s="11">
        <v>0.10100000000000001</v>
      </c>
      <c r="AP108" s="11">
        <v>29.4</v>
      </c>
    </row>
    <row r="109" spans="1:42" s="11" customFormat="1">
      <c r="A109" s="24"/>
      <c r="B109" s="11" t="s">
        <v>50</v>
      </c>
      <c r="C109" s="14">
        <v>39252</v>
      </c>
      <c r="D109" s="15">
        <v>0.72222222222222221</v>
      </c>
      <c r="E109" s="11">
        <v>20.05</v>
      </c>
      <c r="F109" s="11">
        <v>0.51600000000000001</v>
      </c>
      <c r="G109" s="11">
        <v>72.5</v>
      </c>
      <c r="H109" s="11">
        <v>6.58</v>
      </c>
      <c r="I109" s="11">
        <v>7.48</v>
      </c>
      <c r="J109" s="11">
        <v>217</v>
      </c>
      <c r="K109" s="11">
        <v>18</v>
      </c>
      <c r="L109" s="11">
        <v>13.7</v>
      </c>
      <c r="M109" s="168"/>
      <c r="N109" s="11">
        <v>100</v>
      </c>
      <c r="O109" s="11">
        <v>24.9</v>
      </c>
      <c r="Q109" s="20">
        <v>25.4</v>
      </c>
      <c r="R109" s="20"/>
      <c r="S109" s="20">
        <v>63</v>
      </c>
      <c r="T109" s="20">
        <v>0.04</v>
      </c>
      <c r="U109" s="20">
        <v>10.3</v>
      </c>
      <c r="V109" s="20">
        <v>0.36</v>
      </c>
      <c r="W109" s="20">
        <v>41.6</v>
      </c>
      <c r="X109" s="11">
        <v>0.09</v>
      </c>
      <c r="Y109" s="20">
        <v>2.5299999999999998</v>
      </c>
      <c r="Z109" s="20">
        <v>1.24</v>
      </c>
      <c r="AA109" s="20">
        <v>0.14000000000000001</v>
      </c>
      <c r="AB109" s="20">
        <v>0.24</v>
      </c>
      <c r="AC109" s="11" t="s">
        <v>62</v>
      </c>
      <c r="AD109" s="11">
        <v>49.3</v>
      </c>
      <c r="AE109" s="11">
        <v>16.100000000000001</v>
      </c>
      <c r="AF109" s="11" t="s">
        <v>62</v>
      </c>
      <c r="AG109" s="11">
        <v>7.6</v>
      </c>
      <c r="AH109" s="12">
        <v>5.8300000000000001E-3</v>
      </c>
      <c r="AI109" s="11">
        <v>2.98</v>
      </c>
      <c r="AJ109" s="11">
        <v>38.4</v>
      </c>
      <c r="AK109" s="11">
        <v>11</v>
      </c>
      <c r="AL109" s="11">
        <v>0.97599999999999998</v>
      </c>
      <c r="AM109" s="11">
        <v>18.600000000000001</v>
      </c>
      <c r="AN109" s="11">
        <v>0.83799999999999997</v>
      </c>
      <c r="AO109" s="11">
        <v>5.4600000000000003E-2</v>
      </c>
      <c r="AP109" s="11">
        <v>20.399999999999999</v>
      </c>
    </row>
    <row r="110" spans="1:42" s="11" customFormat="1">
      <c r="A110" s="24"/>
      <c r="B110" s="11" t="s">
        <v>50</v>
      </c>
      <c r="C110" s="14">
        <v>39282</v>
      </c>
      <c r="D110" s="109">
        <v>0.54513888888888895</v>
      </c>
      <c r="E110" s="110"/>
      <c r="F110" s="110"/>
      <c r="G110" s="110"/>
      <c r="H110" s="110"/>
      <c r="I110" s="110"/>
      <c r="J110" s="110"/>
      <c r="K110" s="110"/>
      <c r="L110" s="110"/>
      <c r="M110" s="129">
        <v>661.89620000000002</v>
      </c>
      <c r="N110" s="11">
        <v>65</v>
      </c>
      <c r="O110" s="11">
        <v>11.2</v>
      </c>
      <c r="Q110" s="20">
        <v>10.5</v>
      </c>
      <c r="R110" s="20"/>
      <c r="S110" s="20">
        <v>21.1</v>
      </c>
      <c r="T110" s="20" t="s">
        <v>62</v>
      </c>
      <c r="U110" s="20">
        <v>7.08</v>
      </c>
      <c r="V110" s="20">
        <v>0.65</v>
      </c>
      <c r="W110" s="20">
        <v>17.5</v>
      </c>
      <c r="X110" s="11">
        <v>0.14000000000000001</v>
      </c>
      <c r="Y110" s="20">
        <v>1.54</v>
      </c>
      <c r="Z110" s="20">
        <v>4.75</v>
      </c>
      <c r="AA110" s="20">
        <v>0.21</v>
      </c>
      <c r="AB110" s="20">
        <v>1.67</v>
      </c>
      <c r="AC110" s="11">
        <v>0.20200000000000001</v>
      </c>
      <c r="AD110" s="11">
        <v>24.9</v>
      </c>
      <c r="AE110" s="11">
        <v>5.6</v>
      </c>
      <c r="AF110" s="11">
        <v>0.216</v>
      </c>
      <c r="AG110" s="11">
        <v>3.24</v>
      </c>
      <c r="AH110" s="12">
        <v>7.9900000000000006E-3</v>
      </c>
      <c r="AI110" s="11">
        <v>3.02</v>
      </c>
      <c r="AJ110" s="11">
        <v>14.2</v>
      </c>
      <c r="AK110" s="11" t="s">
        <v>62</v>
      </c>
      <c r="AL110" s="11">
        <v>14.1</v>
      </c>
      <c r="AM110" s="11">
        <v>26.6</v>
      </c>
      <c r="AN110" s="11">
        <v>18.899999999999999</v>
      </c>
      <c r="AO110" s="11">
        <v>0.84899999999999998</v>
      </c>
      <c r="AP110" s="11">
        <v>57.4</v>
      </c>
    </row>
    <row r="111" spans="1:42" s="11" customFormat="1">
      <c r="A111" s="24"/>
      <c r="B111" s="11" t="s">
        <v>50</v>
      </c>
      <c r="C111" s="14">
        <v>39282</v>
      </c>
      <c r="D111" s="109">
        <v>0.63055555555555554</v>
      </c>
      <c r="E111" s="110"/>
      <c r="F111" s="110"/>
      <c r="G111" s="110"/>
      <c r="H111" s="110"/>
      <c r="I111" s="110"/>
      <c r="J111" s="110"/>
      <c r="K111" s="110"/>
      <c r="L111" s="110"/>
      <c r="M111" s="129">
        <v>74.772040000000004</v>
      </c>
      <c r="N111" s="11">
        <v>47</v>
      </c>
      <c r="O111" s="11">
        <v>7.4</v>
      </c>
      <c r="Q111" s="20">
        <v>6.9</v>
      </c>
      <c r="R111" s="20"/>
      <c r="S111" s="20">
        <v>11.9</v>
      </c>
      <c r="T111" s="20" t="s">
        <v>62</v>
      </c>
      <c r="U111" s="20">
        <v>3.28</v>
      </c>
      <c r="V111" s="20">
        <v>0.34</v>
      </c>
      <c r="W111" s="20">
        <v>12.4</v>
      </c>
      <c r="X111" s="11">
        <v>0.25</v>
      </c>
      <c r="Y111" s="20">
        <v>0.73</v>
      </c>
      <c r="Z111" s="20">
        <v>1.33</v>
      </c>
      <c r="AA111" s="20">
        <v>0.11</v>
      </c>
      <c r="AB111" s="20">
        <v>0.28999999999999998</v>
      </c>
      <c r="AC111" s="11">
        <v>3.2599999999999997E-2</v>
      </c>
      <c r="AD111" s="11">
        <v>17.899999999999999</v>
      </c>
      <c r="AE111" s="11">
        <v>4.01</v>
      </c>
      <c r="AF111" s="11">
        <v>2.1499999999999998E-2</v>
      </c>
      <c r="AG111" s="11">
        <v>2.2799999999999998</v>
      </c>
      <c r="AH111" s="12">
        <v>1.83E-3</v>
      </c>
      <c r="AI111" s="11">
        <v>1.61</v>
      </c>
      <c r="AJ111" s="11">
        <v>7.77</v>
      </c>
      <c r="AK111" s="11" t="s">
        <v>62</v>
      </c>
      <c r="AL111" s="11">
        <v>1.65</v>
      </c>
      <c r="AM111" s="11">
        <v>7.91</v>
      </c>
      <c r="AN111" s="11">
        <v>1.98</v>
      </c>
      <c r="AO111" s="11">
        <v>0.155</v>
      </c>
      <c r="AP111" s="11">
        <v>9.18</v>
      </c>
    </row>
    <row r="112" spans="1:42" s="11" customFormat="1">
      <c r="A112" s="24"/>
      <c r="B112" s="11" t="s">
        <v>50</v>
      </c>
      <c r="C112" s="14">
        <v>39282</v>
      </c>
      <c r="D112" s="109">
        <v>0.79722222222222217</v>
      </c>
      <c r="E112" s="110"/>
      <c r="F112" s="110"/>
      <c r="G112" s="110"/>
      <c r="H112" s="110"/>
      <c r="I112" s="110"/>
      <c r="J112" s="110"/>
      <c r="K112" s="110"/>
      <c r="L112" s="110"/>
      <c r="M112" s="129">
        <v>46.843179999999997</v>
      </c>
      <c r="N112" s="11">
        <v>200</v>
      </c>
      <c r="O112" s="11">
        <v>15.3</v>
      </c>
      <c r="Q112" s="20">
        <v>12.7</v>
      </c>
      <c r="R112" s="20"/>
      <c r="S112" s="20">
        <v>50.1</v>
      </c>
      <c r="T112" s="20">
        <v>0.05</v>
      </c>
      <c r="U112" s="20">
        <v>6.52</v>
      </c>
      <c r="V112" s="20">
        <v>0.75</v>
      </c>
      <c r="W112" s="20">
        <v>54</v>
      </c>
      <c r="X112" s="11">
        <v>0.13</v>
      </c>
      <c r="Y112" s="20">
        <v>1.5</v>
      </c>
      <c r="Z112" s="20">
        <v>1.05</v>
      </c>
      <c r="AA112" s="20">
        <v>0.25</v>
      </c>
      <c r="AB112" s="20">
        <v>0.37</v>
      </c>
      <c r="AC112" s="11" t="s">
        <v>62</v>
      </c>
      <c r="AD112" s="11">
        <v>82</v>
      </c>
      <c r="AE112" s="11">
        <v>9.32</v>
      </c>
      <c r="AF112" s="11" t="s">
        <v>62</v>
      </c>
      <c r="AG112" s="11">
        <v>15.3</v>
      </c>
      <c r="AH112" s="12">
        <v>2.0300000000000001E-3</v>
      </c>
      <c r="AI112" s="11">
        <v>3.55</v>
      </c>
      <c r="AJ112" s="11">
        <v>26.6</v>
      </c>
      <c r="AK112" s="11" t="s">
        <v>62</v>
      </c>
      <c r="AL112" s="11">
        <v>1.27</v>
      </c>
      <c r="AM112" s="11">
        <v>13</v>
      </c>
      <c r="AN112" s="11">
        <v>1.53</v>
      </c>
      <c r="AO112" s="11">
        <v>0.122</v>
      </c>
      <c r="AP112" s="11">
        <v>11.2</v>
      </c>
    </row>
    <row r="113" spans="1:42" s="11" customFormat="1">
      <c r="A113" s="24"/>
      <c r="B113" s="11" t="s">
        <v>50</v>
      </c>
      <c r="C113" s="14">
        <v>39282</v>
      </c>
      <c r="D113" s="109">
        <v>0.88055555555555554</v>
      </c>
      <c r="E113" s="110"/>
      <c r="F113" s="110"/>
      <c r="G113" s="110"/>
      <c r="H113" s="110"/>
      <c r="I113" s="110"/>
      <c r="J113" s="110"/>
      <c r="K113" s="110"/>
      <c r="L113" s="110"/>
      <c r="M113" s="129">
        <v>22.941970000000001</v>
      </c>
      <c r="N113" s="11">
        <v>230</v>
      </c>
      <c r="O113" s="11">
        <v>15.4</v>
      </c>
      <c r="Q113" s="20">
        <v>14.6</v>
      </c>
      <c r="R113" s="20"/>
      <c r="S113" s="20">
        <v>55.5</v>
      </c>
      <c r="T113" s="20">
        <v>7.0000000000000007E-2</v>
      </c>
      <c r="U113" s="20">
        <v>4.8</v>
      </c>
      <c r="V113" s="20">
        <v>0.82</v>
      </c>
      <c r="W113" s="20">
        <v>61.9</v>
      </c>
      <c r="X113" s="11">
        <v>0.19</v>
      </c>
      <c r="Y113" s="20">
        <v>1.1000000000000001</v>
      </c>
      <c r="Z113" s="20">
        <v>0.84599999999999997</v>
      </c>
      <c r="AA113" s="20">
        <v>0.27</v>
      </c>
      <c r="AB113" s="20">
        <v>0.41</v>
      </c>
      <c r="AC113" s="11" t="s">
        <v>62</v>
      </c>
      <c r="AD113" s="11">
        <v>96</v>
      </c>
      <c r="AE113" s="11">
        <v>8.25</v>
      </c>
      <c r="AF113" s="11" t="s">
        <v>62</v>
      </c>
      <c r="AG113" s="11">
        <v>18.7</v>
      </c>
      <c r="AH113" s="12">
        <v>1.2700000000000001E-3</v>
      </c>
      <c r="AI113" s="11">
        <v>3.32</v>
      </c>
      <c r="AJ113" s="11">
        <v>27.6</v>
      </c>
      <c r="AK113" s="11">
        <v>8.2200000000000006</v>
      </c>
      <c r="AL113" s="11">
        <v>0.61799999999999999</v>
      </c>
      <c r="AM113" s="11">
        <v>11.6</v>
      </c>
      <c r="AN113" s="11">
        <v>0.72</v>
      </c>
      <c r="AO113" s="11">
        <v>6.6699999999999995E-2</v>
      </c>
      <c r="AP113" s="11">
        <v>10.5</v>
      </c>
    </row>
    <row r="114" spans="1:42" s="157" customFormat="1">
      <c r="A114" s="24"/>
      <c r="B114" s="11" t="s">
        <v>50</v>
      </c>
      <c r="C114" s="14">
        <v>39415</v>
      </c>
      <c r="D114" s="158"/>
      <c r="M114" s="168"/>
      <c r="Q114" s="160"/>
      <c r="R114" s="160"/>
      <c r="S114" s="160"/>
      <c r="T114" s="160"/>
      <c r="U114" s="160"/>
      <c r="V114" s="160"/>
      <c r="W114" s="160"/>
      <c r="Y114" s="160"/>
      <c r="Z114" s="160"/>
      <c r="AA114" s="160"/>
      <c r="AB114" s="160"/>
      <c r="AH114" s="163"/>
    </row>
    <row r="115" spans="1:42" s="11" customFormat="1">
      <c r="A115" s="24"/>
      <c r="B115" s="11" t="s">
        <v>50</v>
      </c>
      <c r="C115" s="14">
        <v>39504</v>
      </c>
      <c r="D115" s="109">
        <v>0</v>
      </c>
      <c r="E115" s="110"/>
      <c r="F115" s="110"/>
      <c r="G115" s="110"/>
      <c r="H115" s="110"/>
      <c r="I115" s="110"/>
      <c r="J115" s="110"/>
      <c r="K115" s="110"/>
      <c r="L115" s="110"/>
      <c r="M115" s="129">
        <v>70.203639999999993</v>
      </c>
      <c r="N115" s="11">
        <v>94</v>
      </c>
      <c r="O115" s="11">
        <v>4.4000000000000004</v>
      </c>
      <c r="Q115" s="20">
        <v>14.4</v>
      </c>
      <c r="R115" s="20"/>
      <c r="S115" s="20">
        <v>294</v>
      </c>
      <c r="T115" s="20">
        <v>4.9000000000000002E-2</v>
      </c>
      <c r="U115" s="20">
        <v>4.49</v>
      </c>
      <c r="V115" s="20">
        <v>0.14000000000000001</v>
      </c>
      <c r="W115" s="20">
        <v>36.299999999999997</v>
      </c>
      <c r="X115" s="11">
        <v>0.16</v>
      </c>
      <c r="Y115" s="20">
        <v>1.01</v>
      </c>
      <c r="Z115" s="20">
        <v>0.80700000000000005</v>
      </c>
      <c r="AA115" s="20">
        <v>0.08</v>
      </c>
      <c r="AB115" s="20">
        <v>0.18</v>
      </c>
      <c r="AC115" s="11">
        <v>0.20499999999999999</v>
      </c>
      <c r="AD115" s="11">
        <v>43.7</v>
      </c>
      <c r="AE115" s="11">
        <v>7.1</v>
      </c>
      <c r="AF115" s="11">
        <v>0.25600000000000001</v>
      </c>
      <c r="AG115" s="11">
        <v>5.26</v>
      </c>
      <c r="AH115" s="12">
        <v>1.6299999999999999E-2</v>
      </c>
      <c r="AI115" s="11">
        <v>1.79</v>
      </c>
      <c r="AJ115" s="11">
        <v>186</v>
      </c>
      <c r="AK115" s="11">
        <v>26</v>
      </c>
      <c r="AL115" s="11">
        <v>1.35</v>
      </c>
      <c r="AM115" s="11">
        <v>1.41</v>
      </c>
      <c r="AN115" s="11">
        <v>1.77</v>
      </c>
      <c r="AO115" s="11">
        <v>7.8399999999999997E-2</v>
      </c>
      <c r="AP115" s="11">
        <v>73.3</v>
      </c>
    </row>
    <row r="116" spans="1:42" s="11" customFormat="1">
      <c r="A116" s="24"/>
      <c r="B116" s="11" t="s">
        <v>50</v>
      </c>
      <c r="C116" s="14">
        <v>39504</v>
      </c>
      <c r="D116" s="109">
        <v>0</v>
      </c>
      <c r="E116" s="110"/>
      <c r="F116" s="110"/>
      <c r="G116" s="110"/>
      <c r="H116" s="110"/>
      <c r="I116" s="110"/>
      <c r="J116" s="110"/>
      <c r="K116" s="110"/>
      <c r="L116" s="110"/>
      <c r="M116" s="129">
        <v>13.14508</v>
      </c>
      <c r="N116" s="11">
        <v>110</v>
      </c>
      <c r="O116" s="11">
        <v>4.2</v>
      </c>
      <c r="Q116" s="20">
        <v>4.5</v>
      </c>
      <c r="R116" s="20"/>
      <c r="S116" s="20">
        <v>134</v>
      </c>
      <c r="T116" s="20">
        <v>0.03</v>
      </c>
      <c r="U116" s="20">
        <v>4.45</v>
      </c>
      <c r="V116" s="20">
        <v>0.33</v>
      </c>
      <c r="W116" s="20">
        <v>34.200000000000003</v>
      </c>
      <c r="X116" s="11">
        <v>0.11</v>
      </c>
      <c r="Y116" s="20">
        <v>1.02</v>
      </c>
      <c r="Z116" s="20">
        <v>0.498</v>
      </c>
      <c r="AA116" s="20">
        <v>0.11</v>
      </c>
      <c r="AB116" s="20">
        <v>0.17</v>
      </c>
      <c r="AC116" s="11" t="s">
        <v>62</v>
      </c>
      <c r="AD116" s="11">
        <v>52.6</v>
      </c>
      <c r="AE116" s="11">
        <v>3.7</v>
      </c>
      <c r="AF116" s="11">
        <v>2.0899999999999998E-2</v>
      </c>
      <c r="AG116" s="11">
        <v>6.44</v>
      </c>
      <c r="AH116" s="12">
        <v>5.4999999999999997E-3</v>
      </c>
      <c r="AI116" s="11">
        <v>2</v>
      </c>
      <c r="AJ116" s="11">
        <v>78.400000000000006</v>
      </c>
      <c r="AK116" s="11">
        <v>21</v>
      </c>
      <c r="AL116" s="11">
        <v>0.81399999999999995</v>
      </c>
      <c r="AM116" s="11">
        <v>5.45</v>
      </c>
      <c r="AN116" s="11">
        <v>0.75700000000000001</v>
      </c>
      <c r="AO116" s="11">
        <v>2.3300000000000001E-2</v>
      </c>
      <c r="AP116" s="11">
        <v>22.9</v>
      </c>
    </row>
    <row r="117" spans="1:42" s="11" customFormat="1">
      <c r="A117" s="24"/>
      <c r="B117" s="11" t="s">
        <v>50</v>
      </c>
      <c r="C117" s="14">
        <v>39504</v>
      </c>
      <c r="D117" s="109">
        <v>0</v>
      </c>
      <c r="E117" s="110"/>
      <c r="F117" s="110"/>
      <c r="G117" s="110"/>
      <c r="H117" s="110"/>
      <c r="I117" s="110"/>
      <c r="J117" s="110"/>
      <c r="K117" s="110"/>
      <c r="L117" s="110"/>
      <c r="M117" s="129">
        <v>21.29984</v>
      </c>
      <c r="N117" s="11">
        <v>110</v>
      </c>
      <c r="O117" s="11">
        <v>4.3</v>
      </c>
      <c r="Q117" s="20">
        <v>4.9000000000000004</v>
      </c>
      <c r="R117" s="20"/>
      <c r="S117" s="20">
        <v>98.9</v>
      </c>
      <c r="T117" s="20" t="s">
        <v>62</v>
      </c>
      <c r="U117" s="20">
        <v>4.54</v>
      </c>
      <c r="V117" s="20">
        <v>0.42</v>
      </c>
      <c r="W117" s="20">
        <v>31</v>
      </c>
      <c r="X117" s="11">
        <v>0.13</v>
      </c>
      <c r="Y117" s="20">
        <v>1.02</v>
      </c>
      <c r="Z117" s="20">
        <v>0.60799999999999998</v>
      </c>
      <c r="AA117" s="20">
        <v>0.15</v>
      </c>
      <c r="AB117" s="20">
        <v>0.2</v>
      </c>
      <c r="AC117" s="11" t="s">
        <v>62</v>
      </c>
      <c r="AD117" s="11">
        <v>50.9</v>
      </c>
      <c r="AE117" s="11">
        <v>2.7</v>
      </c>
      <c r="AF117" s="11">
        <v>2.0500000000000001E-2</v>
      </c>
      <c r="AG117" s="11">
        <v>6.22</v>
      </c>
      <c r="AH117" s="12">
        <v>6.0000000000000001E-3</v>
      </c>
      <c r="AI117" s="11">
        <v>1.92</v>
      </c>
      <c r="AJ117" s="11">
        <v>55.8</v>
      </c>
      <c r="AK117" s="11">
        <v>21.2</v>
      </c>
      <c r="AL117" s="11">
        <v>0.65</v>
      </c>
      <c r="AM117" s="11">
        <v>3.97</v>
      </c>
      <c r="AN117" s="11">
        <v>0.69399999999999995</v>
      </c>
      <c r="AO117" s="11">
        <v>2.5600000000000001E-2</v>
      </c>
      <c r="AP117" s="11">
        <v>22.9</v>
      </c>
    </row>
    <row r="118" spans="1:42" s="11" customFormat="1">
      <c r="A118" s="24"/>
      <c r="B118" s="11" t="s">
        <v>50</v>
      </c>
      <c r="C118" s="14">
        <v>39504</v>
      </c>
      <c r="D118" s="109">
        <v>0</v>
      </c>
      <c r="E118" s="110"/>
      <c r="F118" s="110"/>
      <c r="G118" s="110"/>
      <c r="H118" s="110"/>
      <c r="I118" s="110"/>
      <c r="J118" s="110"/>
      <c r="K118" s="110"/>
      <c r="L118" s="110"/>
      <c r="M118" s="129">
        <v>24.98725</v>
      </c>
      <c r="N118" s="11">
        <v>98</v>
      </c>
      <c r="O118" s="11">
        <v>3.9</v>
      </c>
      <c r="Q118" s="20">
        <v>5.2</v>
      </c>
      <c r="R118" s="20"/>
      <c r="S118" s="20">
        <v>69.8</v>
      </c>
      <c r="T118" s="20" t="s">
        <v>62</v>
      </c>
      <c r="U118" s="20">
        <v>4.0599999999999996</v>
      </c>
      <c r="V118" s="20">
        <v>0.41</v>
      </c>
      <c r="W118" s="20">
        <v>26.5</v>
      </c>
      <c r="X118" s="11">
        <v>0.17</v>
      </c>
      <c r="Y118" s="20">
        <v>1</v>
      </c>
      <c r="Z118" s="20">
        <v>0.745</v>
      </c>
      <c r="AA118" s="20">
        <v>0.14000000000000001</v>
      </c>
      <c r="AB118" s="20">
        <v>0.19</v>
      </c>
      <c r="AC118" s="11" t="s">
        <v>62</v>
      </c>
      <c r="AD118" s="11">
        <v>43.1</v>
      </c>
      <c r="AE118" s="11">
        <v>2.5</v>
      </c>
      <c r="AF118" s="11">
        <v>4.1200000000000001E-2</v>
      </c>
      <c r="AG118" s="11">
        <v>5.22</v>
      </c>
      <c r="AH118" s="12">
        <v>6.8999999999999999E-3</v>
      </c>
      <c r="AI118" s="11">
        <v>1.67</v>
      </c>
      <c r="AJ118" s="11">
        <v>39.5</v>
      </c>
      <c r="AK118" s="11">
        <v>14.8</v>
      </c>
      <c r="AL118" s="11">
        <v>0.88200000000000001</v>
      </c>
      <c r="AM118" s="11">
        <v>4.17</v>
      </c>
      <c r="AN118" s="11">
        <v>0.96399999999999997</v>
      </c>
      <c r="AO118" s="11">
        <v>4.2299999999999997E-2</v>
      </c>
      <c r="AP118" s="11">
        <v>23.4</v>
      </c>
    </row>
    <row r="119" spans="1:42" s="118" customFormat="1">
      <c r="A119" s="130"/>
      <c r="B119" s="118" t="s">
        <v>50</v>
      </c>
      <c r="C119" s="14">
        <v>39504</v>
      </c>
      <c r="D119" s="122">
        <v>0</v>
      </c>
      <c r="E119" s="123"/>
      <c r="F119" s="123"/>
      <c r="G119" s="123"/>
      <c r="H119" s="123"/>
      <c r="I119" s="123"/>
      <c r="J119" s="123"/>
      <c r="K119" s="123"/>
      <c r="L119" s="123"/>
      <c r="M119" s="129">
        <v>25.06812</v>
      </c>
      <c r="O119" s="118">
        <v>4.7</v>
      </c>
      <c r="Q119" s="118">
        <v>5.6</v>
      </c>
      <c r="S119" s="118">
        <v>77.900000000000006</v>
      </c>
      <c r="T119" s="118">
        <v>3.5000000000000003E-2</v>
      </c>
      <c r="U119" s="118">
        <v>5.83</v>
      </c>
      <c r="V119" s="119">
        <v>0.22</v>
      </c>
      <c r="W119" s="119">
        <v>49.2</v>
      </c>
      <c r="X119" s="118">
        <v>0.12</v>
      </c>
      <c r="Y119" s="119">
        <v>1.32</v>
      </c>
      <c r="Z119" s="119">
        <v>0.874</v>
      </c>
      <c r="AA119" s="119">
        <v>0.08</v>
      </c>
      <c r="AB119" s="119">
        <v>0.17</v>
      </c>
      <c r="AC119" s="118" t="s">
        <v>62</v>
      </c>
      <c r="AD119" s="118">
        <v>70.2</v>
      </c>
      <c r="AE119" s="118">
        <v>4.2</v>
      </c>
      <c r="AF119" s="118">
        <v>2.46E-2</v>
      </c>
      <c r="AG119" s="118">
        <v>9.64</v>
      </c>
      <c r="AH119" s="120">
        <v>2.75E-2</v>
      </c>
      <c r="AI119" s="118">
        <v>2.06</v>
      </c>
      <c r="AJ119" s="118">
        <v>42.2</v>
      </c>
      <c r="AK119" s="118">
        <v>19.100000000000001</v>
      </c>
      <c r="AL119" s="118">
        <v>0.35299999999999998</v>
      </c>
      <c r="AM119" s="118">
        <v>2.96</v>
      </c>
      <c r="AN119" s="118">
        <v>0.42299999999999999</v>
      </c>
      <c r="AO119" s="118">
        <v>5.7500000000000002E-2</v>
      </c>
      <c r="AP119" s="118">
        <v>25.4</v>
      </c>
    </row>
    <row r="120" spans="1:42" s="11" customFormat="1">
      <c r="A120" s="24"/>
      <c r="B120" s="11" t="s">
        <v>50</v>
      </c>
      <c r="C120" s="14">
        <v>39534</v>
      </c>
      <c r="D120" s="15">
        <v>8.3333333333333329E-2</v>
      </c>
      <c r="E120" s="16">
        <v>9.9</v>
      </c>
      <c r="F120" s="16">
        <v>0.40699999999999997</v>
      </c>
      <c r="G120" s="16">
        <v>101.1</v>
      </c>
      <c r="H120" s="16">
        <v>11.43</v>
      </c>
      <c r="I120" s="16">
        <v>8.01</v>
      </c>
      <c r="J120" s="16">
        <v>-47</v>
      </c>
      <c r="K120" s="16">
        <v>91.4</v>
      </c>
      <c r="L120" s="11">
        <v>6.6</v>
      </c>
      <c r="M120" s="129">
        <v>38.074710000000003</v>
      </c>
      <c r="N120" s="11">
        <v>150</v>
      </c>
      <c r="O120" s="11">
        <v>6.4</v>
      </c>
      <c r="Q120" s="20">
        <v>12</v>
      </c>
      <c r="R120" s="20"/>
      <c r="S120" s="20">
        <v>511</v>
      </c>
      <c r="T120" s="20">
        <v>6.9000000000000006E-2</v>
      </c>
      <c r="U120" s="20">
        <v>8.43</v>
      </c>
      <c r="V120" s="20" t="s">
        <v>62</v>
      </c>
      <c r="W120" s="20">
        <v>63.7</v>
      </c>
      <c r="X120" s="11">
        <v>0.4</v>
      </c>
      <c r="Y120" s="20">
        <v>1.86</v>
      </c>
      <c r="Z120" s="20">
        <v>1.3</v>
      </c>
      <c r="AA120" s="20">
        <v>0.18</v>
      </c>
      <c r="AB120" s="20">
        <v>0.21</v>
      </c>
      <c r="AC120" s="11">
        <v>6.7100000000000007E-2</v>
      </c>
      <c r="AD120" s="11">
        <v>48.5</v>
      </c>
      <c r="AE120" s="11">
        <v>3.9</v>
      </c>
      <c r="AF120" s="11">
        <v>7.2800000000000004E-2</v>
      </c>
      <c r="AG120" s="11">
        <v>7.09</v>
      </c>
      <c r="AH120" s="12">
        <v>3.2000000000000001E-2</v>
      </c>
      <c r="AI120" s="11">
        <v>1.87</v>
      </c>
      <c r="AJ120" s="11">
        <v>20.5</v>
      </c>
      <c r="AK120" s="11">
        <v>6.8</v>
      </c>
      <c r="AL120" s="11">
        <v>1.33</v>
      </c>
      <c r="AM120" s="11">
        <v>30.6</v>
      </c>
      <c r="AN120" s="11">
        <v>1.32</v>
      </c>
      <c r="AO120" s="11">
        <v>6.59E-2</v>
      </c>
      <c r="AP120" s="11">
        <v>42.4</v>
      </c>
    </row>
    <row r="121" spans="1:42" s="11" customFormat="1">
      <c r="A121" s="24"/>
      <c r="B121" s="11" t="s">
        <v>50</v>
      </c>
      <c r="C121" s="14">
        <v>39534</v>
      </c>
      <c r="D121" s="15">
        <v>0.14583333333333334</v>
      </c>
      <c r="E121" s="16">
        <v>9.19</v>
      </c>
      <c r="F121" s="16">
        <v>0.37</v>
      </c>
      <c r="G121" s="16">
        <v>100.6</v>
      </c>
      <c r="H121" s="16">
        <v>11.56</v>
      </c>
      <c r="I121" s="16">
        <v>7.99</v>
      </c>
      <c r="J121" s="16">
        <v>-45</v>
      </c>
      <c r="K121" s="16">
        <v>48.5</v>
      </c>
      <c r="L121" s="11">
        <v>6.7</v>
      </c>
      <c r="M121" s="129">
        <v>28.057870000000001</v>
      </c>
      <c r="N121" s="11">
        <v>50</v>
      </c>
      <c r="O121" s="11">
        <v>7.3</v>
      </c>
      <c r="Q121" s="20">
        <v>3.3</v>
      </c>
      <c r="R121" s="20"/>
      <c r="S121" s="20">
        <v>70.2</v>
      </c>
      <c r="T121" s="20" t="s">
        <v>62</v>
      </c>
      <c r="U121" s="20">
        <v>2.1800000000000002</v>
      </c>
      <c r="V121" s="20">
        <v>0.26</v>
      </c>
      <c r="W121" s="20">
        <v>14.8</v>
      </c>
      <c r="X121" s="11">
        <v>0.19</v>
      </c>
      <c r="Y121" s="20">
        <v>0.48</v>
      </c>
      <c r="Z121" s="20">
        <v>0.81799999999999995</v>
      </c>
      <c r="AA121" s="20">
        <v>0.28999999999999998</v>
      </c>
      <c r="AB121" s="20">
        <v>0.23</v>
      </c>
      <c r="AC121" s="11">
        <v>5.8999999999999997E-2</v>
      </c>
      <c r="AD121" s="11">
        <v>34.9</v>
      </c>
      <c r="AE121" s="11">
        <v>3.2</v>
      </c>
      <c r="AF121" s="11">
        <v>7.4700000000000003E-2</v>
      </c>
      <c r="AG121" s="11">
        <v>4.71</v>
      </c>
      <c r="AH121" s="12">
        <v>1.3599999999999999E-2</v>
      </c>
      <c r="AI121" s="11">
        <v>1.92</v>
      </c>
      <c r="AJ121" s="11">
        <v>14.4</v>
      </c>
      <c r="AK121" s="11">
        <v>5.5</v>
      </c>
      <c r="AL121" s="11">
        <v>1.24</v>
      </c>
      <c r="AM121" s="11">
        <v>6.27</v>
      </c>
      <c r="AN121" s="11">
        <v>1.37</v>
      </c>
      <c r="AO121" s="11">
        <v>4.5499999999999999E-2</v>
      </c>
      <c r="AP121" s="11">
        <v>22.2</v>
      </c>
    </row>
    <row r="122" spans="1:42" s="11" customFormat="1">
      <c r="A122" s="24"/>
      <c r="B122" s="11" t="s">
        <v>50</v>
      </c>
      <c r="C122" s="14">
        <v>39534</v>
      </c>
      <c r="D122" s="15">
        <v>0.20833333333333334</v>
      </c>
      <c r="E122" s="16">
        <v>8.4600000000000009</v>
      </c>
      <c r="F122" s="16">
        <v>0.22800000000000001</v>
      </c>
      <c r="G122" s="16">
        <v>102</v>
      </c>
      <c r="H122" s="16">
        <v>11.94</v>
      </c>
      <c r="I122" s="16">
        <v>7.93</v>
      </c>
      <c r="J122" s="16">
        <v>-46</v>
      </c>
      <c r="K122" s="16">
        <v>78.099999999999994</v>
      </c>
      <c r="L122" s="11">
        <v>8.1999999999999993</v>
      </c>
      <c r="M122" s="129">
        <v>102.6747</v>
      </c>
      <c r="N122" s="11">
        <v>59</v>
      </c>
      <c r="O122" s="11">
        <v>14.5</v>
      </c>
      <c r="Q122" s="20">
        <v>4.3</v>
      </c>
      <c r="R122" s="20"/>
      <c r="S122" s="20">
        <v>25.4</v>
      </c>
      <c r="T122" s="20" t="s">
        <v>62</v>
      </c>
      <c r="U122" s="20">
        <v>1.95</v>
      </c>
      <c r="V122" s="20">
        <v>0.52</v>
      </c>
      <c r="W122" s="20">
        <v>14.5</v>
      </c>
      <c r="X122" s="11">
        <v>0.2</v>
      </c>
      <c r="Y122" s="20">
        <v>0.42</v>
      </c>
      <c r="Z122" s="20">
        <v>1.29</v>
      </c>
      <c r="AA122" s="20">
        <v>0.13</v>
      </c>
      <c r="AB122" s="20">
        <v>0.5</v>
      </c>
      <c r="AC122" s="11">
        <v>6.9000000000000006E-2</v>
      </c>
      <c r="AD122" s="11">
        <v>82.9</v>
      </c>
      <c r="AE122" s="11">
        <v>21.9</v>
      </c>
      <c r="AF122" s="11">
        <v>3.9600000000000003E-2</v>
      </c>
      <c r="AG122" s="11">
        <v>12.5</v>
      </c>
      <c r="AH122" s="12">
        <v>2.23E-2</v>
      </c>
      <c r="AI122" s="11">
        <v>2.84</v>
      </c>
      <c r="AJ122" s="11">
        <v>320</v>
      </c>
      <c r="AK122" s="11">
        <v>17</v>
      </c>
      <c r="AL122" s="11">
        <v>2.75</v>
      </c>
      <c r="AM122" s="11">
        <v>8.1999999999999993</v>
      </c>
      <c r="AN122" s="11">
        <v>3.17</v>
      </c>
      <c r="AO122" s="11">
        <v>0.13</v>
      </c>
      <c r="AP122" s="11">
        <v>27.3</v>
      </c>
    </row>
    <row r="123" spans="1:42" s="11" customFormat="1">
      <c r="A123" s="24"/>
      <c r="B123" s="11" t="s">
        <v>50</v>
      </c>
      <c r="C123" s="14">
        <v>39534</v>
      </c>
      <c r="D123" s="15">
        <v>0.27083333333333331</v>
      </c>
      <c r="E123" s="16">
        <v>8.5399999999999991</v>
      </c>
      <c r="F123" s="16">
        <v>0.35199999999999998</v>
      </c>
      <c r="G123" s="16">
        <v>100.8</v>
      </c>
      <c r="H123" s="16">
        <v>11.77</v>
      </c>
      <c r="I123" s="16">
        <v>7.97</v>
      </c>
      <c r="J123" s="16">
        <v>-65</v>
      </c>
      <c r="K123" s="16">
        <v>53.7</v>
      </c>
      <c r="L123" s="11">
        <v>8</v>
      </c>
      <c r="M123" s="129">
        <v>79.143389999999997</v>
      </c>
      <c r="N123" s="11">
        <v>93</v>
      </c>
      <c r="O123" s="11">
        <v>4.5</v>
      </c>
      <c r="Q123" s="20">
        <v>5.6</v>
      </c>
      <c r="R123" s="20"/>
      <c r="S123" s="20">
        <v>22.2</v>
      </c>
      <c r="T123" s="20" t="s">
        <v>62</v>
      </c>
      <c r="U123" s="20">
        <v>3.56</v>
      </c>
      <c r="V123" s="20">
        <v>0.7</v>
      </c>
      <c r="W123" s="20">
        <v>22.3</v>
      </c>
      <c r="X123" s="11">
        <v>0.2</v>
      </c>
      <c r="Y123" s="20">
        <v>0.74</v>
      </c>
      <c r="Z123" s="20">
        <v>1.27</v>
      </c>
      <c r="AA123" s="20">
        <v>0.13</v>
      </c>
      <c r="AB123" s="20">
        <v>0.53</v>
      </c>
      <c r="AC123" s="11">
        <v>5.1499999999999997E-2</v>
      </c>
      <c r="AD123" s="11">
        <v>19.100000000000001</v>
      </c>
      <c r="AE123" s="11">
        <v>3.6</v>
      </c>
      <c r="AF123" s="11">
        <v>2.1299999999999999E-2</v>
      </c>
      <c r="AG123" s="11">
        <v>2.41</v>
      </c>
      <c r="AH123" s="12">
        <v>5.4000000000000003E-3</v>
      </c>
      <c r="AI123" s="11">
        <v>1.8</v>
      </c>
      <c r="AJ123" s="11">
        <v>46.1</v>
      </c>
      <c r="AK123" s="11">
        <v>5</v>
      </c>
      <c r="AL123" s="11">
        <v>2.42</v>
      </c>
      <c r="AM123" s="11">
        <v>7.28</v>
      </c>
      <c r="AN123" s="11">
        <v>3.17</v>
      </c>
      <c r="AO123" s="11">
        <v>0.16800000000000001</v>
      </c>
      <c r="AP123" s="11">
        <v>16.3</v>
      </c>
    </row>
    <row r="124" spans="1:42" s="11" customFormat="1">
      <c r="A124" s="24"/>
      <c r="B124" s="11" t="s">
        <v>50</v>
      </c>
      <c r="C124" s="14">
        <v>39535</v>
      </c>
      <c r="D124" s="15">
        <v>0.39583333333333331</v>
      </c>
      <c r="E124" s="16">
        <v>8.76</v>
      </c>
      <c r="F124" s="16">
        <v>0.39200000000000002</v>
      </c>
      <c r="G124" s="16">
        <v>100.5</v>
      </c>
      <c r="H124" s="16">
        <v>11.67</v>
      </c>
      <c r="I124" s="16">
        <v>7.99</v>
      </c>
      <c r="J124" s="16">
        <v>-68</v>
      </c>
      <c r="K124" s="16">
        <v>48.7</v>
      </c>
      <c r="L124" s="11">
        <v>7.2</v>
      </c>
      <c r="M124" s="168"/>
      <c r="N124" s="11">
        <v>110</v>
      </c>
      <c r="O124" s="11">
        <v>4.8</v>
      </c>
      <c r="Q124" s="20">
        <v>5.3</v>
      </c>
      <c r="R124" s="20"/>
      <c r="S124" s="20">
        <v>31.4</v>
      </c>
      <c r="T124" s="20" t="s">
        <v>62</v>
      </c>
      <c r="U124" s="20">
        <v>4.4800000000000004</v>
      </c>
      <c r="V124" s="20" t="s">
        <v>62</v>
      </c>
      <c r="W124" s="20">
        <v>33.299999999999997</v>
      </c>
      <c r="X124" s="11">
        <v>0.17</v>
      </c>
      <c r="Y124" s="20">
        <v>0.96</v>
      </c>
      <c r="Z124" s="20">
        <v>0.89500000000000002</v>
      </c>
      <c r="AA124" s="20">
        <v>0.24</v>
      </c>
      <c r="AB124" s="20">
        <v>0.33</v>
      </c>
      <c r="AC124" s="11">
        <v>6.3E-2</v>
      </c>
      <c r="AD124" s="11">
        <v>22.2</v>
      </c>
      <c r="AE124" s="11">
        <v>3.1</v>
      </c>
      <c r="AF124" s="11">
        <v>4.9299999999999997E-2</v>
      </c>
      <c r="AG124" s="11">
        <v>2.85</v>
      </c>
      <c r="AH124" s="12">
        <v>4.3E-3</v>
      </c>
      <c r="AI124" s="11">
        <v>1.37</v>
      </c>
      <c r="AJ124" s="11">
        <v>18.2</v>
      </c>
      <c r="AK124" s="11">
        <v>5.5</v>
      </c>
      <c r="AL124" s="11">
        <v>2.09</v>
      </c>
      <c r="AM124" s="11">
        <v>6.02</v>
      </c>
      <c r="AN124" s="11">
        <v>2.14</v>
      </c>
      <c r="AO124" s="11">
        <v>0.11</v>
      </c>
      <c r="AP124" s="11">
        <v>16.3</v>
      </c>
    </row>
    <row r="125" spans="1:42" s="11" customFormat="1">
      <c r="A125" s="24"/>
      <c r="B125" s="11" t="s">
        <v>50</v>
      </c>
      <c r="C125" s="14">
        <v>39566</v>
      </c>
      <c r="D125" s="15">
        <v>0.77083333333333337</v>
      </c>
      <c r="E125" s="16">
        <v>13.83</v>
      </c>
      <c r="F125" s="16">
        <v>0.183</v>
      </c>
      <c r="G125" s="16">
        <v>95</v>
      </c>
      <c r="H125" s="16">
        <v>9.82</v>
      </c>
      <c r="I125" s="16">
        <v>7.92</v>
      </c>
      <c r="J125" s="16">
        <v>-54</v>
      </c>
      <c r="K125" s="16">
        <v>40.1</v>
      </c>
      <c r="L125" s="11">
        <v>5.7</v>
      </c>
      <c r="M125" s="129">
        <v>39.082859999999997</v>
      </c>
      <c r="N125" s="11">
        <v>51</v>
      </c>
      <c r="O125" s="11">
        <v>6.4</v>
      </c>
      <c r="Q125" s="20">
        <v>10.1</v>
      </c>
      <c r="R125" s="20"/>
      <c r="S125" s="20">
        <v>20</v>
      </c>
      <c r="T125" s="20" t="s">
        <v>62</v>
      </c>
      <c r="U125" s="20">
        <v>6.09</v>
      </c>
      <c r="V125" s="20">
        <v>0.28000000000000003</v>
      </c>
      <c r="W125" s="20">
        <v>14.9</v>
      </c>
      <c r="X125" s="11">
        <v>0.86</v>
      </c>
      <c r="Y125" s="20">
        <v>0.63</v>
      </c>
      <c r="Z125" s="20">
        <v>1.71</v>
      </c>
      <c r="AA125" s="20">
        <v>0.12</v>
      </c>
      <c r="AB125" s="20">
        <v>0.26</v>
      </c>
      <c r="AC125" s="11" t="s">
        <v>62</v>
      </c>
      <c r="AD125" s="11">
        <v>18.899999999999999</v>
      </c>
      <c r="AE125" s="11">
        <v>6.3</v>
      </c>
      <c r="AF125" s="11">
        <v>4.36E-2</v>
      </c>
      <c r="AG125" s="11">
        <v>2.37</v>
      </c>
      <c r="AH125" s="12">
        <v>6.4000000000000003E-3</v>
      </c>
      <c r="AI125" s="11">
        <v>1.61</v>
      </c>
      <c r="AJ125" s="11">
        <v>14.8</v>
      </c>
      <c r="AK125" s="11">
        <v>7.6</v>
      </c>
      <c r="AL125" s="11">
        <v>0.64400000000000002</v>
      </c>
      <c r="AM125" s="11">
        <v>12.5</v>
      </c>
      <c r="AN125" s="11">
        <v>0.99399999999999999</v>
      </c>
      <c r="AO125" s="11">
        <v>6.3899999999999998E-2</v>
      </c>
      <c r="AP125" s="11">
        <v>34.6</v>
      </c>
    </row>
    <row r="126" spans="1:42" s="11" customFormat="1">
      <c r="A126" s="24"/>
      <c r="B126" s="11" t="s">
        <v>50</v>
      </c>
      <c r="C126" s="14">
        <v>39566</v>
      </c>
      <c r="D126" s="15">
        <v>0.83333333333333337</v>
      </c>
      <c r="E126" s="16">
        <v>12.86</v>
      </c>
      <c r="F126" s="16">
        <v>0.23899999999999999</v>
      </c>
      <c r="G126" s="16">
        <v>93.8</v>
      </c>
      <c r="H126" s="16">
        <v>9.91</v>
      </c>
      <c r="I126" s="16">
        <v>7.96</v>
      </c>
      <c r="J126" s="16">
        <v>-51</v>
      </c>
      <c r="K126" s="16">
        <v>25.8</v>
      </c>
      <c r="L126" s="11">
        <v>4</v>
      </c>
      <c r="M126" s="129">
        <v>29.717680000000001</v>
      </c>
      <c r="N126" s="11">
        <v>76</v>
      </c>
      <c r="O126" s="11">
        <v>4.3</v>
      </c>
      <c r="Q126" s="20">
        <v>7.2</v>
      </c>
      <c r="R126" s="20"/>
      <c r="S126" s="20">
        <v>31</v>
      </c>
      <c r="T126" s="20" t="s">
        <v>62</v>
      </c>
      <c r="U126" s="20">
        <v>4.08</v>
      </c>
      <c r="V126" s="20">
        <v>0.24</v>
      </c>
      <c r="W126" s="20">
        <v>21.7</v>
      </c>
      <c r="X126" s="11">
        <v>0.42</v>
      </c>
      <c r="Y126" s="20">
        <v>0.77</v>
      </c>
      <c r="Z126" s="20">
        <v>1.1100000000000001</v>
      </c>
      <c r="AA126" s="20">
        <v>0.16</v>
      </c>
      <c r="AB126" s="20">
        <v>0.19</v>
      </c>
      <c r="AC126" s="11" t="s">
        <v>62</v>
      </c>
      <c r="AD126" s="11">
        <v>30.1</v>
      </c>
      <c r="AE126" s="11">
        <v>4.5</v>
      </c>
      <c r="AF126" s="11">
        <v>3.78E-2</v>
      </c>
      <c r="AG126" s="11">
        <v>4.16</v>
      </c>
      <c r="AH126" s="12">
        <v>5.7999999999999996E-3</v>
      </c>
      <c r="AI126" s="11">
        <v>1.61</v>
      </c>
      <c r="AJ126" s="11">
        <v>22.2</v>
      </c>
      <c r="AK126" s="11">
        <v>5.8</v>
      </c>
      <c r="AL126" s="11">
        <v>0.78400000000000003</v>
      </c>
      <c r="AM126" s="11">
        <v>5.42</v>
      </c>
      <c r="AN126" s="11">
        <v>1.1000000000000001</v>
      </c>
      <c r="AO126" s="11">
        <v>6.1699999999999998E-2</v>
      </c>
      <c r="AP126" s="11">
        <v>12.9</v>
      </c>
    </row>
    <row r="127" spans="1:42" s="11" customFormat="1">
      <c r="A127" s="24"/>
      <c r="B127" s="11" t="s">
        <v>50</v>
      </c>
      <c r="C127" s="14">
        <v>39566</v>
      </c>
      <c r="D127" s="15">
        <v>0.89583333333333337</v>
      </c>
      <c r="E127" s="16">
        <v>12.14</v>
      </c>
      <c r="F127" s="16">
        <v>0.59</v>
      </c>
      <c r="G127" s="16">
        <v>89.7</v>
      </c>
      <c r="H127" s="16">
        <v>9.6199999999999992</v>
      </c>
      <c r="I127" s="16">
        <v>8.02</v>
      </c>
      <c r="J127" s="16">
        <v>-50</v>
      </c>
      <c r="K127" s="16">
        <v>32.5</v>
      </c>
      <c r="L127" s="11">
        <v>3.6</v>
      </c>
      <c r="M127" s="129">
        <v>48.180419999999998</v>
      </c>
      <c r="N127" s="11">
        <v>190</v>
      </c>
      <c r="O127" s="11">
        <v>4.7</v>
      </c>
      <c r="Q127" s="20">
        <v>7.1</v>
      </c>
      <c r="R127" s="20"/>
      <c r="S127" s="20">
        <v>48.2</v>
      </c>
      <c r="T127" s="20">
        <v>4.2999999999999997E-2</v>
      </c>
      <c r="U127" s="20">
        <v>4.1100000000000003</v>
      </c>
      <c r="V127" s="20">
        <v>0.3</v>
      </c>
      <c r="W127" s="20">
        <v>61.7</v>
      </c>
      <c r="X127" s="11">
        <v>0.09</v>
      </c>
      <c r="Y127" s="20">
        <v>0.84</v>
      </c>
      <c r="Z127" s="20">
        <v>0.51500000000000001</v>
      </c>
      <c r="AA127" s="20">
        <v>0.15</v>
      </c>
      <c r="AB127" s="20">
        <v>0.27</v>
      </c>
      <c r="AC127" s="11">
        <v>0.25600000000000001</v>
      </c>
      <c r="AD127" s="11">
        <v>79.7</v>
      </c>
      <c r="AE127" s="11">
        <v>3</v>
      </c>
      <c r="AF127" s="11">
        <v>0.41799999999999998</v>
      </c>
      <c r="AG127" s="11">
        <v>13.9</v>
      </c>
      <c r="AH127" s="12">
        <v>3.4799999999999998E-2</v>
      </c>
      <c r="AI127" s="11">
        <v>2.37</v>
      </c>
      <c r="AJ127" s="11">
        <v>27.3</v>
      </c>
      <c r="AK127" s="11">
        <v>9.3000000000000007</v>
      </c>
      <c r="AL127" s="11">
        <v>1.28</v>
      </c>
      <c r="AM127" s="11">
        <v>5.29</v>
      </c>
      <c r="AN127" s="11">
        <v>1.85</v>
      </c>
      <c r="AO127" s="11">
        <v>0.11799999999999999</v>
      </c>
      <c r="AP127" s="11">
        <v>11.7</v>
      </c>
    </row>
    <row r="128" spans="1:42" s="11" customFormat="1">
      <c r="A128" s="24"/>
      <c r="B128" s="11" t="s">
        <v>50</v>
      </c>
      <c r="C128" s="14">
        <v>39566</v>
      </c>
      <c r="D128" s="15">
        <v>0.95833333333333337</v>
      </c>
      <c r="E128" s="16">
        <v>11.91</v>
      </c>
      <c r="F128" s="16">
        <v>0.52700000000000002</v>
      </c>
      <c r="G128" s="16">
        <v>90.1</v>
      </c>
      <c r="H128" s="16">
        <v>9.7200000000000006</v>
      </c>
      <c r="I128" s="16">
        <v>8</v>
      </c>
      <c r="J128" s="16">
        <v>-52</v>
      </c>
      <c r="K128" s="16">
        <v>29.6</v>
      </c>
      <c r="L128" s="11">
        <v>4.9000000000000004</v>
      </c>
      <c r="M128" s="129">
        <v>24.30556</v>
      </c>
      <c r="N128" s="11">
        <v>160</v>
      </c>
      <c r="O128" s="11">
        <v>4.5</v>
      </c>
      <c r="Q128" s="20">
        <v>7.1</v>
      </c>
      <c r="R128" s="20"/>
      <c r="S128" s="20">
        <v>52.3</v>
      </c>
      <c r="T128" s="20">
        <v>3.6999999999999998E-2</v>
      </c>
      <c r="U128" s="20">
        <v>4.96</v>
      </c>
      <c r="V128" s="20">
        <v>0.28999999999999998</v>
      </c>
      <c r="W128" s="20">
        <v>53</v>
      </c>
      <c r="X128" s="11">
        <v>0.09</v>
      </c>
      <c r="Y128" s="20">
        <v>0.96</v>
      </c>
      <c r="Z128" s="20">
        <v>0.53600000000000003</v>
      </c>
      <c r="AA128" s="20">
        <v>0.13</v>
      </c>
      <c r="AB128" s="20">
        <v>0.19</v>
      </c>
      <c r="AC128" s="11" t="s">
        <v>62</v>
      </c>
      <c r="AD128" s="11">
        <v>67.5</v>
      </c>
      <c r="AE128" s="11">
        <v>2.9</v>
      </c>
      <c r="AF128" s="11">
        <v>1.9199999999999998E-2</v>
      </c>
      <c r="AG128" s="11">
        <v>11.3</v>
      </c>
      <c r="AH128" s="12">
        <v>7.6E-3</v>
      </c>
      <c r="AI128" s="11">
        <v>2.35</v>
      </c>
      <c r="AJ128" s="11">
        <v>33</v>
      </c>
      <c r="AK128" s="11" t="s">
        <v>62</v>
      </c>
      <c r="AL128" s="11">
        <v>0.72</v>
      </c>
      <c r="AM128" s="11">
        <v>5.48</v>
      </c>
      <c r="AN128" s="11">
        <v>1.04</v>
      </c>
      <c r="AO128" s="11">
        <v>6.5699999999999995E-2</v>
      </c>
      <c r="AP128" s="11">
        <v>7.93</v>
      </c>
    </row>
    <row r="129" spans="1:42" s="11" customFormat="1">
      <c r="A129" s="24"/>
      <c r="B129" s="11" t="s">
        <v>50</v>
      </c>
      <c r="C129" s="14">
        <v>39567</v>
      </c>
      <c r="D129" s="15">
        <v>0.20833333333333334</v>
      </c>
      <c r="E129" s="16">
        <v>10.68</v>
      </c>
      <c r="F129" s="16">
        <v>0.67200000000000004</v>
      </c>
      <c r="G129" s="16">
        <v>92.5</v>
      </c>
      <c r="H129" s="16">
        <v>10.26</v>
      </c>
      <c r="I129" s="16">
        <v>8.1300000000000008</v>
      </c>
      <c r="J129" s="16">
        <v>-45</v>
      </c>
      <c r="K129" s="16">
        <v>22</v>
      </c>
      <c r="L129" s="11">
        <v>2.7</v>
      </c>
      <c r="M129" s="129">
        <v>48.411499999999997</v>
      </c>
      <c r="N129" s="11">
        <v>190</v>
      </c>
      <c r="O129" s="11">
        <v>4.4000000000000004</v>
      </c>
      <c r="Q129" s="20">
        <v>7.4</v>
      </c>
      <c r="R129" s="20"/>
      <c r="S129" s="20">
        <v>48.2</v>
      </c>
      <c r="T129" s="20">
        <v>4.3999999999999997E-2</v>
      </c>
      <c r="U129" s="20">
        <v>4.01</v>
      </c>
      <c r="V129" s="20">
        <v>0.3</v>
      </c>
      <c r="W129" s="20">
        <v>62.4</v>
      </c>
      <c r="X129" s="11" t="s">
        <v>62</v>
      </c>
      <c r="Y129" s="20">
        <v>0.82</v>
      </c>
      <c r="Z129" s="20">
        <v>0.56999999999999995</v>
      </c>
      <c r="AA129" s="20">
        <v>0.11</v>
      </c>
      <c r="AB129" s="20">
        <v>0.26</v>
      </c>
      <c r="AC129" s="11">
        <v>4.5199999999999997E-2</v>
      </c>
      <c r="AD129" s="11">
        <v>84.2</v>
      </c>
      <c r="AE129" s="11">
        <v>4.5</v>
      </c>
      <c r="AF129" s="11">
        <v>3.5000000000000003E-2</v>
      </c>
      <c r="AG129" s="11">
        <v>15.2</v>
      </c>
      <c r="AH129" s="12">
        <v>0.01</v>
      </c>
      <c r="AI129" s="11">
        <v>2.4500000000000002</v>
      </c>
      <c r="AJ129" s="11">
        <v>27.9</v>
      </c>
      <c r="AK129" s="11">
        <v>8.8000000000000007</v>
      </c>
      <c r="AL129" s="11">
        <v>1.47</v>
      </c>
      <c r="AM129" s="11">
        <v>7.12</v>
      </c>
      <c r="AN129" s="11">
        <v>1.97</v>
      </c>
      <c r="AO129" s="11">
        <v>0.127</v>
      </c>
      <c r="AP129" s="11">
        <v>19</v>
      </c>
    </row>
    <row r="130" spans="1:42" s="11" customFormat="1">
      <c r="A130" s="24"/>
      <c r="B130" s="11" t="s">
        <v>50</v>
      </c>
      <c r="C130" s="14">
        <v>39637</v>
      </c>
      <c r="D130" s="15">
        <v>0.91666666666666663</v>
      </c>
      <c r="E130" s="16">
        <v>21.9</v>
      </c>
      <c r="F130" s="16">
        <v>0.86099999999999999</v>
      </c>
      <c r="G130" s="16">
        <v>66</v>
      </c>
      <c r="H130" s="16">
        <v>5.77</v>
      </c>
      <c r="I130" s="16">
        <v>7.92</v>
      </c>
      <c r="J130" s="16">
        <v>20</v>
      </c>
      <c r="K130" s="16">
        <v>10.9</v>
      </c>
      <c r="L130" s="171">
        <v>1.5</v>
      </c>
      <c r="M130" s="129">
        <v>9.1491310000000006</v>
      </c>
      <c r="S130" s="20">
        <v>35.1</v>
      </c>
      <c r="T130" s="20" t="s">
        <v>62</v>
      </c>
      <c r="U130" s="20">
        <v>10.7</v>
      </c>
      <c r="V130" s="20">
        <v>0.26</v>
      </c>
      <c r="W130" s="20">
        <v>56.8</v>
      </c>
      <c r="X130" s="20" t="s">
        <v>62</v>
      </c>
      <c r="Y130" s="11">
        <v>2.5</v>
      </c>
      <c r="Z130" s="20">
        <v>3.13</v>
      </c>
      <c r="AA130" s="20">
        <v>0.1</v>
      </c>
      <c r="AB130" s="20">
        <v>0.25</v>
      </c>
      <c r="AC130" s="20">
        <v>2.2100000000000002E-2</v>
      </c>
      <c r="AD130" s="11">
        <v>90.9</v>
      </c>
      <c r="AE130" s="11">
        <v>4.5</v>
      </c>
      <c r="AF130" s="11" t="s">
        <v>62</v>
      </c>
      <c r="AG130" s="11">
        <v>20.3</v>
      </c>
      <c r="AH130" s="11">
        <v>4.7000000000000002E-3</v>
      </c>
      <c r="AI130" s="12">
        <v>3.2</v>
      </c>
      <c r="AJ130" s="11">
        <v>27.5</v>
      </c>
      <c r="AK130" s="11">
        <v>7.3</v>
      </c>
      <c r="AL130" s="11">
        <v>0.33100000000000002</v>
      </c>
      <c r="AM130" s="11">
        <v>25.7</v>
      </c>
      <c r="AN130" s="11">
        <v>0.29299999999999998</v>
      </c>
      <c r="AO130" s="11">
        <v>3.15E-2</v>
      </c>
      <c r="AP130" s="11">
        <v>24</v>
      </c>
    </row>
    <row r="131" spans="1:42" s="11" customFormat="1">
      <c r="A131" s="24"/>
      <c r="B131" s="11" t="s">
        <v>50</v>
      </c>
      <c r="C131" s="14">
        <v>39638</v>
      </c>
      <c r="D131" s="15">
        <v>0.41666666666666669</v>
      </c>
      <c r="E131" s="16">
        <v>21.57</v>
      </c>
      <c r="F131" s="16">
        <v>0.86899999999999999</v>
      </c>
      <c r="G131" s="16">
        <v>71.900000000000006</v>
      </c>
      <c r="H131" s="16">
        <v>6.33</v>
      </c>
      <c r="I131" s="16">
        <v>7.95</v>
      </c>
      <c r="J131" s="16">
        <v>51</v>
      </c>
      <c r="K131" s="16">
        <v>13.4</v>
      </c>
      <c r="L131" s="171">
        <v>1.8</v>
      </c>
      <c r="M131" s="129">
        <v>2.7485110000000001</v>
      </c>
      <c r="S131" s="20">
        <v>42.1</v>
      </c>
      <c r="T131" s="20">
        <v>8.4000000000000005E-2</v>
      </c>
      <c r="U131" s="20">
        <v>6.5</v>
      </c>
      <c r="V131" s="20">
        <v>0.22</v>
      </c>
      <c r="W131" s="20">
        <v>80.599999999999994</v>
      </c>
      <c r="X131" s="20">
        <v>0.12</v>
      </c>
      <c r="Y131" s="11">
        <v>1.38</v>
      </c>
      <c r="Z131" s="20">
        <v>0.51300000000000001</v>
      </c>
      <c r="AA131" s="20">
        <v>0.12</v>
      </c>
      <c r="AB131" s="20">
        <v>0.1</v>
      </c>
      <c r="AC131" s="20">
        <v>8.09E-2</v>
      </c>
      <c r="AD131" s="11">
        <v>22.4</v>
      </c>
      <c r="AE131" s="22">
        <v>86.5</v>
      </c>
      <c r="AF131" s="11">
        <v>7.1599999999999997E-2</v>
      </c>
      <c r="AG131" s="11">
        <v>3.14</v>
      </c>
      <c r="AH131" s="11">
        <v>1.4999999999999999E-2</v>
      </c>
      <c r="AI131" s="12">
        <v>2.96</v>
      </c>
      <c r="AJ131" s="11">
        <v>9.93</v>
      </c>
      <c r="AK131" s="11" t="s">
        <v>62</v>
      </c>
      <c r="AL131" s="11">
        <v>5.4800000000000001E-2</v>
      </c>
      <c r="AM131" s="11">
        <v>4.96</v>
      </c>
      <c r="AN131" s="11">
        <v>4.8500000000000001E-2</v>
      </c>
      <c r="AO131" s="11">
        <v>8.6700000000000006E-3</v>
      </c>
      <c r="AP131" s="11">
        <v>8.36</v>
      </c>
    </row>
    <row r="132" spans="1:42" s="11" customFormat="1">
      <c r="A132" s="24"/>
      <c r="B132" s="11" t="s">
        <v>50</v>
      </c>
      <c r="C132" s="14">
        <v>39638</v>
      </c>
      <c r="D132" s="15">
        <v>0.47916666666666669</v>
      </c>
      <c r="E132" s="16">
        <v>21.57</v>
      </c>
      <c r="F132" s="16">
        <v>0.85299999999999998</v>
      </c>
      <c r="G132" s="16">
        <v>72.5</v>
      </c>
      <c r="H132" s="16">
        <v>6.37</v>
      </c>
      <c r="I132" s="16">
        <v>7.95</v>
      </c>
      <c r="J132" s="16">
        <v>56</v>
      </c>
      <c r="K132" s="16">
        <v>60.6</v>
      </c>
      <c r="L132" s="171">
        <v>3.6</v>
      </c>
      <c r="M132" s="129">
        <v>276.01029999999997</v>
      </c>
      <c r="S132" s="20">
        <v>10.5</v>
      </c>
      <c r="T132" s="20" t="s">
        <v>62</v>
      </c>
      <c r="U132" s="20">
        <v>4.09</v>
      </c>
      <c r="V132" s="20">
        <v>0.28999999999999998</v>
      </c>
      <c r="W132" s="20">
        <v>20.100000000000001</v>
      </c>
      <c r="X132" s="20" t="s">
        <v>62</v>
      </c>
      <c r="Y132" s="11">
        <v>0.88</v>
      </c>
      <c r="Z132" s="20">
        <v>4.1500000000000004</v>
      </c>
      <c r="AA132" s="20">
        <v>0.16</v>
      </c>
      <c r="AB132" s="20">
        <v>1.08</v>
      </c>
      <c r="AC132" s="20">
        <v>4.53E-2</v>
      </c>
      <c r="AD132" s="11">
        <v>64.400000000000006</v>
      </c>
      <c r="AE132" s="11">
        <v>23.3</v>
      </c>
      <c r="AF132" s="11">
        <v>1.06</v>
      </c>
      <c r="AG132" s="11">
        <v>11.8</v>
      </c>
      <c r="AH132" s="11">
        <v>1.5800000000000002E-2</v>
      </c>
      <c r="AI132" s="12">
        <v>8.01</v>
      </c>
      <c r="AJ132" s="11">
        <v>27.7</v>
      </c>
      <c r="AK132" s="11">
        <v>12.2</v>
      </c>
      <c r="AL132" s="22">
        <v>9.6</v>
      </c>
      <c r="AM132" s="22">
        <v>1710</v>
      </c>
      <c r="AN132" s="22">
        <v>10.8</v>
      </c>
      <c r="AO132" s="22">
        <v>2.87</v>
      </c>
      <c r="AP132" s="22">
        <v>111</v>
      </c>
    </row>
    <row r="133" spans="1:42" s="11" customFormat="1">
      <c r="A133" s="24"/>
      <c r="B133" s="11" t="s">
        <v>50</v>
      </c>
      <c r="C133" s="14">
        <v>39638</v>
      </c>
      <c r="D133" s="15">
        <v>0.54166666666666663</v>
      </c>
      <c r="E133" s="16">
        <v>21.68</v>
      </c>
      <c r="F133" s="16">
        <v>0.82799999999999996</v>
      </c>
      <c r="G133" s="16">
        <v>75.900000000000006</v>
      </c>
      <c r="H133" s="16">
        <v>6.66</v>
      </c>
      <c r="I133" s="16">
        <v>7.99</v>
      </c>
      <c r="J133" s="16">
        <v>54</v>
      </c>
      <c r="K133" s="16">
        <v>29.7</v>
      </c>
      <c r="L133" s="171">
        <v>2.2999999999999998</v>
      </c>
      <c r="M133" s="129">
        <v>25.60455</v>
      </c>
      <c r="S133" s="20">
        <v>25.9</v>
      </c>
      <c r="T133" s="20" t="s">
        <v>62</v>
      </c>
      <c r="U133" s="20">
        <v>4.54</v>
      </c>
      <c r="V133" s="20">
        <v>0.23</v>
      </c>
      <c r="W133" s="20">
        <v>24</v>
      </c>
      <c r="X133" s="20" t="s">
        <v>62</v>
      </c>
      <c r="Y133" s="11">
        <v>0.98</v>
      </c>
      <c r="Z133" s="20">
        <v>0.97299999999999998</v>
      </c>
      <c r="AA133" s="20">
        <v>0.1</v>
      </c>
      <c r="AB133" s="20">
        <v>0.17</v>
      </c>
      <c r="AC133" s="20">
        <v>5.04E-2</v>
      </c>
      <c r="AD133" s="11">
        <v>31.8</v>
      </c>
      <c r="AE133" s="11">
        <v>11.5</v>
      </c>
      <c r="AF133" s="11">
        <v>4.1000000000000003E-3</v>
      </c>
      <c r="AG133" s="11">
        <v>4.45</v>
      </c>
      <c r="AH133" s="11">
        <v>5.5999999999999999E-3</v>
      </c>
      <c r="AI133" s="12">
        <v>2.48</v>
      </c>
      <c r="AJ133" s="11">
        <v>20.5</v>
      </c>
      <c r="AK133" s="11">
        <v>23.7</v>
      </c>
      <c r="AL133" s="11">
        <v>1.54</v>
      </c>
      <c r="AM133" s="11">
        <v>27.5</v>
      </c>
      <c r="AN133" s="11">
        <v>1.07</v>
      </c>
      <c r="AO133" s="11">
        <v>5.0299999999999997E-2</v>
      </c>
      <c r="AP133" s="11">
        <v>58.9</v>
      </c>
    </row>
    <row r="134" spans="1:42" s="11" customFormat="1">
      <c r="A134" s="24"/>
      <c r="B134" s="11" t="s">
        <v>50</v>
      </c>
      <c r="C134" s="14">
        <v>39638</v>
      </c>
      <c r="D134" s="15">
        <v>0.60416666666666663</v>
      </c>
      <c r="E134" s="16">
        <v>21.86</v>
      </c>
      <c r="F134" s="16">
        <v>0.85</v>
      </c>
      <c r="G134" s="16">
        <v>82.6</v>
      </c>
      <c r="H134" s="16">
        <v>7.23</v>
      </c>
      <c r="I134" s="16">
        <v>8.08</v>
      </c>
      <c r="J134" s="16">
        <v>54</v>
      </c>
      <c r="K134" s="16">
        <v>33</v>
      </c>
      <c r="L134" s="171">
        <v>3</v>
      </c>
      <c r="M134" s="129">
        <v>8.8019560000000006</v>
      </c>
      <c r="S134" s="20">
        <v>25.7</v>
      </c>
      <c r="T134" s="20" t="s">
        <v>62</v>
      </c>
      <c r="U134" s="20">
        <v>4.0199999999999996</v>
      </c>
      <c r="V134" s="20">
        <v>0.23</v>
      </c>
      <c r="W134" s="20">
        <v>25.5</v>
      </c>
      <c r="X134" s="20" t="s">
        <v>62</v>
      </c>
      <c r="Y134" s="11">
        <v>0.86</v>
      </c>
      <c r="Z134" s="20">
        <v>0.84199999999999997</v>
      </c>
      <c r="AA134" s="20">
        <v>0.09</v>
      </c>
      <c r="AB134" s="20">
        <v>0.15</v>
      </c>
      <c r="AC134" s="20">
        <v>3.5000000000000003E-2</v>
      </c>
      <c r="AD134" s="11">
        <v>35.1</v>
      </c>
      <c r="AE134" s="11">
        <v>10.6</v>
      </c>
      <c r="AF134" s="11" t="s">
        <v>62</v>
      </c>
      <c r="AG134" s="11">
        <v>5.05</v>
      </c>
      <c r="AH134" s="11">
        <v>1.2999999999999999E-3</v>
      </c>
      <c r="AI134" s="12">
        <v>2.42</v>
      </c>
      <c r="AJ134" s="11">
        <v>21.3</v>
      </c>
      <c r="AK134" s="11">
        <v>5</v>
      </c>
      <c r="AL134" s="11">
        <v>1.1200000000000001</v>
      </c>
      <c r="AM134" s="11">
        <v>14.6</v>
      </c>
      <c r="AN134" s="11">
        <v>0.76900000000000002</v>
      </c>
      <c r="AO134" s="11">
        <v>1.6500000000000001E-2</v>
      </c>
      <c r="AP134" s="11">
        <v>10.7</v>
      </c>
    </row>
    <row r="135" spans="1:42" s="11" customFormat="1">
      <c r="A135" s="24"/>
      <c r="B135" s="11" t="s">
        <v>50</v>
      </c>
      <c r="C135" s="14">
        <v>39764</v>
      </c>
      <c r="D135" s="15">
        <v>0.875</v>
      </c>
      <c r="E135" s="16">
        <v>12.76</v>
      </c>
      <c r="F135" s="172">
        <v>0.188</v>
      </c>
      <c r="G135" s="16">
        <v>98.5</v>
      </c>
      <c r="H135" s="16">
        <v>10.43</v>
      </c>
      <c r="I135" s="16">
        <v>7.74</v>
      </c>
      <c r="J135" s="11">
        <v>-132</v>
      </c>
      <c r="K135" s="16">
        <v>18.899999999999999</v>
      </c>
      <c r="L135" s="171">
        <v>7.6</v>
      </c>
      <c r="M135" s="129">
        <v>21.971119999999999</v>
      </c>
      <c r="N135" s="11">
        <v>51</v>
      </c>
      <c r="O135" s="11">
        <v>12.6</v>
      </c>
      <c r="Q135" s="11">
        <v>12.1</v>
      </c>
      <c r="S135" s="20">
        <v>27.2</v>
      </c>
      <c r="T135" s="20" t="s">
        <v>62</v>
      </c>
      <c r="U135" s="20">
        <v>4.21</v>
      </c>
      <c r="V135" s="20">
        <v>0.35</v>
      </c>
      <c r="W135" s="20">
        <v>21.4</v>
      </c>
      <c r="X135" s="20">
        <v>0.17</v>
      </c>
      <c r="Y135" s="11">
        <v>0.99</v>
      </c>
      <c r="Z135" s="20">
        <v>0.82699999999999996</v>
      </c>
      <c r="AA135" s="20">
        <v>0.11</v>
      </c>
      <c r="AB135" s="20">
        <v>0.17</v>
      </c>
      <c r="AC135" s="20">
        <v>2.6499999999999999E-2</v>
      </c>
      <c r="AD135" s="11">
        <v>20.399999999999999</v>
      </c>
      <c r="AE135" s="11">
        <v>8.1</v>
      </c>
      <c r="AF135" s="11">
        <v>2.47E-2</v>
      </c>
      <c r="AG135" s="11">
        <v>3.37</v>
      </c>
      <c r="AH135" s="11">
        <v>2.3400000000000001E-2</v>
      </c>
      <c r="AI135" s="12">
        <v>2.15</v>
      </c>
      <c r="AJ135" s="11">
        <v>19.399999999999999</v>
      </c>
      <c r="AK135" s="11">
        <v>9.6</v>
      </c>
      <c r="AL135" s="11">
        <v>0.27400000000000002</v>
      </c>
      <c r="AM135" s="11">
        <v>2.76</v>
      </c>
      <c r="AN135" s="11">
        <v>0.33900000000000002</v>
      </c>
      <c r="AO135" s="11">
        <v>4.6699999999999998E-2</v>
      </c>
      <c r="AP135" s="11">
        <v>30</v>
      </c>
    </row>
    <row r="136" spans="1:42" s="11" customFormat="1">
      <c r="A136" s="24"/>
      <c r="B136" s="11" t="s">
        <v>50</v>
      </c>
      <c r="C136" s="14">
        <v>39765</v>
      </c>
      <c r="D136" s="15">
        <v>6.25E-2</v>
      </c>
      <c r="E136" s="16">
        <v>12.34</v>
      </c>
      <c r="F136" s="172">
        <v>9.8000000000000004E-2</v>
      </c>
      <c r="G136" s="16">
        <v>103.3</v>
      </c>
      <c r="H136" s="16">
        <v>11.05</v>
      </c>
      <c r="I136" s="16">
        <v>7.83</v>
      </c>
      <c r="J136" s="11">
        <v>-128</v>
      </c>
      <c r="K136" s="16">
        <v>15.6</v>
      </c>
      <c r="L136" s="171">
        <v>4.8</v>
      </c>
      <c r="M136" s="129">
        <v>31.746030000000001</v>
      </c>
      <c r="N136" s="11">
        <v>31</v>
      </c>
      <c r="O136" s="11">
        <v>3.9</v>
      </c>
      <c r="Q136" s="11">
        <v>5.6</v>
      </c>
      <c r="S136" s="20">
        <v>6.96</v>
      </c>
      <c r="T136" s="20" t="s">
        <v>62</v>
      </c>
      <c r="U136" s="20">
        <v>1.63</v>
      </c>
      <c r="V136" s="20">
        <v>0.19</v>
      </c>
      <c r="W136" s="20">
        <v>7.53</v>
      </c>
      <c r="X136" s="20">
        <v>0.12</v>
      </c>
      <c r="Y136" s="11">
        <v>0.36</v>
      </c>
      <c r="Z136" s="20">
        <v>0.63600000000000001</v>
      </c>
      <c r="AA136" s="20">
        <v>0.04</v>
      </c>
      <c r="AB136" s="20">
        <v>0.13</v>
      </c>
      <c r="AC136" s="20">
        <v>2.07E-2</v>
      </c>
      <c r="AD136" s="11">
        <v>9.14</v>
      </c>
      <c r="AE136" s="11">
        <v>4.9000000000000004</v>
      </c>
      <c r="AF136" s="11">
        <v>1.46E-2</v>
      </c>
      <c r="AG136" s="11">
        <v>0.96699999999999997</v>
      </c>
      <c r="AH136" s="11">
        <v>3.7000000000000002E-3</v>
      </c>
      <c r="AI136" s="12">
        <v>1.1100000000000001</v>
      </c>
      <c r="AJ136" s="11">
        <v>7.42</v>
      </c>
      <c r="AK136" s="11">
        <v>5.0999999999999996</v>
      </c>
      <c r="AL136" s="11">
        <v>0.72299999999999998</v>
      </c>
      <c r="AM136" s="11">
        <v>8.8000000000000007</v>
      </c>
      <c r="AN136" s="11">
        <v>0.82099999999999995</v>
      </c>
      <c r="AO136" s="11">
        <v>6.7400000000000002E-2</v>
      </c>
      <c r="AP136" s="11">
        <v>35</v>
      </c>
    </row>
    <row r="137" spans="1:42" s="11" customFormat="1">
      <c r="A137" s="24"/>
      <c r="B137" s="11" t="s">
        <v>50</v>
      </c>
      <c r="C137" s="14">
        <v>39765</v>
      </c>
      <c r="D137" s="15">
        <v>0.25</v>
      </c>
      <c r="E137" s="16">
        <v>12.64</v>
      </c>
      <c r="F137" s="172">
        <v>0.379</v>
      </c>
      <c r="G137" s="16">
        <v>83.6</v>
      </c>
      <c r="H137" s="16">
        <v>8.8699999999999992</v>
      </c>
      <c r="I137" s="16">
        <v>7.45</v>
      </c>
      <c r="J137" s="11">
        <v>-109</v>
      </c>
      <c r="K137" s="16">
        <v>10.1</v>
      </c>
      <c r="L137" s="171">
        <v>3.7</v>
      </c>
      <c r="M137" s="129">
        <v>7.7519400000000003</v>
      </c>
      <c r="N137" s="11">
        <v>100</v>
      </c>
      <c r="O137" s="11">
        <v>5.6</v>
      </c>
      <c r="Q137" s="11">
        <v>5.3</v>
      </c>
      <c r="S137" s="20">
        <v>32.1</v>
      </c>
      <c r="T137" s="20" t="s">
        <v>62</v>
      </c>
      <c r="U137" s="20">
        <v>4.01</v>
      </c>
      <c r="V137" s="20">
        <v>0.26</v>
      </c>
      <c r="W137" s="20">
        <v>28.9</v>
      </c>
      <c r="X137" s="20" t="s">
        <v>62</v>
      </c>
      <c r="Y137" s="11">
        <v>0.92</v>
      </c>
      <c r="Z137" s="20">
        <v>0.32900000000000001</v>
      </c>
      <c r="AA137" s="20">
        <v>7.0000000000000007E-2</v>
      </c>
      <c r="AB137" s="20">
        <v>0.1</v>
      </c>
      <c r="AC137" s="20" t="s">
        <v>62</v>
      </c>
      <c r="AD137" s="11">
        <v>36.700000000000003</v>
      </c>
      <c r="AE137" s="11">
        <v>6.7</v>
      </c>
      <c r="AF137" s="11">
        <v>1.9199999999999998E-2</v>
      </c>
      <c r="AG137" s="11">
        <v>6.42</v>
      </c>
      <c r="AH137" s="11">
        <v>1.3100000000000001E-2</v>
      </c>
      <c r="AI137" s="12">
        <v>2.35</v>
      </c>
      <c r="AJ137" s="11">
        <v>37</v>
      </c>
      <c r="AK137" s="11">
        <v>7.2</v>
      </c>
      <c r="AL137" s="11">
        <v>0.55700000000000005</v>
      </c>
      <c r="AM137" s="11">
        <v>5.92</v>
      </c>
      <c r="AN137" s="11">
        <v>0.36599999999999999</v>
      </c>
      <c r="AO137" s="11">
        <v>1.8499999999999999E-2</v>
      </c>
      <c r="AP137" s="11">
        <v>8.93</v>
      </c>
    </row>
    <row r="138" spans="1:42" s="11" customFormat="1">
      <c r="A138" s="24"/>
      <c r="B138" s="11" t="s">
        <v>50</v>
      </c>
      <c r="C138" s="14">
        <v>39791</v>
      </c>
      <c r="D138" s="15">
        <v>0.60416666666666663</v>
      </c>
      <c r="E138" s="16">
        <v>8.4700000000000006</v>
      </c>
      <c r="F138" s="16">
        <v>1.7450000000000001</v>
      </c>
      <c r="G138" s="16">
        <v>101.1</v>
      </c>
      <c r="H138" s="16">
        <v>11.78</v>
      </c>
      <c r="I138" s="16">
        <v>7.87</v>
      </c>
      <c r="J138" s="172">
        <v>210</v>
      </c>
      <c r="K138" s="16">
        <v>59.1</v>
      </c>
      <c r="L138" s="171">
        <v>10.6</v>
      </c>
      <c r="M138" s="129">
        <v>33.681765389065852</v>
      </c>
      <c r="N138" s="11">
        <v>68</v>
      </c>
      <c r="O138" s="11">
        <v>7.8</v>
      </c>
      <c r="P138" s="180">
        <v>5.7450000000000001</v>
      </c>
      <c r="Q138" s="11">
        <v>10</v>
      </c>
      <c r="R138" s="180">
        <v>7.5839999999999996</v>
      </c>
      <c r="S138" s="20">
        <v>540</v>
      </c>
      <c r="T138" s="20">
        <v>6.4000000000000001E-2</v>
      </c>
      <c r="U138" s="20">
        <v>6.79</v>
      </c>
      <c r="V138" s="20">
        <v>0.53</v>
      </c>
      <c r="W138" s="20">
        <v>22.6</v>
      </c>
      <c r="X138" s="20">
        <v>0.17</v>
      </c>
      <c r="Y138" s="11">
        <v>1.6</v>
      </c>
      <c r="Z138" s="20">
        <v>1.28</v>
      </c>
      <c r="AA138" s="20">
        <v>0.2</v>
      </c>
      <c r="AB138" s="20">
        <v>0.31</v>
      </c>
      <c r="AC138" s="20">
        <v>4.2599999999999999E-2</v>
      </c>
      <c r="AD138" s="11">
        <v>38.4</v>
      </c>
      <c r="AE138" s="11">
        <v>7.2</v>
      </c>
      <c r="AF138" s="11">
        <v>6.3399999999999998E-2</v>
      </c>
      <c r="AG138" s="11">
        <v>4.46</v>
      </c>
      <c r="AH138" s="11">
        <v>2.4799999999999999E-2</v>
      </c>
      <c r="AI138" s="12">
        <v>2.9</v>
      </c>
      <c r="AJ138" s="11">
        <v>313</v>
      </c>
      <c r="AK138" s="11">
        <v>25.1</v>
      </c>
      <c r="AL138" s="11">
        <v>0.66500000000000004</v>
      </c>
      <c r="AM138" s="11">
        <v>11.3</v>
      </c>
      <c r="AN138" s="11">
        <v>0.83599999999999997</v>
      </c>
      <c r="AO138" s="11">
        <v>6.1899999999999997E-2</v>
      </c>
      <c r="AP138" s="11">
        <v>40.299999999999997</v>
      </c>
    </row>
    <row r="139" spans="1:42" s="11" customFormat="1">
      <c r="A139" s="24"/>
      <c r="B139" s="11" t="s">
        <v>50</v>
      </c>
      <c r="C139" s="14">
        <v>39791</v>
      </c>
      <c r="D139" s="15">
        <v>0.72916666666666663</v>
      </c>
      <c r="E139" s="16">
        <v>8.9</v>
      </c>
      <c r="F139" s="16">
        <v>1.476</v>
      </c>
      <c r="G139" s="16">
        <v>100.2</v>
      </c>
      <c r="H139" s="16">
        <v>11.56</v>
      </c>
      <c r="I139" s="16">
        <v>7.92</v>
      </c>
      <c r="J139" s="172">
        <v>209</v>
      </c>
      <c r="K139" s="16">
        <v>704.8</v>
      </c>
      <c r="L139" s="171">
        <v>7.1</v>
      </c>
      <c r="M139" s="129">
        <v>20.798201236661242</v>
      </c>
      <c r="N139" s="11">
        <v>73</v>
      </c>
      <c r="O139" s="11">
        <v>9.4</v>
      </c>
      <c r="P139" s="180">
        <v>6.02</v>
      </c>
      <c r="Q139" s="11">
        <v>10</v>
      </c>
      <c r="R139" s="180">
        <v>7.8860000000000001</v>
      </c>
      <c r="S139" s="20">
        <v>397</v>
      </c>
      <c r="T139" s="20">
        <v>5.1999999999999998E-2</v>
      </c>
      <c r="U139" s="20">
        <v>8.24</v>
      </c>
      <c r="V139" s="20">
        <v>0.44</v>
      </c>
      <c r="W139" s="20">
        <v>28.2</v>
      </c>
      <c r="X139" s="20">
        <v>0.12</v>
      </c>
      <c r="Y139" s="11">
        <v>1.86</v>
      </c>
      <c r="Z139" s="20">
        <v>0.95699999999999996</v>
      </c>
      <c r="AA139" s="20">
        <v>0.16</v>
      </c>
      <c r="AB139" s="20">
        <v>0.23</v>
      </c>
      <c r="AC139" s="20">
        <v>4.0500000000000001E-2</v>
      </c>
      <c r="AD139" s="11">
        <v>38.200000000000003</v>
      </c>
      <c r="AE139" s="11">
        <v>5.9</v>
      </c>
      <c r="AF139" s="11">
        <v>5.9799999999999999E-2</v>
      </c>
      <c r="AG139" s="11">
        <v>4.6100000000000003</v>
      </c>
      <c r="AH139" s="11">
        <v>2.1600000000000001E-2</v>
      </c>
      <c r="AI139" s="12">
        <v>2.61</v>
      </c>
      <c r="AJ139" s="11">
        <v>231</v>
      </c>
      <c r="AK139" s="11">
        <v>15.3</v>
      </c>
      <c r="AL139" s="11">
        <v>0.41099999999999998</v>
      </c>
      <c r="AM139" s="11">
        <v>10.4</v>
      </c>
      <c r="AN139" s="11">
        <v>0.54200000000000004</v>
      </c>
      <c r="AO139" s="11">
        <v>3.5499999999999997E-2</v>
      </c>
      <c r="AP139" s="11">
        <v>36</v>
      </c>
    </row>
    <row r="140" spans="1:42" s="11" customFormat="1">
      <c r="A140" s="24"/>
      <c r="B140" s="11" t="s">
        <v>50</v>
      </c>
      <c r="C140" s="14">
        <v>39791</v>
      </c>
      <c r="D140" s="15">
        <v>0.85416666666666663</v>
      </c>
      <c r="E140" s="16">
        <v>9</v>
      </c>
      <c r="F140" s="16">
        <v>1.5089999999999999</v>
      </c>
      <c r="G140" s="16">
        <v>98.7</v>
      </c>
      <c r="H140" s="16">
        <v>11.36</v>
      </c>
      <c r="I140" s="16">
        <v>7.9</v>
      </c>
      <c r="J140" s="172">
        <v>208</v>
      </c>
      <c r="K140" s="16">
        <v>1022.2</v>
      </c>
      <c r="L140" s="171">
        <v>11.6</v>
      </c>
      <c r="M140" s="129">
        <v>9.4043887147487482</v>
      </c>
      <c r="N140" s="11">
        <v>110</v>
      </c>
      <c r="O140" s="11">
        <v>16.8</v>
      </c>
      <c r="P140" s="180">
        <v>7.1289999999999996</v>
      </c>
      <c r="Q140" s="11">
        <v>9.5</v>
      </c>
      <c r="R140" s="180">
        <v>17.829999999999998</v>
      </c>
      <c r="S140" s="20">
        <v>431</v>
      </c>
      <c r="T140" s="20">
        <v>6.9000000000000006E-2</v>
      </c>
      <c r="U140" s="20">
        <v>11.7</v>
      </c>
      <c r="V140" s="20">
        <v>0.5</v>
      </c>
      <c r="W140" s="20">
        <v>28.2</v>
      </c>
      <c r="X140" s="20">
        <v>0.22</v>
      </c>
      <c r="Y140" s="11">
        <v>2.76</v>
      </c>
      <c r="Z140" s="20">
        <v>1.1299999999999999</v>
      </c>
      <c r="AA140" s="20">
        <v>0.19</v>
      </c>
      <c r="AB140" s="20">
        <v>0.24</v>
      </c>
      <c r="AC140" s="20">
        <v>4.8800000000000003E-2</v>
      </c>
      <c r="AD140" s="11">
        <v>70.3</v>
      </c>
      <c r="AE140" s="11">
        <v>6</v>
      </c>
      <c r="AF140" s="11">
        <v>5.7599999999999998E-2</v>
      </c>
      <c r="AG140" s="11">
        <v>9.42</v>
      </c>
      <c r="AH140" s="11">
        <v>3.7600000000000001E-2</v>
      </c>
      <c r="AI140" s="12">
        <v>3.71</v>
      </c>
      <c r="AJ140" s="11">
        <v>247</v>
      </c>
      <c r="AK140" s="11">
        <v>14.5</v>
      </c>
      <c r="AL140" s="11">
        <v>0.35299999999999998</v>
      </c>
      <c r="AM140" s="11">
        <v>8.34</v>
      </c>
      <c r="AN140" s="11">
        <v>0.40400000000000003</v>
      </c>
      <c r="AO140" s="11">
        <v>5.2200000000000003E-2</v>
      </c>
      <c r="AP140" s="11">
        <v>22.8</v>
      </c>
    </row>
    <row r="141" spans="1:42" s="11" customFormat="1">
      <c r="A141" s="24"/>
      <c r="B141" s="11" t="s">
        <v>50</v>
      </c>
      <c r="C141" s="14">
        <v>39792</v>
      </c>
      <c r="D141" s="15">
        <v>0.16666666666666666</v>
      </c>
      <c r="E141" s="16">
        <v>9.7200000000000006</v>
      </c>
      <c r="F141" s="16">
        <v>0.60799999999999998</v>
      </c>
      <c r="G141" s="16">
        <v>100.6</v>
      </c>
      <c r="H141" s="16">
        <v>11.41</v>
      </c>
      <c r="I141" s="16">
        <v>7.9</v>
      </c>
      <c r="J141" s="172">
        <v>205</v>
      </c>
      <c r="K141" s="16">
        <v>431</v>
      </c>
      <c r="L141" s="171">
        <v>8.3000000000000007</v>
      </c>
      <c r="M141" s="129">
        <v>42.265426880803084</v>
      </c>
      <c r="N141" s="11">
        <v>42</v>
      </c>
      <c r="O141" s="11">
        <v>5.6</v>
      </c>
      <c r="P141" s="180">
        <v>3.2549999999999999</v>
      </c>
      <c r="Q141" s="11">
        <v>8.9</v>
      </c>
      <c r="R141" s="180">
        <v>4.6909999999999998</v>
      </c>
      <c r="S141" s="20">
        <v>171</v>
      </c>
      <c r="T141" s="20">
        <v>0.03</v>
      </c>
      <c r="U141" s="11">
        <v>3.02</v>
      </c>
      <c r="V141" s="20">
        <v>0.2</v>
      </c>
      <c r="W141" s="20">
        <v>14.7</v>
      </c>
      <c r="X141" s="20">
        <v>0.17</v>
      </c>
      <c r="Y141" s="11">
        <v>0.68</v>
      </c>
      <c r="Z141" s="20">
        <v>0.68600000000000005</v>
      </c>
      <c r="AA141" s="20">
        <v>0.08</v>
      </c>
      <c r="AB141" s="20">
        <v>0.17</v>
      </c>
      <c r="AC141" s="20" t="s">
        <v>62</v>
      </c>
      <c r="AD141" s="11">
        <v>16.2</v>
      </c>
      <c r="AE141" s="11">
        <v>6.7</v>
      </c>
      <c r="AF141" s="11">
        <v>2.8899999999999999E-2</v>
      </c>
      <c r="AG141" s="11">
        <v>1.85</v>
      </c>
      <c r="AH141" s="11">
        <v>1.2500000000000001E-2</v>
      </c>
      <c r="AI141" s="12">
        <v>1.26</v>
      </c>
      <c r="AJ141" s="11">
        <v>100</v>
      </c>
      <c r="AK141" s="11">
        <v>9.1999999999999993</v>
      </c>
      <c r="AL141" s="11">
        <v>0.57199999999999995</v>
      </c>
      <c r="AM141" s="11">
        <v>18.899999999999999</v>
      </c>
      <c r="AN141" s="11">
        <v>0.76400000000000001</v>
      </c>
      <c r="AO141" s="11">
        <v>5.8200000000000002E-2</v>
      </c>
      <c r="AP141" s="11">
        <v>42</v>
      </c>
    </row>
    <row r="142" spans="1:42" s="11" customFormat="1">
      <c r="A142" s="24"/>
      <c r="B142" s="11" t="s">
        <v>50</v>
      </c>
      <c r="C142" s="14">
        <v>39855</v>
      </c>
      <c r="D142" s="15">
        <v>0.29166666666666669</v>
      </c>
      <c r="E142" s="16">
        <v>6.04</v>
      </c>
      <c r="F142" s="16">
        <v>0.47799999999999998</v>
      </c>
      <c r="G142" s="16">
        <v>99.8</v>
      </c>
      <c r="H142" s="16">
        <v>12.39</v>
      </c>
      <c r="I142" s="16">
        <v>7.51</v>
      </c>
      <c r="J142" s="16">
        <v>-83</v>
      </c>
      <c r="K142" s="16">
        <v>21.4</v>
      </c>
      <c r="L142" s="16">
        <v>22.9</v>
      </c>
      <c r="M142" s="129">
        <v>13.636363636377995</v>
      </c>
      <c r="N142" s="11">
        <v>120</v>
      </c>
      <c r="O142" s="11">
        <v>8.4</v>
      </c>
      <c r="P142" s="171">
        <v>7.9610000000000003</v>
      </c>
      <c r="Q142" s="11">
        <v>7.9</v>
      </c>
      <c r="R142" s="171">
        <v>7.7709999999999999</v>
      </c>
      <c r="S142" s="20">
        <v>60.5</v>
      </c>
      <c r="T142" s="20" t="s">
        <v>62</v>
      </c>
      <c r="U142" s="11">
        <v>11.1</v>
      </c>
      <c r="V142" s="20">
        <v>0.6</v>
      </c>
      <c r="W142" s="20">
        <v>44.5</v>
      </c>
      <c r="X142" s="20">
        <v>0.06</v>
      </c>
      <c r="Y142" s="11">
        <v>2.25</v>
      </c>
      <c r="Z142" s="20">
        <v>1.1000000000000001</v>
      </c>
      <c r="AA142" s="20">
        <v>0.21</v>
      </c>
      <c r="AB142" s="20">
        <v>0.3</v>
      </c>
      <c r="AC142" s="20">
        <v>6.0100000000000001E-2</v>
      </c>
      <c r="AD142" s="11">
        <v>60.3</v>
      </c>
      <c r="AE142" s="11">
        <v>3.1</v>
      </c>
      <c r="AF142" s="11">
        <v>6.3399999999999998E-2</v>
      </c>
      <c r="AG142" s="11">
        <v>7.82</v>
      </c>
      <c r="AH142" s="11">
        <v>8.6E-3</v>
      </c>
      <c r="AI142" s="12">
        <v>2.96</v>
      </c>
      <c r="AJ142" s="11">
        <v>34</v>
      </c>
      <c r="AK142" s="11">
        <v>14.4</v>
      </c>
      <c r="AL142" s="11">
        <v>1.1399999999999999</v>
      </c>
      <c r="AM142" s="11">
        <v>3.42</v>
      </c>
      <c r="AN142" s="11">
        <v>0.93400000000000005</v>
      </c>
      <c r="AO142" s="11">
        <v>3.5900000000000001E-2</v>
      </c>
      <c r="AP142" s="11">
        <v>21.3</v>
      </c>
    </row>
    <row r="143" spans="1:42" s="11" customFormat="1">
      <c r="A143" s="24"/>
      <c r="B143" s="11" t="s">
        <v>50</v>
      </c>
      <c r="C143" s="14">
        <v>39855</v>
      </c>
      <c r="D143" s="15">
        <v>0.54166666666666663</v>
      </c>
      <c r="E143" s="16">
        <v>5.6</v>
      </c>
      <c r="F143" s="16">
        <v>0.53200000000000003</v>
      </c>
      <c r="G143" s="16">
        <v>97.5</v>
      </c>
      <c r="H143" s="16">
        <v>12.24</v>
      </c>
      <c r="I143" s="16">
        <v>7.68</v>
      </c>
      <c r="J143" s="16">
        <v>-85</v>
      </c>
      <c r="K143" s="16">
        <v>11.7</v>
      </c>
      <c r="L143" s="16">
        <v>4.8</v>
      </c>
      <c r="M143" s="129">
        <v>80.147965474710986</v>
      </c>
      <c r="N143" s="11">
        <v>110</v>
      </c>
      <c r="O143" s="11">
        <v>7.3</v>
      </c>
      <c r="P143" s="171">
        <v>6.5010000000000003</v>
      </c>
      <c r="Q143" s="11">
        <v>11.2</v>
      </c>
      <c r="R143" s="171">
        <v>6.0259999999999998</v>
      </c>
      <c r="S143" s="20">
        <v>77.2</v>
      </c>
      <c r="T143" s="20">
        <v>3.7999999999999999E-2</v>
      </c>
      <c r="U143" s="11">
        <v>8.6199999999999992</v>
      </c>
      <c r="V143" s="20">
        <v>0.32</v>
      </c>
      <c r="W143" s="20">
        <v>42.3</v>
      </c>
      <c r="X143" s="20">
        <v>0.06</v>
      </c>
      <c r="Y143" s="11">
        <v>1.95</v>
      </c>
      <c r="Z143" s="20">
        <v>1.45</v>
      </c>
      <c r="AA143" s="20">
        <v>0.1</v>
      </c>
      <c r="AB143" s="20">
        <v>0.28999999999999998</v>
      </c>
      <c r="AC143" s="20">
        <v>6.2199999999999998E-2</v>
      </c>
      <c r="AD143" s="11">
        <v>49</v>
      </c>
      <c r="AE143" s="11">
        <v>2.7</v>
      </c>
      <c r="AF143" s="11">
        <v>6.4500000000000002E-2</v>
      </c>
      <c r="AG143" s="11">
        <v>6.63</v>
      </c>
      <c r="AH143" s="11">
        <v>1.24E-2</v>
      </c>
      <c r="AI143" s="12">
        <v>2.27</v>
      </c>
      <c r="AJ143" s="11">
        <v>42.5</v>
      </c>
      <c r="AK143" s="11">
        <v>15.3</v>
      </c>
      <c r="AL143" s="11">
        <v>1.47</v>
      </c>
      <c r="AM143" s="11">
        <v>9.51</v>
      </c>
      <c r="AN143" s="11">
        <v>1.88</v>
      </c>
      <c r="AO143" s="11">
        <v>0.105</v>
      </c>
      <c r="AP143" s="11">
        <v>64.5</v>
      </c>
    </row>
    <row r="144" spans="1:42" s="11" customFormat="1">
      <c r="A144" s="24"/>
      <c r="B144" s="11" t="s">
        <v>50</v>
      </c>
      <c r="C144" s="14">
        <v>39855</v>
      </c>
      <c r="D144" s="15">
        <v>0.72916666666666663</v>
      </c>
      <c r="E144" s="16">
        <v>7.44</v>
      </c>
      <c r="F144" s="16">
        <v>0.42099999999999999</v>
      </c>
      <c r="G144" s="16">
        <v>97.3</v>
      </c>
      <c r="H144" s="16">
        <v>11.67</v>
      </c>
      <c r="I144" s="16">
        <v>7.77</v>
      </c>
      <c r="J144" s="16">
        <v>-93</v>
      </c>
      <c r="K144" s="16">
        <v>169.9</v>
      </c>
      <c r="L144" s="16">
        <v>14</v>
      </c>
      <c r="M144" s="129">
        <v>249.58123953098183</v>
      </c>
      <c r="N144" s="11">
        <v>79</v>
      </c>
      <c r="O144" s="11">
        <v>6.2</v>
      </c>
      <c r="P144" s="171">
        <v>5.976</v>
      </c>
      <c r="Q144" s="11">
        <v>26.4</v>
      </c>
      <c r="R144" s="171">
        <v>4.95</v>
      </c>
      <c r="S144" s="20">
        <v>41.4</v>
      </c>
      <c r="T144" s="20" t="s">
        <v>62</v>
      </c>
      <c r="U144" s="11">
        <v>5.24</v>
      </c>
      <c r="V144" s="20">
        <v>0.27</v>
      </c>
      <c r="W144" s="20">
        <v>24.3</v>
      </c>
      <c r="X144" s="20">
        <v>0.1</v>
      </c>
      <c r="Y144" s="11">
        <v>1.2</v>
      </c>
      <c r="Z144" s="20">
        <v>1.71</v>
      </c>
      <c r="AA144" s="20">
        <v>0.17</v>
      </c>
      <c r="AB144" s="20">
        <v>0.63</v>
      </c>
      <c r="AC144" s="20">
        <v>3.9699999999999999E-2</v>
      </c>
      <c r="AD144" s="11">
        <v>32.1</v>
      </c>
      <c r="AE144" s="11">
        <v>18.100000000000001</v>
      </c>
      <c r="AF144" s="11">
        <v>5.7500000000000002E-2</v>
      </c>
      <c r="AG144" s="11">
        <v>3.98</v>
      </c>
      <c r="AH144" s="11">
        <v>8.5000000000000006E-3</v>
      </c>
      <c r="AI144" s="12">
        <v>1.98</v>
      </c>
      <c r="AJ144" s="11">
        <v>25.6</v>
      </c>
      <c r="AK144" s="11">
        <v>16.100000000000001</v>
      </c>
      <c r="AL144" s="11">
        <v>3.19</v>
      </c>
      <c r="AM144" s="11">
        <v>21.4</v>
      </c>
      <c r="AN144" s="11">
        <v>4.42</v>
      </c>
      <c r="AO144" s="11">
        <v>0.17499999999999999</v>
      </c>
      <c r="AP144" s="11">
        <v>142</v>
      </c>
    </row>
    <row r="145" spans="1:258" s="11" customFormat="1">
      <c r="A145" s="24"/>
      <c r="B145" s="11" t="s">
        <v>50</v>
      </c>
      <c r="C145" s="14">
        <v>39855</v>
      </c>
      <c r="D145" s="15">
        <v>0.79166666666666663</v>
      </c>
      <c r="E145" s="16">
        <v>6.14</v>
      </c>
      <c r="F145" s="16">
        <v>0.46300000000000002</v>
      </c>
      <c r="G145" s="16">
        <v>96</v>
      </c>
      <c r="H145" s="16">
        <v>11.89</v>
      </c>
      <c r="I145" s="16">
        <v>7.68</v>
      </c>
      <c r="J145" s="16">
        <v>-87</v>
      </c>
      <c r="K145" s="16">
        <v>23.7</v>
      </c>
      <c r="L145" s="16">
        <v>8.1</v>
      </c>
      <c r="M145" s="129">
        <v>27.72277227723346</v>
      </c>
      <c r="N145" s="11">
        <v>13</v>
      </c>
      <c r="O145" s="11">
        <v>7.5</v>
      </c>
      <c r="P145" s="171">
        <v>7.2460000000000004</v>
      </c>
      <c r="Q145" s="11">
        <v>8.3000000000000007</v>
      </c>
      <c r="R145" s="171">
        <v>6.9740000000000002</v>
      </c>
      <c r="S145" s="20">
        <v>55.4</v>
      </c>
      <c r="T145" s="20">
        <v>3.2000000000000001E-2</v>
      </c>
      <c r="U145" s="11">
        <v>12.1</v>
      </c>
      <c r="V145" s="20">
        <v>0.5</v>
      </c>
      <c r="W145" s="20">
        <v>47.1</v>
      </c>
      <c r="X145" s="20">
        <v>0.06</v>
      </c>
      <c r="Y145" s="11">
        <v>2.5</v>
      </c>
      <c r="Z145" s="20">
        <v>1</v>
      </c>
      <c r="AA145" s="20">
        <v>0.19</v>
      </c>
      <c r="AB145" s="20">
        <v>0.34</v>
      </c>
      <c r="AC145" s="20">
        <v>5.1299999999999998E-2</v>
      </c>
      <c r="AD145" s="11">
        <v>63.7</v>
      </c>
      <c r="AE145" s="11">
        <v>2.4</v>
      </c>
      <c r="AF145" s="11">
        <v>4.8000000000000001E-2</v>
      </c>
      <c r="AG145" s="11">
        <v>8.67</v>
      </c>
      <c r="AH145" s="11">
        <v>1.9099999999999999E-2</v>
      </c>
      <c r="AI145" s="12">
        <v>2.69</v>
      </c>
      <c r="AJ145" s="11">
        <v>29.5</v>
      </c>
      <c r="AK145" s="11">
        <v>13.5</v>
      </c>
      <c r="AL145" s="11">
        <v>1.2</v>
      </c>
      <c r="AM145" s="11">
        <v>4.3099999999999996</v>
      </c>
      <c r="AN145" s="11">
        <v>1.18</v>
      </c>
      <c r="AO145" s="11">
        <v>0.06</v>
      </c>
      <c r="AP145" s="11">
        <v>19.899999999999999</v>
      </c>
    </row>
    <row r="146" spans="1:258" s="11" customFormat="1">
      <c r="A146" s="24"/>
      <c r="B146" s="11" t="s">
        <v>50</v>
      </c>
      <c r="C146" s="14">
        <v>39855</v>
      </c>
      <c r="D146" s="15">
        <v>0.91666666666666663</v>
      </c>
      <c r="E146" s="16">
        <v>5.83</v>
      </c>
      <c r="F146" s="16">
        <v>0.49399999999999999</v>
      </c>
      <c r="G146" s="16">
        <v>95.5</v>
      </c>
      <c r="H146" s="16">
        <v>11.92</v>
      </c>
      <c r="I146" s="16">
        <v>7.68</v>
      </c>
      <c r="J146" s="16">
        <v>-87</v>
      </c>
      <c r="K146" s="16">
        <v>16.600000000000001</v>
      </c>
      <c r="L146" s="16">
        <v>6.5</v>
      </c>
      <c r="M146" s="129">
        <v>8.1919251023799706</v>
      </c>
      <c r="N146" s="11">
        <v>140</v>
      </c>
      <c r="O146" s="11">
        <v>6.7</v>
      </c>
      <c r="P146" s="171">
        <v>7.069</v>
      </c>
      <c r="Q146" s="11">
        <v>7</v>
      </c>
      <c r="R146" s="171">
        <v>6.7050000000000001</v>
      </c>
      <c r="S146" s="20">
        <v>58.3</v>
      </c>
      <c r="T146" s="20">
        <v>3.5999999999999997E-2</v>
      </c>
      <c r="U146" s="11">
        <v>12.5</v>
      </c>
      <c r="V146" s="20">
        <v>0.47</v>
      </c>
      <c r="W146" s="20">
        <v>51.3</v>
      </c>
      <c r="X146" s="20">
        <v>0.05</v>
      </c>
      <c r="Y146" s="11">
        <v>2.5499999999999998</v>
      </c>
      <c r="Z146" s="20">
        <v>0.79800000000000004</v>
      </c>
      <c r="AA146" s="20">
        <v>0.15</v>
      </c>
      <c r="AB146" s="20">
        <v>0.22</v>
      </c>
      <c r="AC146" s="20">
        <v>5.6399999999999999E-2</v>
      </c>
      <c r="AD146" s="11">
        <v>66.3</v>
      </c>
      <c r="AE146" s="11">
        <v>2</v>
      </c>
      <c r="AF146" s="11">
        <v>4.9599999999999998E-2</v>
      </c>
      <c r="AG146" s="11">
        <v>9.33</v>
      </c>
      <c r="AH146" s="11">
        <v>2.5600000000000001E-2</v>
      </c>
      <c r="AI146" s="12">
        <v>2.5099999999999998</v>
      </c>
      <c r="AJ146" s="11">
        <v>28.9</v>
      </c>
      <c r="AK146" s="11">
        <v>12.4</v>
      </c>
      <c r="AL146" s="11">
        <v>0.85799999999999998</v>
      </c>
      <c r="AM146" s="11">
        <v>2.19</v>
      </c>
      <c r="AN146" s="11">
        <v>0.74099999999999999</v>
      </c>
      <c r="AO146" s="11">
        <v>4.8899999999999999E-2</v>
      </c>
      <c r="AP146" s="11">
        <v>13.9</v>
      </c>
    </row>
    <row r="147" spans="1:258" s="110" customFormat="1">
      <c r="A147" s="24"/>
      <c r="B147" s="11" t="s">
        <v>50</v>
      </c>
      <c r="C147" s="14">
        <v>39890</v>
      </c>
      <c r="D147" s="15">
        <v>0.875</v>
      </c>
      <c r="E147" s="11">
        <v>9.2799999999999994</v>
      </c>
      <c r="F147" s="11">
        <v>0.81100000000000005</v>
      </c>
      <c r="G147" s="11">
        <v>12.64</v>
      </c>
      <c r="H147" s="11">
        <v>0.17399999999999999</v>
      </c>
      <c r="I147" s="11">
        <v>8.33</v>
      </c>
      <c r="J147" s="11">
        <v>-85</v>
      </c>
      <c r="K147" s="11">
        <v>4.8</v>
      </c>
      <c r="L147" s="11">
        <v>3.2</v>
      </c>
      <c r="M147" s="169" t="s">
        <v>92</v>
      </c>
      <c r="S147" s="111"/>
      <c r="T147" s="111"/>
      <c r="V147" s="111"/>
      <c r="W147" s="111"/>
      <c r="X147" s="111"/>
      <c r="Z147" s="111"/>
      <c r="AA147" s="111"/>
      <c r="AB147" s="111"/>
      <c r="AC147" s="111"/>
      <c r="AI147" s="115"/>
    </row>
    <row r="148" spans="1:258" s="11" customFormat="1">
      <c r="A148" s="24"/>
      <c r="B148" s="11" t="s">
        <v>50</v>
      </c>
      <c r="C148" s="14">
        <v>39890</v>
      </c>
      <c r="D148" s="15">
        <v>0.9375</v>
      </c>
      <c r="E148" s="11">
        <v>12.69</v>
      </c>
      <c r="F148" s="11">
        <v>0.218</v>
      </c>
      <c r="G148" s="11">
        <v>11.97</v>
      </c>
      <c r="H148" s="11">
        <v>0.222</v>
      </c>
      <c r="I148" s="11">
        <v>8.4600000000000009</v>
      </c>
      <c r="J148" s="11">
        <v>-86</v>
      </c>
      <c r="K148" s="11">
        <v>30.9</v>
      </c>
      <c r="L148" s="11">
        <v>6.6</v>
      </c>
      <c r="M148" s="169" t="s">
        <v>92</v>
      </c>
      <c r="N148" s="110"/>
      <c r="O148" s="110"/>
      <c r="P148" s="110"/>
      <c r="Q148" s="110"/>
      <c r="R148" s="110"/>
      <c r="S148" s="111"/>
      <c r="T148" s="111"/>
      <c r="U148" s="110"/>
      <c r="V148" s="111"/>
      <c r="W148" s="111"/>
      <c r="X148" s="111"/>
      <c r="Y148" s="110"/>
      <c r="Z148" s="111"/>
      <c r="AA148" s="111"/>
      <c r="AB148" s="111"/>
      <c r="AC148" s="111"/>
      <c r="AD148" s="110"/>
      <c r="AE148" s="110"/>
      <c r="AF148" s="110"/>
      <c r="AG148" s="110"/>
      <c r="AH148" s="110"/>
      <c r="AI148" s="115"/>
      <c r="AJ148" s="110"/>
      <c r="AK148" s="110"/>
      <c r="AL148" s="110"/>
      <c r="AM148" s="110"/>
      <c r="AN148" s="110"/>
      <c r="AO148" s="110"/>
      <c r="AP148" s="110"/>
      <c r="AQ148" s="110"/>
      <c r="AR148" s="110"/>
      <c r="AS148" s="110"/>
      <c r="AT148" s="110"/>
      <c r="AU148" s="110"/>
      <c r="AV148" s="110"/>
      <c r="AW148" s="110"/>
      <c r="AX148" s="110"/>
      <c r="AY148" s="110"/>
      <c r="AZ148" s="110"/>
      <c r="BA148" s="110"/>
      <c r="BB148" s="110"/>
      <c r="BC148" s="110"/>
      <c r="BD148" s="110"/>
      <c r="BE148" s="110"/>
      <c r="BF148" s="110"/>
      <c r="BG148" s="110"/>
      <c r="BH148" s="110"/>
      <c r="BI148" s="110"/>
      <c r="BJ148" s="110"/>
      <c r="BK148" s="110"/>
      <c r="BL148" s="110"/>
      <c r="BM148" s="110"/>
      <c r="BN148" s="110"/>
      <c r="BO148" s="110"/>
      <c r="BP148" s="110"/>
      <c r="BQ148" s="110"/>
      <c r="BR148" s="110"/>
      <c r="BS148" s="110"/>
      <c r="BT148" s="110"/>
      <c r="BU148" s="110"/>
      <c r="BV148" s="110"/>
      <c r="BW148" s="110"/>
      <c r="BX148" s="110"/>
      <c r="BY148" s="110"/>
      <c r="BZ148" s="110"/>
      <c r="CA148" s="110"/>
      <c r="CB148" s="110"/>
      <c r="CC148" s="110"/>
      <c r="CD148" s="110"/>
      <c r="CE148" s="110"/>
      <c r="CF148" s="110"/>
      <c r="CG148" s="110"/>
      <c r="CH148" s="110"/>
      <c r="CI148" s="110"/>
      <c r="CJ148" s="110"/>
      <c r="CK148" s="110"/>
      <c r="CL148" s="110"/>
      <c r="CM148" s="110"/>
      <c r="CN148" s="110"/>
      <c r="CO148" s="110"/>
      <c r="CP148" s="110"/>
      <c r="CQ148" s="110"/>
      <c r="CR148" s="110"/>
      <c r="CS148" s="110"/>
      <c r="CT148" s="110"/>
      <c r="CU148" s="110"/>
      <c r="CV148" s="110"/>
      <c r="CW148" s="110"/>
      <c r="CX148" s="110"/>
      <c r="CY148" s="110"/>
      <c r="CZ148" s="110"/>
      <c r="DA148" s="110"/>
      <c r="DB148" s="110"/>
      <c r="DC148" s="110"/>
      <c r="DD148" s="110"/>
      <c r="DE148" s="110"/>
      <c r="DF148" s="110"/>
      <c r="DG148" s="110"/>
      <c r="DH148" s="110"/>
      <c r="DI148" s="110"/>
      <c r="DJ148" s="110"/>
      <c r="DK148" s="110"/>
      <c r="DL148" s="110"/>
      <c r="DM148" s="110"/>
      <c r="DN148" s="110"/>
      <c r="DO148" s="110"/>
      <c r="DP148" s="110"/>
      <c r="DQ148" s="110"/>
      <c r="DR148" s="110"/>
      <c r="DS148" s="110"/>
      <c r="DT148" s="110"/>
      <c r="DU148" s="110"/>
      <c r="DV148" s="110"/>
      <c r="DW148" s="110"/>
      <c r="DX148" s="110"/>
      <c r="DY148" s="110"/>
      <c r="DZ148" s="110"/>
      <c r="EA148" s="110"/>
      <c r="EB148" s="110"/>
      <c r="EC148" s="110"/>
      <c r="ED148" s="110"/>
      <c r="EE148" s="110"/>
      <c r="EF148" s="110"/>
      <c r="EG148" s="110"/>
      <c r="EH148" s="110"/>
      <c r="EI148" s="110"/>
      <c r="EJ148" s="110"/>
      <c r="EK148" s="110"/>
      <c r="EL148" s="110"/>
      <c r="EM148" s="110"/>
      <c r="EN148" s="110"/>
      <c r="EO148" s="110"/>
      <c r="EP148" s="110"/>
      <c r="EQ148" s="110"/>
      <c r="ER148" s="110"/>
      <c r="ES148" s="110"/>
      <c r="ET148" s="110"/>
      <c r="EU148" s="110"/>
      <c r="EV148" s="110"/>
      <c r="EW148" s="110"/>
      <c r="EX148" s="110"/>
      <c r="EY148" s="110"/>
      <c r="EZ148" s="110"/>
      <c r="FA148" s="110"/>
      <c r="FB148" s="110"/>
      <c r="FC148" s="110"/>
      <c r="FD148" s="110"/>
      <c r="FE148" s="110"/>
      <c r="FF148" s="110"/>
      <c r="FG148" s="110"/>
      <c r="FH148" s="110"/>
      <c r="FI148" s="110"/>
      <c r="FJ148" s="110"/>
      <c r="FK148" s="110"/>
      <c r="FL148" s="110"/>
      <c r="FM148" s="110"/>
      <c r="FN148" s="110"/>
      <c r="FO148" s="110"/>
      <c r="FP148" s="110"/>
      <c r="FQ148" s="110"/>
      <c r="FR148" s="110"/>
      <c r="FS148" s="110"/>
      <c r="FT148" s="110"/>
      <c r="FU148" s="110"/>
      <c r="FV148" s="110"/>
      <c r="FW148" s="110"/>
      <c r="FX148" s="110"/>
      <c r="FY148" s="110"/>
      <c r="FZ148" s="110"/>
      <c r="GA148" s="110"/>
      <c r="GB148" s="110"/>
      <c r="GC148" s="110"/>
      <c r="GD148" s="110"/>
      <c r="GE148" s="110"/>
      <c r="GF148" s="110"/>
      <c r="GG148" s="110"/>
      <c r="GH148" s="110"/>
      <c r="GI148" s="110"/>
      <c r="GJ148" s="110"/>
      <c r="GK148" s="110"/>
      <c r="GL148" s="110"/>
      <c r="GM148" s="110"/>
      <c r="GN148" s="110"/>
      <c r="GO148" s="110"/>
      <c r="GP148" s="110"/>
      <c r="GQ148" s="110"/>
      <c r="GR148" s="110"/>
      <c r="GS148" s="110"/>
      <c r="GT148" s="110"/>
      <c r="GU148" s="110"/>
      <c r="GV148" s="110"/>
      <c r="GW148" s="110"/>
      <c r="GX148" s="110"/>
      <c r="GY148" s="110"/>
      <c r="GZ148" s="110"/>
      <c r="HA148" s="110"/>
      <c r="HB148" s="110"/>
      <c r="HC148" s="110"/>
      <c r="HD148" s="110"/>
      <c r="HE148" s="110"/>
      <c r="HF148" s="110"/>
      <c r="HG148" s="110"/>
      <c r="HH148" s="110"/>
      <c r="HI148" s="110"/>
      <c r="HJ148" s="110"/>
      <c r="HK148" s="110"/>
      <c r="HL148" s="110"/>
      <c r="HM148" s="110"/>
      <c r="HN148" s="110"/>
      <c r="HO148" s="110"/>
      <c r="HP148" s="110"/>
      <c r="HQ148" s="110"/>
      <c r="HR148" s="110"/>
      <c r="HS148" s="110"/>
      <c r="HT148" s="110"/>
      <c r="HU148" s="110"/>
      <c r="HV148" s="110"/>
      <c r="HW148" s="110"/>
      <c r="HX148" s="110"/>
      <c r="HY148" s="110"/>
      <c r="HZ148" s="110"/>
      <c r="IA148" s="110"/>
      <c r="IB148" s="110"/>
      <c r="IC148" s="110"/>
      <c r="ID148" s="110"/>
      <c r="IE148" s="110"/>
      <c r="IF148" s="110"/>
      <c r="IG148" s="110"/>
      <c r="IH148" s="110"/>
      <c r="II148" s="110"/>
      <c r="IJ148" s="110"/>
      <c r="IK148" s="110"/>
      <c r="IL148" s="110"/>
      <c r="IM148" s="110"/>
      <c r="IN148" s="110"/>
      <c r="IO148" s="110"/>
      <c r="IP148" s="110"/>
      <c r="IQ148" s="110"/>
      <c r="IR148" s="110"/>
      <c r="IS148" s="110"/>
      <c r="IT148" s="110"/>
      <c r="IU148" s="110"/>
      <c r="IV148" s="110"/>
      <c r="IW148" s="110"/>
      <c r="IX148" s="110"/>
    </row>
    <row r="149" spans="1:258" s="11" customFormat="1">
      <c r="A149" s="24"/>
      <c r="B149" s="11" t="s">
        <v>50</v>
      </c>
      <c r="C149" s="14">
        <v>39891</v>
      </c>
      <c r="D149" s="15">
        <v>0</v>
      </c>
      <c r="E149" s="11">
        <v>11.6</v>
      </c>
      <c r="F149" s="11">
        <v>0.34200000000000003</v>
      </c>
      <c r="G149" s="11">
        <v>12.13</v>
      </c>
      <c r="H149" s="11">
        <v>0.20599999999999999</v>
      </c>
      <c r="I149" s="11">
        <v>8.31</v>
      </c>
      <c r="J149" s="11">
        <v>-96</v>
      </c>
      <c r="K149" s="11">
        <v>43.5</v>
      </c>
      <c r="L149" s="11">
        <v>8.6999999999999993</v>
      </c>
      <c r="M149" s="169" t="s">
        <v>92</v>
      </c>
      <c r="N149" s="110"/>
      <c r="O149" s="110"/>
      <c r="P149" s="110"/>
      <c r="Q149" s="110"/>
      <c r="R149" s="110"/>
      <c r="S149" s="111"/>
      <c r="T149" s="111"/>
      <c r="U149" s="110"/>
      <c r="V149" s="111"/>
      <c r="W149" s="111"/>
      <c r="X149" s="111"/>
      <c r="Y149" s="110"/>
      <c r="Z149" s="111"/>
      <c r="AA149" s="111"/>
      <c r="AB149" s="111"/>
      <c r="AC149" s="111"/>
      <c r="AD149" s="110"/>
      <c r="AE149" s="110"/>
      <c r="AF149" s="110"/>
      <c r="AG149" s="110"/>
      <c r="AH149" s="110"/>
      <c r="AI149" s="115"/>
      <c r="AJ149" s="110"/>
      <c r="AK149" s="110"/>
      <c r="AL149" s="110"/>
      <c r="AM149" s="110"/>
      <c r="AN149" s="110"/>
      <c r="AO149" s="110"/>
      <c r="AP149" s="110"/>
      <c r="AQ149" s="110"/>
      <c r="AR149" s="110"/>
      <c r="AS149" s="110"/>
      <c r="AT149" s="110"/>
      <c r="AU149" s="110"/>
      <c r="AV149" s="110"/>
      <c r="AW149" s="110"/>
      <c r="AX149" s="110"/>
      <c r="AY149" s="110"/>
      <c r="AZ149" s="110"/>
      <c r="BA149" s="110"/>
      <c r="BB149" s="110"/>
      <c r="BC149" s="110"/>
      <c r="BD149" s="110"/>
      <c r="BE149" s="110"/>
      <c r="BF149" s="110"/>
      <c r="BG149" s="110"/>
      <c r="BH149" s="110"/>
      <c r="BI149" s="110"/>
      <c r="BJ149" s="110"/>
      <c r="BK149" s="110"/>
      <c r="BL149" s="110"/>
      <c r="BM149" s="110"/>
      <c r="BN149" s="110"/>
      <c r="BO149" s="110"/>
      <c r="BP149" s="110"/>
      <c r="BQ149" s="110"/>
      <c r="BR149" s="110"/>
      <c r="BS149" s="110"/>
      <c r="BT149" s="110"/>
      <c r="BU149" s="110"/>
      <c r="BV149" s="110"/>
      <c r="BW149" s="110"/>
      <c r="BX149" s="110"/>
      <c r="BY149" s="110"/>
      <c r="BZ149" s="110"/>
      <c r="CA149" s="110"/>
      <c r="CB149" s="110"/>
      <c r="CC149" s="110"/>
      <c r="CD149" s="110"/>
      <c r="CE149" s="110"/>
      <c r="CF149" s="110"/>
      <c r="CG149" s="110"/>
      <c r="CH149" s="110"/>
      <c r="CI149" s="110"/>
      <c r="CJ149" s="110"/>
      <c r="CK149" s="110"/>
      <c r="CL149" s="110"/>
      <c r="CM149" s="110"/>
      <c r="CN149" s="110"/>
      <c r="CO149" s="110"/>
      <c r="CP149" s="110"/>
      <c r="CQ149" s="110"/>
      <c r="CR149" s="110"/>
      <c r="CS149" s="110"/>
      <c r="CT149" s="110"/>
      <c r="CU149" s="110"/>
      <c r="CV149" s="110"/>
      <c r="CW149" s="110"/>
      <c r="CX149" s="110"/>
      <c r="CY149" s="110"/>
      <c r="CZ149" s="110"/>
      <c r="DA149" s="110"/>
      <c r="DB149" s="110"/>
      <c r="DC149" s="110"/>
      <c r="DD149" s="110"/>
      <c r="DE149" s="110"/>
      <c r="DF149" s="110"/>
      <c r="DG149" s="110"/>
      <c r="DH149" s="110"/>
      <c r="DI149" s="110"/>
      <c r="DJ149" s="110"/>
      <c r="DK149" s="110"/>
      <c r="DL149" s="110"/>
      <c r="DM149" s="110"/>
      <c r="DN149" s="110"/>
      <c r="DO149" s="110"/>
      <c r="DP149" s="110"/>
      <c r="DQ149" s="110"/>
      <c r="DR149" s="110"/>
      <c r="DS149" s="110"/>
      <c r="DT149" s="110"/>
      <c r="DU149" s="110"/>
      <c r="DV149" s="110"/>
      <c r="DW149" s="110"/>
      <c r="DX149" s="110"/>
      <c r="DY149" s="110"/>
      <c r="DZ149" s="110"/>
      <c r="EA149" s="110"/>
      <c r="EB149" s="110"/>
      <c r="EC149" s="110"/>
      <c r="ED149" s="110"/>
      <c r="EE149" s="110"/>
      <c r="EF149" s="110"/>
      <c r="EG149" s="110"/>
      <c r="EH149" s="110"/>
      <c r="EI149" s="110"/>
      <c r="EJ149" s="110"/>
      <c r="EK149" s="110"/>
      <c r="EL149" s="110"/>
      <c r="EM149" s="110"/>
      <c r="EN149" s="110"/>
      <c r="EO149" s="110"/>
      <c r="EP149" s="110"/>
      <c r="EQ149" s="110"/>
      <c r="ER149" s="110"/>
      <c r="ES149" s="110"/>
      <c r="ET149" s="110"/>
      <c r="EU149" s="110"/>
      <c r="EV149" s="110"/>
      <c r="EW149" s="110"/>
      <c r="EX149" s="110"/>
      <c r="EY149" s="110"/>
      <c r="EZ149" s="110"/>
      <c r="FA149" s="110"/>
      <c r="FB149" s="110"/>
      <c r="FC149" s="110"/>
      <c r="FD149" s="110"/>
      <c r="FE149" s="110"/>
      <c r="FF149" s="110"/>
      <c r="FG149" s="110"/>
      <c r="FH149" s="110"/>
      <c r="FI149" s="110"/>
      <c r="FJ149" s="110"/>
      <c r="FK149" s="110"/>
      <c r="FL149" s="110"/>
      <c r="FM149" s="110"/>
      <c r="FN149" s="110"/>
      <c r="FO149" s="110"/>
      <c r="FP149" s="110"/>
      <c r="FQ149" s="110"/>
      <c r="FR149" s="110"/>
      <c r="FS149" s="110"/>
      <c r="FT149" s="110"/>
      <c r="FU149" s="110"/>
      <c r="FV149" s="110"/>
      <c r="FW149" s="110"/>
      <c r="FX149" s="110"/>
      <c r="FY149" s="110"/>
      <c r="FZ149" s="110"/>
      <c r="GA149" s="110"/>
      <c r="GB149" s="110"/>
      <c r="GC149" s="110"/>
      <c r="GD149" s="110"/>
      <c r="GE149" s="110"/>
      <c r="GF149" s="110"/>
      <c r="GG149" s="110"/>
      <c r="GH149" s="110"/>
      <c r="GI149" s="110"/>
      <c r="GJ149" s="110"/>
      <c r="GK149" s="110"/>
      <c r="GL149" s="110"/>
      <c r="GM149" s="110"/>
      <c r="GN149" s="110"/>
      <c r="GO149" s="110"/>
      <c r="GP149" s="110"/>
      <c r="GQ149" s="110"/>
      <c r="GR149" s="110"/>
      <c r="GS149" s="110"/>
      <c r="GT149" s="110"/>
      <c r="GU149" s="110"/>
      <c r="GV149" s="110"/>
      <c r="GW149" s="110"/>
      <c r="GX149" s="110"/>
      <c r="GY149" s="110"/>
      <c r="GZ149" s="110"/>
      <c r="HA149" s="110"/>
      <c r="HB149" s="110"/>
      <c r="HC149" s="110"/>
      <c r="HD149" s="110"/>
      <c r="HE149" s="110"/>
      <c r="HF149" s="110"/>
      <c r="HG149" s="110"/>
      <c r="HH149" s="110"/>
      <c r="HI149" s="110"/>
      <c r="HJ149" s="110"/>
      <c r="HK149" s="110"/>
      <c r="HL149" s="110"/>
      <c r="HM149" s="110"/>
      <c r="HN149" s="110"/>
      <c r="HO149" s="110"/>
      <c r="HP149" s="110"/>
      <c r="HQ149" s="110"/>
      <c r="HR149" s="110"/>
      <c r="HS149" s="110"/>
      <c r="HT149" s="110"/>
      <c r="HU149" s="110"/>
      <c r="HV149" s="110"/>
      <c r="HW149" s="110"/>
      <c r="HX149" s="110"/>
      <c r="HY149" s="110"/>
      <c r="HZ149" s="110"/>
      <c r="IA149" s="110"/>
      <c r="IB149" s="110"/>
      <c r="IC149" s="110"/>
      <c r="ID149" s="110"/>
      <c r="IE149" s="110"/>
      <c r="IF149" s="110"/>
      <c r="IG149" s="110"/>
      <c r="IH149" s="110"/>
      <c r="II149" s="110"/>
      <c r="IJ149" s="110"/>
      <c r="IK149" s="110"/>
      <c r="IL149" s="110"/>
      <c r="IM149" s="110"/>
      <c r="IN149" s="110"/>
      <c r="IO149" s="110"/>
      <c r="IP149" s="110"/>
      <c r="IQ149" s="110"/>
      <c r="IR149" s="110"/>
      <c r="IS149" s="110"/>
      <c r="IT149" s="110"/>
      <c r="IU149" s="110"/>
      <c r="IV149" s="110"/>
      <c r="IW149" s="110"/>
      <c r="IX149" s="110"/>
    </row>
    <row r="150" spans="1:258" s="11" customFormat="1">
      <c r="A150" s="24"/>
      <c r="B150" s="11" t="s">
        <v>50</v>
      </c>
      <c r="C150" s="14">
        <v>39891</v>
      </c>
      <c r="D150" s="15">
        <v>6.25E-2</v>
      </c>
      <c r="E150" s="11">
        <v>10.76</v>
      </c>
      <c r="F150" s="11">
        <v>0.63300000000000001</v>
      </c>
      <c r="G150" s="11">
        <v>12.22</v>
      </c>
      <c r="H150" s="11">
        <v>0.187</v>
      </c>
      <c r="I150" s="11">
        <v>8.31</v>
      </c>
      <c r="J150" s="11">
        <v>-94</v>
      </c>
      <c r="K150" s="11">
        <v>32.700000000000003</v>
      </c>
      <c r="L150" s="11">
        <v>8.6</v>
      </c>
      <c r="M150" s="169" t="s">
        <v>92</v>
      </c>
      <c r="N150" s="110"/>
      <c r="O150" s="110"/>
      <c r="P150" s="110"/>
      <c r="Q150" s="110"/>
      <c r="R150" s="110"/>
      <c r="S150" s="111"/>
      <c r="T150" s="111"/>
      <c r="U150" s="110"/>
      <c r="V150" s="111"/>
      <c r="W150" s="111"/>
      <c r="X150" s="111"/>
      <c r="Y150" s="110"/>
      <c r="Z150" s="111"/>
      <c r="AA150" s="111"/>
      <c r="AB150" s="111"/>
      <c r="AC150" s="111"/>
      <c r="AD150" s="110"/>
      <c r="AE150" s="110"/>
      <c r="AF150" s="110"/>
      <c r="AG150" s="110"/>
      <c r="AH150" s="110"/>
      <c r="AI150" s="115"/>
      <c r="AJ150" s="110"/>
      <c r="AK150" s="110"/>
      <c r="AL150" s="110"/>
      <c r="AM150" s="110"/>
      <c r="AN150" s="110"/>
      <c r="AO150" s="110"/>
      <c r="AP150" s="110"/>
      <c r="AQ150" s="110"/>
      <c r="AR150" s="110"/>
      <c r="AS150" s="110"/>
      <c r="AT150" s="110"/>
      <c r="AU150" s="110"/>
      <c r="AV150" s="110"/>
      <c r="AW150" s="110"/>
      <c r="AX150" s="110"/>
      <c r="AY150" s="110"/>
      <c r="AZ150" s="110"/>
      <c r="BA150" s="110"/>
      <c r="BB150" s="110"/>
      <c r="BC150" s="110"/>
      <c r="BD150" s="110"/>
      <c r="BE150" s="110"/>
      <c r="BF150" s="110"/>
      <c r="BG150" s="110"/>
      <c r="BH150" s="110"/>
      <c r="BI150" s="110"/>
      <c r="BJ150" s="110"/>
      <c r="BK150" s="110"/>
      <c r="BL150" s="110"/>
      <c r="BM150" s="110"/>
      <c r="BN150" s="110"/>
      <c r="BO150" s="110"/>
      <c r="BP150" s="110"/>
      <c r="BQ150" s="110"/>
      <c r="BR150" s="110"/>
      <c r="BS150" s="110"/>
      <c r="BT150" s="110"/>
      <c r="BU150" s="110"/>
      <c r="BV150" s="110"/>
      <c r="BW150" s="110"/>
      <c r="BX150" s="110"/>
      <c r="BY150" s="110"/>
      <c r="BZ150" s="110"/>
      <c r="CA150" s="110"/>
      <c r="CB150" s="110"/>
      <c r="CC150" s="110"/>
      <c r="CD150" s="110"/>
      <c r="CE150" s="110"/>
      <c r="CF150" s="110"/>
      <c r="CG150" s="110"/>
      <c r="CH150" s="110"/>
      <c r="CI150" s="110"/>
      <c r="CJ150" s="110"/>
      <c r="CK150" s="110"/>
      <c r="CL150" s="110"/>
      <c r="CM150" s="110"/>
      <c r="CN150" s="110"/>
      <c r="CO150" s="110"/>
      <c r="CP150" s="110"/>
      <c r="CQ150" s="110"/>
      <c r="CR150" s="110"/>
      <c r="CS150" s="110"/>
      <c r="CT150" s="110"/>
      <c r="CU150" s="110"/>
      <c r="CV150" s="110"/>
      <c r="CW150" s="110"/>
      <c r="CX150" s="110"/>
      <c r="CY150" s="110"/>
      <c r="CZ150" s="110"/>
      <c r="DA150" s="110"/>
      <c r="DB150" s="110"/>
      <c r="DC150" s="110"/>
      <c r="DD150" s="110"/>
      <c r="DE150" s="110"/>
      <c r="DF150" s="110"/>
      <c r="DG150" s="110"/>
      <c r="DH150" s="110"/>
      <c r="DI150" s="110"/>
      <c r="DJ150" s="110"/>
      <c r="DK150" s="110"/>
      <c r="DL150" s="110"/>
      <c r="DM150" s="110"/>
      <c r="DN150" s="110"/>
      <c r="DO150" s="110"/>
      <c r="DP150" s="110"/>
      <c r="DQ150" s="110"/>
      <c r="DR150" s="110"/>
      <c r="DS150" s="110"/>
      <c r="DT150" s="110"/>
      <c r="DU150" s="110"/>
      <c r="DV150" s="110"/>
      <c r="DW150" s="110"/>
      <c r="DX150" s="110"/>
      <c r="DY150" s="110"/>
      <c r="DZ150" s="110"/>
      <c r="EA150" s="110"/>
      <c r="EB150" s="110"/>
      <c r="EC150" s="110"/>
      <c r="ED150" s="110"/>
      <c r="EE150" s="110"/>
      <c r="EF150" s="110"/>
      <c r="EG150" s="110"/>
      <c r="EH150" s="110"/>
      <c r="EI150" s="110"/>
      <c r="EJ150" s="110"/>
      <c r="EK150" s="110"/>
      <c r="EL150" s="110"/>
      <c r="EM150" s="110"/>
      <c r="EN150" s="110"/>
      <c r="EO150" s="110"/>
      <c r="EP150" s="110"/>
      <c r="EQ150" s="110"/>
      <c r="ER150" s="110"/>
      <c r="ES150" s="110"/>
      <c r="ET150" s="110"/>
      <c r="EU150" s="110"/>
      <c r="EV150" s="110"/>
      <c r="EW150" s="110"/>
      <c r="EX150" s="110"/>
      <c r="EY150" s="110"/>
      <c r="EZ150" s="110"/>
      <c r="FA150" s="110"/>
      <c r="FB150" s="110"/>
      <c r="FC150" s="110"/>
      <c r="FD150" s="110"/>
      <c r="FE150" s="110"/>
      <c r="FF150" s="110"/>
      <c r="FG150" s="110"/>
      <c r="FH150" s="110"/>
      <c r="FI150" s="110"/>
      <c r="FJ150" s="110"/>
      <c r="FK150" s="110"/>
      <c r="FL150" s="110"/>
      <c r="FM150" s="110"/>
      <c r="FN150" s="110"/>
      <c r="FO150" s="110"/>
      <c r="FP150" s="110"/>
      <c r="FQ150" s="110"/>
      <c r="FR150" s="110"/>
      <c r="FS150" s="110"/>
      <c r="FT150" s="110"/>
      <c r="FU150" s="110"/>
      <c r="FV150" s="110"/>
      <c r="FW150" s="110"/>
      <c r="FX150" s="110"/>
      <c r="FY150" s="110"/>
      <c r="FZ150" s="110"/>
      <c r="GA150" s="110"/>
      <c r="GB150" s="110"/>
      <c r="GC150" s="110"/>
      <c r="GD150" s="110"/>
      <c r="GE150" s="110"/>
      <c r="GF150" s="110"/>
      <c r="GG150" s="110"/>
      <c r="GH150" s="110"/>
      <c r="GI150" s="110"/>
      <c r="GJ150" s="110"/>
      <c r="GK150" s="110"/>
      <c r="GL150" s="110"/>
      <c r="GM150" s="110"/>
      <c r="GN150" s="110"/>
      <c r="GO150" s="110"/>
      <c r="GP150" s="110"/>
      <c r="GQ150" s="110"/>
      <c r="GR150" s="110"/>
      <c r="GS150" s="110"/>
      <c r="GT150" s="110"/>
      <c r="GU150" s="110"/>
      <c r="GV150" s="110"/>
      <c r="GW150" s="110"/>
      <c r="GX150" s="110"/>
      <c r="GY150" s="110"/>
      <c r="GZ150" s="110"/>
      <c r="HA150" s="110"/>
      <c r="HB150" s="110"/>
      <c r="HC150" s="110"/>
      <c r="HD150" s="110"/>
      <c r="HE150" s="110"/>
      <c r="HF150" s="110"/>
      <c r="HG150" s="110"/>
      <c r="HH150" s="110"/>
      <c r="HI150" s="110"/>
      <c r="HJ150" s="110"/>
      <c r="HK150" s="110"/>
      <c r="HL150" s="110"/>
      <c r="HM150" s="110"/>
      <c r="HN150" s="110"/>
      <c r="HO150" s="110"/>
      <c r="HP150" s="110"/>
      <c r="HQ150" s="110"/>
      <c r="HR150" s="110"/>
      <c r="HS150" s="110"/>
      <c r="HT150" s="110"/>
      <c r="HU150" s="110"/>
      <c r="HV150" s="110"/>
      <c r="HW150" s="110"/>
      <c r="HX150" s="110"/>
      <c r="HY150" s="110"/>
      <c r="HZ150" s="110"/>
      <c r="IA150" s="110"/>
      <c r="IB150" s="110"/>
      <c r="IC150" s="110"/>
      <c r="ID150" s="110"/>
      <c r="IE150" s="110"/>
      <c r="IF150" s="110"/>
      <c r="IG150" s="110"/>
      <c r="IH150" s="110"/>
      <c r="II150" s="110"/>
      <c r="IJ150" s="110"/>
      <c r="IK150" s="110"/>
      <c r="IL150" s="110"/>
      <c r="IM150" s="110"/>
      <c r="IN150" s="110"/>
      <c r="IO150" s="110"/>
      <c r="IP150" s="110"/>
      <c r="IQ150" s="110"/>
      <c r="IR150" s="110"/>
      <c r="IS150" s="110"/>
      <c r="IT150" s="110"/>
      <c r="IU150" s="110"/>
      <c r="IV150" s="110"/>
      <c r="IW150" s="110"/>
      <c r="IX150" s="110"/>
    </row>
    <row r="151" spans="1:258" s="11" customFormat="1">
      <c r="A151" s="24"/>
      <c r="B151" s="11" t="s">
        <v>50</v>
      </c>
      <c r="C151" s="14">
        <v>39891</v>
      </c>
      <c r="D151" s="15">
        <v>0.3125</v>
      </c>
      <c r="E151" s="11">
        <v>10.28</v>
      </c>
      <c r="F151" s="11">
        <v>0.70099999999999996</v>
      </c>
      <c r="G151" s="11">
        <v>12.1</v>
      </c>
      <c r="H151" s="11">
        <v>0.17899999999999999</v>
      </c>
      <c r="I151" s="11">
        <v>8.3800000000000008</v>
      </c>
      <c r="J151" s="11">
        <v>-98</v>
      </c>
      <c r="K151" s="11">
        <v>16.899999999999999</v>
      </c>
      <c r="L151" s="11">
        <v>6.8</v>
      </c>
      <c r="M151" s="169" t="s">
        <v>92</v>
      </c>
      <c r="N151" s="110"/>
      <c r="O151" s="110"/>
      <c r="P151" s="110"/>
      <c r="Q151" s="110"/>
      <c r="R151" s="110"/>
      <c r="S151" s="111"/>
      <c r="T151" s="111"/>
      <c r="U151" s="110"/>
      <c r="V151" s="111"/>
      <c r="W151" s="111"/>
      <c r="X151" s="111"/>
      <c r="Y151" s="110"/>
      <c r="Z151" s="111"/>
      <c r="AA151" s="111"/>
      <c r="AB151" s="111"/>
      <c r="AC151" s="111"/>
      <c r="AD151" s="110"/>
      <c r="AE151" s="110"/>
      <c r="AF151" s="110"/>
      <c r="AG151" s="110"/>
      <c r="AH151" s="110"/>
      <c r="AI151" s="115"/>
      <c r="AJ151" s="110"/>
      <c r="AK151" s="110"/>
      <c r="AL151" s="110"/>
      <c r="AM151" s="110"/>
      <c r="AN151" s="110"/>
      <c r="AO151" s="110"/>
      <c r="AP151" s="110"/>
      <c r="AQ151" s="110"/>
      <c r="AR151" s="110"/>
      <c r="AS151" s="110"/>
      <c r="AT151" s="110"/>
      <c r="AU151" s="110"/>
      <c r="AV151" s="110"/>
      <c r="AW151" s="110"/>
      <c r="AX151" s="110"/>
      <c r="AY151" s="110"/>
      <c r="AZ151" s="110"/>
      <c r="BA151" s="110"/>
      <c r="BB151" s="110"/>
      <c r="BC151" s="110"/>
      <c r="BD151" s="110"/>
      <c r="BE151" s="110"/>
      <c r="BF151" s="110"/>
      <c r="BG151" s="110"/>
      <c r="BH151" s="110"/>
      <c r="BI151" s="110"/>
      <c r="BJ151" s="110"/>
      <c r="BK151" s="110"/>
      <c r="BL151" s="110"/>
      <c r="BM151" s="110"/>
      <c r="BN151" s="110"/>
      <c r="BO151" s="110"/>
      <c r="BP151" s="110"/>
      <c r="BQ151" s="110"/>
      <c r="BR151" s="110"/>
      <c r="BS151" s="110"/>
      <c r="BT151" s="110"/>
      <c r="BU151" s="110"/>
      <c r="BV151" s="110"/>
      <c r="BW151" s="110"/>
      <c r="BX151" s="110"/>
      <c r="BY151" s="110"/>
      <c r="BZ151" s="110"/>
      <c r="CA151" s="110"/>
      <c r="CB151" s="110"/>
      <c r="CC151" s="110"/>
      <c r="CD151" s="110"/>
      <c r="CE151" s="110"/>
      <c r="CF151" s="110"/>
      <c r="CG151" s="110"/>
      <c r="CH151" s="110"/>
      <c r="CI151" s="110"/>
      <c r="CJ151" s="110"/>
      <c r="CK151" s="110"/>
      <c r="CL151" s="110"/>
      <c r="CM151" s="110"/>
      <c r="CN151" s="110"/>
      <c r="CO151" s="110"/>
      <c r="CP151" s="110"/>
      <c r="CQ151" s="110"/>
      <c r="CR151" s="110"/>
      <c r="CS151" s="110"/>
      <c r="CT151" s="110"/>
      <c r="CU151" s="110"/>
      <c r="CV151" s="110"/>
      <c r="CW151" s="110"/>
      <c r="CX151" s="110"/>
      <c r="CY151" s="110"/>
      <c r="CZ151" s="110"/>
      <c r="DA151" s="110"/>
      <c r="DB151" s="110"/>
      <c r="DC151" s="110"/>
      <c r="DD151" s="110"/>
      <c r="DE151" s="110"/>
      <c r="DF151" s="110"/>
      <c r="DG151" s="110"/>
      <c r="DH151" s="110"/>
      <c r="DI151" s="110"/>
      <c r="DJ151" s="110"/>
      <c r="DK151" s="110"/>
      <c r="DL151" s="110"/>
      <c r="DM151" s="110"/>
      <c r="DN151" s="110"/>
      <c r="DO151" s="110"/>
      <c r="DP151" s="110"/>
      <c r="DQ151" s="110"/>
      <c r="DR151" s="110"/>
      <c r="DS151" s="110"/>
      <c r="DT151" s="110"/>
      <c r="DU151" s="110"/>
      <c r="DV151" s="110"/>
      <c r="DW151" s="110"/>
      <c r="DX151" s="110"/>
      <c r="DY151" s="110"/>
      <c r="DZ151" s="110"/>
      <c r="EA151" s="110"/>
      <c r="EB151" s="110"/>
      <c r="EC151" s="110"/>
      <c r="ED151" s="110"/>
      <c r="EE151" s="110"/>
      <c r="EF151" s="110"/>
      <c r="EG151" s="110"/>
      <c r="EH151" s="110"/>
      <c r="EI151" s="110"/>
      <c r="EJ151" s="110"/>
      <c r="EK151" s="110"/>
      <c r="EL151" s="110"/>
      <c r="EM151" s="110"/>
      <c r="EN151" s="110"/>
      <c r="EO151" s="110"/>
      <c r="EP151" s="110"/>
      <c r="EQ151" s="110"/>
      <c r="ER151" s="110"/>
      <c r="ES151" s="110"/>
      <c r="ET151" s="110"/>
      <c r="EU151" s="110"/>
      <c r="EV151" s="110"/>
      <c r="EW151" s="110"/>
      <c r="EX151" s="110"/>
      <c r="EY151" s="110"/>
      <c r="EZ151" s="110"/>
      <c r="FA151" s="110"/>
      <c r="FB151" s="110"/>
      <c r="FC151" s="110"/>
      <c r="FD151" s="110"/>
      <c r="FE151" s="110"/>
      <c r="FF151" s="110"/>
      <c r="FG151" s="110"/>
      <c r="FH151" s="110"/>
      <c r="FI151" s="110"/>
      <c r="FJ151" s="110"/>
      <c r="FK151" s="110"/>
      <c r="FL151" s="110"/>
      <c r="FM151" s="110"/>
      <c r="FN151" s="110"/>
      <c r="FO151" s="110"/>
      <c r="FP151" s="110"/>
      <c r="FQ151" s="110"/>
      <c r="FR151" s="110"/>
      <c r="FS151" s="110"/>
      <c r="FT151" s="110"/>
      <c r="FU151" s="110"/>
      <c r="FV151" s="110"/>
      <c r="FW151" s="110"/>
      <c r="FX151" s="110"/>
      <c r="FY151" s="110"/>
      <c r="FZ151" s="110"/>
      <c r="GA151" s="110"/>
      <c r="GB151" s="110"/>
      <c r="GC151" s="110"/>
      <c r="GD151" s="110"/>
      <c r="GE151" s="110"/>
      <c r="GF151" s="110"/>
      <c r="GG151" s="110"/>
      <c r="GH151" s="110"/>
      <c r="GI151" s="110"/>
      <c r="GJ151" s="110"/>
      <c r="GK151" s="110"/>
      <c r="GL151" s="110"/>
      <c r="GM151" s="110"/>
      <c r="GN151" s="110"/>
      <c r="GO151" s="110"/>
      <c r="GP151" s="110"/>
      <c r="GQ151" s="110"/>
      <c r="GR151" s="110"/>
      <c r="GS151" s="110"/>
      <c r="GT151" s="110"/>
      <c r="GU151" s="110"/>
      <c r="GV151" s="110"/>
      <c r="GW151" s="110"/>
      <c r="GX151" s="110"/>
      <c r="GY151" s="110"/>
      <c r="GZ151" s="110"/>
      <c r="HA151" s="110"/>
      <c r="HB151" s="110"/>
      <c r="HC151" s="110"/>
      <c r="HD151" s="110"/>
      <c r="HE151" s="110"/>
      <c r="HF151" s="110"/>
      <c r="HG151" s="110"/>
      <c r="HH151" s="110"/>
      <c r="HI151" s="110"/>
      <c r="HJ151" s="110"/>
      <c r="HK151" s="110"/>
      <c r="HL151" s="110"/>
      <c r="HM151" s="110"/>
      <c r="HN151" s="110"/>
      <c r="HO151" s="110"/>
      <c r="HP151" s="110"/>
      <c r="HQ151" s="110"/>
      <c r="HR151" s="110"/>
      <c r="HS151" s="110"/>
      <c r="HT151" s="110"/>
      <c r="HU151" s="110"/>
      <c r="HV151" s="110"/>
      <c r="HW151" s="110"/>
      <c r="HX151" s="110"/>
      <c r="HY151" s="110"/>
      <c r="HZ151" s="110"/>
      <c r="IA151" s="110"/>
      <c r="IB151" s="110"/>
      <c r="IC151" s="110"/>
      <c r="ID151" s="110"/>
      <c r="IE151" s="110"/>
      <c r="IF151" s="110"/>
      <c r="IG151" s="110"/>
      <c r="IH151" s="110"/>
      <c r="II151" s="110"/>
      <c r="IJ151" s="110"/>
      <c r="IK151" s="110"/>
      <c r="IL151" s="110"/>
      <c r="IM151" s="110"/>
      <c r="IN151" s="110"/>
      <c r="IO151" s="110"/>
      <c r="IP151" s="110"/>
      <c r="IQ151" s="110"/>
      <c r="IR151" s="110"/>
      <c r="IS151" s="110"/>
      <c r="IT151" s="110"/>
      <c r="IU151" s="110"/>
      <c r="IV151" s="110"/>
      <c r="IW151" s="110"/>
      <c r="IX151" s="110"/>
    </row>
    <row r="152" spans="1:258" s="11" customFormat="1">
      <c r="A152" s="24"/>
      <c r="B152" s="11" t="s">
        <v>50</v>
      </c>
      <c r="C152" s="14">
        <v>39931</v>
      </c>
      <c r="D152" s="15">
        <v>0.52083333333333337</v>
      </c>
      <c r="E152" s="11">
        <v>15.8</v>
      </c>
      <c r="F152" s="11">
        <v>0.47099999999999997</v>
      </c>
      <c r="G152" s="11">
        <v>8.8800000000000008</v>
      </c>
      <c r="H152" s="11">
        <v>0.16400000000000001</v>
      </c>
      <c r="I152" s="11">
        <v>7.94</v>
      </c>
      <c r="J152" s="11">
        <v>84</v>
      </c>
      <c r="K152" s="11">
        <v>36.6</v>
      </c>
      <c r="L152" s="11">
        <v>20.100000000000001</v>
      </c>
      <c r="M152" s="129">
        <v>41.787579802675467</v>
      </c>
      <c r="N152" s="11">
        <v>110</v>
      </c>
      <c r="O152" s="11">
        <v>17.2</v>
      </c>
      <c r="P152" s="11">
        <v>21.12</v>
      </c>
      <c r="Q152" s="11">
        <v>18.3</v>
      </c>
      <c r="R152" s="11">
        <v>19.46</v>
      </c>
      <c r="S152" s="20">
        <v>44.8</v>
      </c>
      <c r="T152" s="20">
        <v>3.5999999999999997E-2</v>
      </c>
      <c r="U152" s="11">
        <v>4.28</v>
      </c>
      <c r="V152" s="20">
        <v>0.4</v>
      </c>
      <c r="W152" s="20">
        <v>40.799999999999997</v>
      </c>
      <c r="X152" s="20">
        <v>0.31</v>
      </c>
      <c r="Y152" s="11">
        <v>0.84</v>
      </c>
      <c r="Z152" s="20">
        <v>2.42</v>
      </c>
      <c r="AA152" s="20">
        <v>0.18</v>
      </c>
      <c r="AB152" s="20">
        <v>0.34</v>
      </c>
      <c r="AC152" s="20">
        <v>3.95E-2</v>
      </c>
      <c r="AD152" s="11">
        <v>48.5</v>
      </c>
      <c r="AE152" s="11">
        <v>25.2</v>
      </c>
      <c r="AF152" s="11">
        <v>3.2399999999999998E-2</v>
      </c>
      <c r="AG152" s="11">
        <v>7.64</v>
      </c>
      <c r="AH152" s="11">
        <v>1.7500000000000002E-2</v>
      </c>
      <c r="AI152" s="12">
        <v>3.56</v>
      </c>
      <c r="AJ152" s="11">
        <v>29.7</v>
      </c>
      <c r="AK152" s="11">
        <v>22.5</v>
      </c>
      <c r="AL152" s="11">
        <v>1.01</v>
      </c>
      <c r="AM152" s="11">
        <v>29.4</v>
      </c>
      <c r="AN152" s="11">
        <v>1.08</v>
      </c>
      <c r="AO152" s="11">
        <v>9.8100000000000007E-2</v>
      </c>
      <c r="AP152" s="11">
        <v>34</v>
      </c>
    </row>
    <row r="153" spans="1:258" s="11" customFormat="1">
      <c r="A153" s="24"/>
      <c r="B153" s="11" t="s">
        <v>50</v>
      </c>
      <c r="C153" s="14">
        <v>39931</v>
      </c>
      <c r="D153" s="15">
        <v>0.58333333333333337</v>
      </c>
      <c r="E153" s="11">
        <v>14.96</v>
      </c>
      <c r="F153" s="11">
        <v>0.72899999999999998</v>
      </c>
      <c r="G153" s="11">
        <v>8.66</v>
      </c>
      <c r="H153" s="11">
        <v>0.16</v>
      </c>
      <c r="I153" s="11">
        <v>7.9</v>
      </c>
      <c r="J153" s="11">
        <v>81</v>
      </c>
      <c r="K153" s="11">
        <v>19.100000000000001</v>
      </c>
      <c r="L153" s="11">
        <v>7.2</v>
      </c>
      <c r="M153" s="129">
        <v>26.251823043257527</v>
      </c>
      <c r="N153" s="11">
        <v>190</v>
      </c>
      <c r="O153" s="11">
        <v>8.1999999999999993</v>
      </c>
      <c r="P153" s="11">
        <v>8.9510000000000005</v>
      </c>
      <c r="Q153" s="11">
        <v>7.6</v>
      </c>
      <c r="R153" s="11">
        <v>8.6419999999999995</v>
      </c>
      <c r="S153" s="20">
        <v>72</v>
      </c>
      <c r="T153" s="20">
        <v>6.7000000000000004E-2</v>
      </c>
      <c r="U153" s="11">
        <v>5.23</v>
      </c>
      <c r="V153" s="20">
        <v>0.38</v>
      </c>
      <c r="W153" s="20">
        <v>76.5</v>
      </c>
      <c r="X153" s="20" t="s">
        <v>62</v>
      </c>
      <c r="Y153" s="11">
        <v>0.98</v>
      </c>
      <c r="Z153" s="20">
        <v>0.91500000000000004</v>
      </c>
      <c r="AA153" s="20">
        <v>0.13</v>
      </c>
      <c r="AB153" s="20">
        <v>0.16</v>
      </c>
      <c r="AC153" s="20">
        <v>3.4500000000000003E-2</v>
      </c>
      <c r="AD153" s="11">
        <v>91.7</v>
      </c>
      <c r="AE153" s="11">
        <v>5.8</v>
      </c>
      <c r="AF153" s="11">
        <v>1.44E-2</v>
      </c>
      <c r="AG153" s="11">
        <v>16.600000000000001</v>
      </c>
      <c r="AH153" s="11">
        <v>8.0999999999999996E-3</v>
      </c>
      <c r="AI153" s="12">
        <v>3.28</v>
      </c>
      <c r="AJ153" s="11">
        <v>38.6</v>
      </c>
      <c r="AK153" s="11">
        <v>21.1</v>
      </c>
      <c r="AL153" s="11">
        <v>0.80900000000000005</v>
      </c>
      <c r="AM153" s="11">
        <v>7.42</v>
      </c>
      <c r="AN153" s="11">
        <v>0.69299999999999995</v>
      </c>
      <c r="AO153" s="11">
        <v>6.4500000000000002E-2</v>
      </c>
      <c r="AP153" s="11">
        <v>23.2</v>
      </c>
    </row>
    <row r="154" spans="1:258" s="11" customFormat="1">
      <c r="A154" s="24"/>
      <c r="B154" s="11" t="s">
        <v>50</v>
      </c>
      <c r="C154" s="14">
        <v>39931</v>
      </c>
      <c r="D154" s="15">
        <v>0.70833333333333337</v>
      </c>
      <c r="E154" s="11">
        <v>14.89</v>
      </c>
      <c r="F154" s="11">
        <v>0.76700000000000002</v>
      </c>
      <c r="G154" s="11">
        <v>9</v>
      </c>
      <c r="H154" s="11">
        <v>0.16</v>
      </c>
      <c r="I154" s="11">
        <v>8</v>
      </c>
      <c r="J154" s="11">
        <v>81</v>
      </c>
      <c r="K154" s="11">
        <v>19.399999999999999</v>
      </c>
      <c r="L154" s="11">
        <v>3.4</v>
      </c>
      <c r="M154" s="129">
        <v>23.143683703003973</v>
      </c>
      <c r="N154" s="11">
        <v>210</v>
      </c>
      <c r="O154" s="11">
        <v>6.1</v>
      </c>
      <c r="P154" s="11">
        <v>5.3049999999999997</v>
      </c>
      <c r="Q154" s="11">
        <v>4.4000000000000004</v>
      </c>
      <c r="R154" s="11">
        <v>5.242</v>
      </c>
      <c r="S154" s="20">
        <v>67.7</v>
      </c>
      <c r="T154" s="20">
        <v>7.5999999999999998E-2</v>
      </c>
      <c r="U154" s="11">
        <v>3.96</v>
      </c>
      <c r="V154" s="20">
        <v>0.34</v>
      </c>
      <c r="W154" s="20">
        <v>84.9</v>
      </c>
      <c r="X154" s="20" t="s">
        <v>62</v>
      </c>
      <c r="Y154" s="11">
        <v>0.76</v>
      </c>
      <c r="Z154" s="20">
        <v>0.64300000000000002</v>
      </c>
      <c r="AA154" s="20">
        <v>0.15</v>
      </c>
      <c r="AB154" s="20">
        <v>0.15</v>
      </c>
      <c r="AC154" s="20">
        <v>5.7200000000000001E-2</v>
      </c>
      <c r="AD154" s="11">
        <v>101</v>
      </c>
      <c r="AE154" s="11">
        <v>2.6</v>
      </c>
      <c r="AF154" s="11">
        <v>1.03E-2</v>
      </c>
      <c r="AG154" s="11">
        <v>19.2</v>
      </c>
      <c r="AH154" s="11">
        <v>4.4000000000000003E-3</v>
      </c>
      <c r="AI154" s="12">
        <v>3.24</v>
      </c>
      <c r="AJ154" s="11">
        <v>33.200000000000003</v>
      </c>
      <c r="AK154" s="11">
        <v>21.1</v>
      </c>
      <c r="AL154" s="11">
        <v>0.83799999999999997</v>
      </c>
      <c r="AM154" s="11">
        <v>3.04</v>
      </c>
      <c r="AN154" s="11">
        <v>0.69099999999999995</v>
      </c>
      <c r="AO154" s="11">
        <v>5.5E-2</v>
      </c>
      <c r="AP154" s="11">
        <v>23.8</v>
      </c>
    </row>
    <row r="155" spans="1:258" s="11" customFormat="1">
      <c r="A155" s="24"/>
      <c r="B155" s="11" t="s">
        <v>50</v>
      </c>
      <c r="C155" s="14">
        <v>39931</v>
      </c>
      <c r="D155" s="15">
        <v>0.77083333333333337</v>
      </c>
      <c r="E155" s="11">
        <v>14.86</v>
      </c>
      <c r="F155" s="11">
        <v>0.77100000000000002</v>
      </c>
      <c r="G155" s="11">
        <v>9.07</v>
      </c>
      <c r="H155" s="11">
        <v>0.16</v>
      </c>
      <c r="I155" s="11">
        <v>7.93</v>
      </c>
      <c r="J155" s="11">
        <v>81</v>
      </c>
      <c r="K155" s="11">
        <v>18.100000000000001</v>
      </c>
      <c r="L155" s="11">
        <v>4.5999999999999996</v>
      </c>
      <c r="M155" s="129">
        <v>17.930327868847073</v>
      </c>
      <c r="N155" s="11">
        <v>210</v>
      </c>
      <c r="O155" s="11">
        <v>5</v>
      </c>
      <c r="P155" s="11">
        <v>4.9390000000000001</v>
      </c>
      <c r="Q155" s="11">
        <v>4.2</v>
      </c>
      <c r="R155" s="11">
        <v>4.7969999999999997</v>
      </c>
      <c r="S155" s="20">
        <v>65.5</v>
      </c>
      <c r="T155" s="20">
        <v>7.4999999999999997E-2</v>
      </c>
      <c r="U155" s="11">
        <v>4.0599999999999996</v>
      </c>
      <c r="V155" s="20">
        <v>0.34</v>
      </c>
      <c r="W155" s="20">
        <v>86.2</v>
      </c>
      <c r="X155" s="20" t="s">
        <v>62</v>
      </c>
      <c r="Y155" s="11">
        <v>0.75</v>
      </c>
      <c r="Z155" s="20">
        <v>0.65</v>
      </c>
      <c r="AA155" s="20">
        <v>0.12</v>
      </c>
      <c r="AB155" s="20">
        <v>0.4</v>
      </c>
      <c r="AC155" s="20">
        <v>4.7300000000000002E-2</v>
      </c>
      <c r="AD155" s="11">
        <v>102</v>
      </c>
      <c r="AE155" s="11">
        <v>3</v>
      </c>
      <c r="AF155" s="11">
        <v>7.4999999999999997E-3</v>
      </c>
      <c r="AG155" s="11">
        <v>19.399999999999999</v>
      </c>
      <c r="AH155" s="11">
        <v>4.7999999999999996E-3</v>
      </c>
      <c r="AI155" s="12">
        <v>3.23</v>
      </c>
      <c r="AJ155" s="11">
        <v>32.799999999999997</v>
      </c>
      <c r="AK155" s="11">
        <v>21.2</v>
      </c>
      <c r="AL155" s="11">
        <v>0.61899999999999999</v>
      </c>
      <c r="AM155" s="11">
        <v>2.66</v>
      </c>
      <c r="AN155" s="11">
        <v>0.64500000000000002</v>
      </c>
      <c r="AO155" s="11">
        <v>5.2999999999999999E-2</v>
      </c>
      <c r="AP155" s="11">
        <v>24.6</v>
      </c>
    </row>
    <row r="156" spans="1:258" s="11" customFormat="1">
      <c r="A156" s="24"/>
      <c r="B156" s="11" t="s">
        <v>50</v>
      </c>
      <c r="C156" s="14">
        <v>39931</v>
      </c>
      <c r="D156" s="15">
        <v>0.89583333333333337</v>
      </c>
      <c r="E156" s="11">
        <v>14.79</v>
      </c>
      <c r="F156" s="11">
        <v>0.77500000000000002</v>
      </c>
      <c r="G156" s="11">
        <v>9.06</v>
      </c>
      <c r="H156" s="11">
        <v>0.159</v>
      </c>
      <c r="I156" s="11">
        <v>7.89</v>
      </c>
      <c r="J156" s="11">
        <v>82</v>
      </c>
      <c r="K156" s="11">
        <v>16.2</v>
      </c>
      <c r="L156" s="11">
        <v>3.2</v>
      </c>
      <c r="M156" s="129">
        <v>16.196447230929369</v>
      </c>
      <c r="N156" s="11">
        <v>56</v>
      </c>
      <c r="O156" s="11">
        <v>6.1</v>
      </c>
      <c r="P156" s="11">
        <v>4.7569999999999997</v>
      </c>
      <c r="Q156" s="11">
        <v>4</v>
      </c>
      <c r="R156" s="11">
        <v>4.7300000000000004</v>
      </c>
      <c r="S156" s="20">
        <v>62.2</v>
      </c>
      <c r="T156" s="20">
        <v>7.5999999999999998E-2</v>
      </c>
      <c r="U156" s="11">
        <v>4.7</v>
      </c>
      <c r="V156" s="20">
        <v>0.38</v>
      </c>
      <c r="W156" s="20">
        <v>87.2</v>
      </c>
      <c r="X156" s="20" t="s">
        <v>62</v>
      </c>
      <c r="Y156" s="11">
        <v>0.88</v>
      </c>
      <c r="Z156" s="20">
        <v>0.66600000000000004</v>
      </c>
      <c r="AA156" s="20">
        <v>0.13</v>
      </c>
      <c r="AB156" s="20">
        <v>0.15</v>
      </c>
      <c r="AC156" s="20">
        <v>4.4200000000000003E-2</v>
      </c>
      <c r="AD156" s="11">
        <v>100</v>
      </c>
      <c r="AE156" s="11">
        <v>2.1</v>
      </c>
      <c r="AF156" s="11">
        <v>1.0500000000000001E-2</v>
      </c>
      <c r="AG156" s="11">
        <v>19.399999999999999</v>
      </c>
      <c r="AH156" s="11">
        <v>7.3000000000000001E-3</v>
      </c>
      <c r="AI156" s="12">
        <v>3.19</v>
      </c>
      <c r="AJ156" s="11">
        <v>32.5</v>
      </c>
      <c r="AK156" s="11">
        <v>1.9800000000000002E-2</v>
      </c>
      <c r="AL156" s="11">
        <v>0.54600000000000004</v>
      </c>
      <c r="AM156" s="11">
        <v>2.73</v>
      </c>
      <c r="AN156" s="11">
        <v>0.59099999999999997</v>
      </c>
      <c r="AO156" s="11">
        <v>5.1299999999999998E-2</v>
      </c>
      <c r="AP156" s="11">
        <v>23.7</v>
      </c>
    </row>
    <row r="157" spans="1:258" s="11" customFormat="1">
      <c r="A157" s="24"/>
      <c r="B157" s="11" t="s">
        <v>50</v>
      </c>
      <c r="C157" s="14">
        <v>39959</v>
      </c>
      <c r="D157" s="15">
        <v>0.66666666666666663</v>
      </c>
      <c r="E157" s="11">
        <v>17.75</v>
      </c>
      <c r="F157" s="11">
        <v>0.68600000000000005</v>
      </c>
      <c r="G157" s="11">
        <v>86.3</v>
      </c>
      <c r="H157" s="11">
        <v>8.19</v>
      </c>
      <c r="I157" s="11">
        <v>7.7</v>
      </c>
      <c r="J157" s="11">
        <v>33</v>
      </c>
      <c r="K157" s="11">
        <v>8.3000000000000007</v>
      </c>
      <c r="L157" s="11">
        <v>7.2</v>
      </c>
      <c r="M157" s="129">
        <v>11.258544431043701</v>
      </c>
      <c r="N157" s="11">
        <v>170</v>
      </c>
      <c r="O157" s="11">
        <v>9.6999999999999993</v>
      </c>
      <c r="P157" s="171">
        <v>9.5969999999999995</v>
      </c>
      <c r="Q157" s="11">
        <v>8.8000000000000007</v>
      </c>
      <c r="R157" s="171">
        <v>9.8140000000000001</v>
      </c>
      <c r="S157" s="20">
        <v>60.7</v>
      </c>
      <c r="T157" s="20">
        <v>6.3E-2</v>
      </c>
      <c r="U157" s="11">
        <v>8.06</v>
      </c>
      <c r="V157" s="20">
        <v>0.38</v>
      </c>
      <c r="W157" s="20">
        <v>62.6</v>
      </c>
      <c r="X157" s="20" t="s">
        <v>62</v>
      </c>
      <c r="Y157" s="11">
        <v>1.65</v>
      </c>
      <c r="Z157" s="20">
        <v>0.874</v>
      </c>
      <c r="AA157" s="20">
        <v>0.12</v>
      </c>
      <c r="AB157" s="20">
        <v>0.16</v>
      </c>
      <c r="AC157" s="20">
        <v>7.6399999999999996E-2</v>
      </c>
      <c r="AD157" s="11">
        <v>77.900000000000006</v>
      </c>
      <c r="AE157" s="11">
        <v>9.4</v>
      </c>
      <c r="AF157" s="11">
        <v>3.1800000000000002E-2</v>
      </c>
      <c r="AG157" s="11">
        <v>14.6</v>
      </c>
      <c r="AH157" s="11">
        <v>7.6E-3</v>
      </c>
      <c r="AI157" s="12">
        <v>3.31</v>
      </c>
      <c r="AJ157" s="11">
        <v>34</v>
      </c>
      <c r="AK157" s="11">
        <v>21.5</v>
      </c>
      <c r="AL157" s="11">
        <v>0.66500000000000004</v>
      </c>
      <c r="AM157" s="11">
        <v>10.4</v>
      </c>
      <c r="AN157" s="11">
        <v>0.50800000000000001</v>
      </c>
      <c r="AO157" s="11">
        <v>14.4</v>
      </c>
      <c r="AP157" s="11">
        <v>24.2</v>
      </c>
    </row>
    <row r="158" spans="1:258" s="11" customFormat="1">
      <c r="A158" s="24"/>
      <c r="B158" s="11" t="s">
        <v>50</v>
      </c>
      <c r="C158" s="14">
        <v>39959</v>
      </c>
      <c r="D158" s="15">
        <v>0.85416666666666663</v>
      </c>
      <c r="E158" s="11">
        <v>18.77</v>
      </c>
      <c r="F158" s="11">
        <v>0.50900000000000001</v>
      </c>
      <c r="G158" s="11">
        <v>84.9</v>
      </c>
      <c r="H158" s="11">
        <v>7.9</v>
      </c>
      <c r="I158" s="11">
        <v>7.74</v>
      </c>
      <c r="J158" s="11">
        <v>35</v>
      </c>
      <c r="K158" s="11">
        <v>8.6</v>
      </c>
      <c r="L158" s="11">
        <v>9.8000000000000007</v>
      </c>
      <c r="M158" s="129">
        <v>9.5846645367472529</v>
      </c>
      <c r="N158" s="11">
        <v>120</v>
      </c>
      <c r="O158" s="11">
        <v>12.5</v>
      </c>
      <c r="P158" s="171">
        <v>12.63</v>
      </c>
      <c r="Q158" s="11">
        <v>12.8</v>
      </c>
      <c r="R158" s="171">
        <v>12.65</v>
      </c>
      <c r="S158" s="20">
        <v>49.3</v>
      </c>
      <c r="T158" s="20">
        <v>3.5999999999999997E-2</v>
      </c>
      <c r="U158" s="11">
        <v>6</v>
      </c>
      <c r="V158" s="20">
        <v>0.33</v>
      </c>
      <c r="W158" s="20">
        <v>40.299999999999997</v>
      </c>
      <c r="X158" s="20" t="s">
        <v>62</v>
      </c>
      <c r="Y158" s="11">
        <v>1.23</v>
      </c>
      <c r="Z158" s="20">
        <v>1.04</v>
      </c>
      <c r="AA158" s="20">
        <v>0.1</v>
      </c>
      <c r="AB158" s="20">
        <v>0.17</v>
      </c>
      <c r="AC158" s="20">
        <v>3.78E-2</v>
      </c>
      <c r="AD158" s="11">
        <v>51.1</v>
      </c>
      <c r="AE158" s="11">
        <v>1.24E-2</v>
      </c>
      <c r="AF158" s="11">
        <v>2.5899999999999999E-2</v>
      </c>
      <c r="AG158" s="11">
        <v>8.24</v>
      </c>
      <c r="AH158" s="11">
        <v>4.4000000000000003E-3</v>
      </c>
      <c r="AI158" s="12">
        <v>2.71</v>
      </c>
      <c r="AJ158" s="11">
        <v>31.4</v>
      </c>
      <c r="AK158" s="11">
        <v>17.5</v>
      </c>
      <c r="AL158" s="11">
        <v>0.52100000000000002</v>
      </c>
      <c r="AM158" s="11">
        <v>14.3</v>
      </c>
      <c r="AN158" s="11">
        <v>0.48199999999999998</v>
      </c>
      <c r="AO158" s="11">
        <v>2.58E-2</v>
      </c>
      <c r="AP158" s="11">
        <v>20.399999999999999</v>
      </c>
    </row>
    <row r="159" spans="1:258" s="11" customFormat="1">
      <c r="A159" s="24"/>
      <c r="B159" s="11" t="s">
        <v>50</v>
      </c>
      <c r="C159" s="14">
        <v>39959</v>
      </c>
      <c r="D159" s="15">
        <v>0.9375</v>
      </c>
      <c r="E159" s="11">
        <v>17.010000000000002</v>
      </c>
      <c r="F159" s="11">
        <v>0.79500000000000004</v>
      </c>
      <c r="G159" s="11">
        <v>89.7</v>
      </c>
      <c r="H159" s="11">
        <v>8.65</v>
      </c>
      <c r="I159" s="11">
        <v>7.84</v>
      </c>
      <c r="J159" s="11">
        <v>37</v>
      </c>
      <c r="K159" s="11">
        <v>6.4</v>
      </c>
      <c r="L159" s="11">
        <v>4.3</v>
      </c>
      <c r="M159" s="129">
        <v>13.079019073558362</v>
      </c>
      <c r="N159" s="11">
        <v>190</v>
      </c>
      <c r="O159" s="11">
        <v>7.5</v>
      </c>
      <c r="P159" s="171">
        <v>6.83</v>
      </c>
      <c r="Q159" s="11">
        <v>6.6</v>
      </c>
      <c r="R159" s="171">
        <v>6.1719999999999997</v>
      </c>
      <c r="S159" s="20">
        <v>84.3</v>
      </c>
      <c r="T159" s="20">
        <v>6.9000000000000006E-2</v>
      </c>
      <c r="U159" s="11">
        <v>6.26</v>
      </c>
      <c r="V159" s="20">
        <v>0.39</v>
      </c>
      <c r="W159" s="20">
        <v>70.599999999999994</v>
      </c>
      <c r="X159" s="20" t="s">
        <v>62</v>
      </c>
      <c r="Y159" s="11">
        <v>1.27</v>
      </c>
      <c r="Z159" s="20">
        <v>0.63400000000000001</v>
      </c>
      <c r="AA159" s="20">
        <v>0.12</v>
      </c>
      <c r="AB159" s="20">
        <v>0.15</v>
      </c>
      <c r="AC159" s="20">
        <v>4.4299999999999999E-2</v>
      </c>
      <c r="AD159" s="11">
        <v>83.8</v>
      </c>
      <c r="AE159" s="11">
        <v>6.3</v>
      </c>
      <c r="AF159" s="11">
        <v>0.01</v>
      </c>
      <c r="AG159" s="11">
        <v>15.9</v>
      </c>
      <c r="AH159" s="11">
        <v>4.1999999999999997E-3</v>
      </c>
      <c r="AI159" s="12">
        <v>3.24</v>
      </c>
      <c r="AJ159" s="11">
        <v>37.6</v>
      </c>
      <c r="AK159" s="11">
        <v>20.5</v>
      </c>
      <c r="AL159" s="11">
        <v>0.57499999999999996</v>
      </c>
      <c r="AM159" s="11">
        <v>10.3</v>
      </c>
      <c r="AN159" s="11">
        <v>0.443</v>
      </c>
      <c r="AO159" s="11">
        <v>2.3699999999999999E-2</v>
      </c>
      <c r="AP159" s="11">
        <v>23.6</v>
      </c>
    </row>
    <row r="160" spans="1:258" s="11" customFormat="1">
      <c r="A160" s="24"/>
      <c r="B160" s="11" t="s">
        <v>50</v>
      </c>
      <c r="C160" s="14">
        <v>39959</v>
      </c>
      <c r="D160" s="15">
        <v>0.16666666666666666</v>
      </c>
      <c r="E160" s="11">
        <v>16.12</v>
      </c>
      <c r="F160" s="11">
        <v>0.86399999999999999</v>
      </c>
      <c r="G160" s="11">
        <v>98</v>
      </c>
      <c r="H160" s="11">
        <v>9.6199999999999992</v>
      </c>
      <c r="I160" s="11">
        <v>7.96</v>
      </c>
      <c r="J160" s="11">
        <v>38</v>
      </c>
      <c r="K160" s="11">
        <v>0.5</v>
      </c>
      <c r="L160" s="11">
        <v>2.6</v>
      </c>
      <c r="M160" s="129">
        <v>18.456375838922899</v>
      </c>
      <c r="N160" s="11">
        <v>240</v>
      </c>
      <c r="O160" s="11">
        <v>4.4000000000000004</v>
      </c>
      <c r="P160" s="171">
        <v>4.2699999999999996</v>
      </c>
      <c r="Q160" s="11">
        <v>3.9</v>
      </c>
      <c r="R160" s="171">
        <v>3.5169999999999999</v>
      </c>
      <c r="S160" s="20">
        <v>66</v>
      </c>
      <c r="T160" s="20">
        <v>9.1999999999999998E-2</v>
      </c>
      <c r="U160" s="11">
        <v>7</v>
      </c>
      <c r="V160" s="20">
        <v>0.4</v>
      </c>
      <c r="W160" s="20">
        <v>89.8</v>
      </c>
      <c r="X160" s="20" t="s">
        <v>62</v>
      </c>
      <c r="Y160" s="11">
        <v>1.39</v>
      </c>
      <c r="Z160" s="20">
        <v>0.46100000000000002</v>
      </c>
      <c r="AA160" s="20">
        <v>0.12</v>
      </c>
      <c r="AB160" s="20">
        <v>0.15</v>
      </c>
      <c r="AC160" s="20">
        <v>5.3999999999999999E-2</v>
      </c>
      <c r="AD160" s="11">
        <v>106</v>
      </c>
      <c r="AE160" s="11">
        <v>4.2</v>
      </c>
      <c r="AF160" s="11">
        <v>7.0000000000000001E-3</v>
      </c>
      <c r="AG160" s="11">
        <v>21.9</v>
      </c>
      <c r="AH160" s="11">
        <v>3.3999999999999998E-3</v>
      </c>
      <c r="AI160" s="12">
        <v>3.3</v>
      </c>
      <c r="AJ160" s="11">
        <v>25.3</v>
      </c>
      <c r="AK160" s="11">
        <v>25.1</v>
      </c>
      <c r="AL160" s="11">
        <v>0.33400000000000002</v>
      </c>
      <c r="AM160" s="11">
        <v>3.63</v>
      </c>
      <c r="AN160" s="11">
        <v>0.251</v>
      </c>
      <c r="AO160" s="11">
        <v>1.5900000000000001E-2</v>
      </c>
      <c r="AP160" s="11">
        <v>25.7</v>
      </c>
    </row>
    <row r="161" spans="1:42" s="11" customFormat="1">
      <c r="A161" s="24"/>
      <c r="B161" s="11" t="s">
        <v>50</v>
      </c>
      <c r="C161" s="14">
        <v>39974</v>
      </c>
      <c r="D161" s="15">
        <v>0.33333333333333331</v>
      </c>
      <c r="E161" s="11">
        <v>18.73</v>
      </c>
      <c r="F161" s="171">
        <v>0.35799999999999998</v>
      </c>
      <c r="G161" s="11">
        <v>98.1</v>
      </c>
      <c r="H161" s="11">
        <v>8.76</v>
      </c>
      <c r="I161" s="11">
        <v>7.99</v>
      </c>
      <c r="J161" s="11">
        <v>100</v>
      </c>
      <c r="K161" s="11">
        <v>154.1</v>
      </c>
      <c r="L161" s="11">
        <v>24.5</v>
      </c>
      <c r="M161" s="129">
        <v>241.98250728861825</v>
      </c>
      <c r="N161" s="11">
        <v>120</v>
      </c>
      <c r="O161" s="11">
        <v>51</v>
      </c>
      <c r="P161" s="11">
        <v>49.32</v>
      </c>
      <c r="Q161" s="11">
        <v>47.4</v>
      </c>
      <c r="R161" s="11">
        <v>96.71</v>
      </c>
      <c r="S161" s="20">
        <v>64.599999999999994</v>
      </c>
      <c r="T161" s="20">
        <v>5.8000000000000003E-2</v>
      </c>
      <c r="U161" s="11">
        <v>0.68</v>
      </c>
      <c r="V161" s="20" t="s">
        <v>62</v>
      </c>
      <c r="W161" s="20">
        <v>25.5</v>
      </c>
      <c r="X161" s="20">
        <v>0.55000000000000004</v>
      </c>
      <c r="Y161" s="11">
        <v>27.2</v>
      </c>
      <c r="Z161" s="11">
        <v>9.61</v>
      </c>
      <c r="AA161" s="20">
        <v>0.05</v>
      </c>
      <c r="AB161" s="20">
        <v>0.77</v>
      </c>
      <c r="AC161" s="20">
        <v>4.99E-2</v>
      </c>
      <c r="AD161" s="11">
        <v>48.8</v>
      </c>
      <c r="AE161" s="11">
        <v>31.2</v>
      </c>
      <c r="AF161" s="11">
        <v>3.6299999999999999E-2</v>
      </c>
      <c r="AG161" s="11">
        <v>8.67</v>
      </c>
      <c r="AH161" s="11">
        <v>0.29499999999999998</v>
      </c>
      <c r="AI161" s="12">
        <v>5.46</v>
      </c>
      <c r="AJ161" s="11">
        <v>40.700000000000003</v>
      </c>
      <c r="AK161" s="11">
        <v>48.5</v>
      </c>
      <c r="AL161" s="11">
        <v>4.4000000000000004</v>
      </c>
      <c r="AM161" s="11">
        <v>65.099999999999994</v>
      </c>
      <c r="AN161" s="11">
        <v>5.6</v>
      </c>
      <c r="AO161" s="11">
        <v>0.57099999999999995</v>
      </c>
      <c r="AP161" s="11">
        <v>169</v>
      </c>
    </row>
    <row r="162" spans="1:42" s="11" customFormat="1">
      <c r="A162" s="24"/>
      <c r="B162" s="11" t="s">
        <v>50</v>
      </c>
      <c r="C162" s="14">
        <v>39974</v>
      </c>
      <c r="D162" s="15">
        <v>0.39583333333333331</v>
      </c>
      <c r="E162" s="11">
        <v>20.65</v>
      </c>
      <c r="F162" s="171">
        <v>0.11799999999999999</v>
      </c>
      <c r="G162" s="11">
        <v>98</v>
      </c>
      <c r="H162" s="11">
        <v>8.69</v>
      </c>
      <c r="I162" s="11">
        <v>7.94</v>
      </c>
      <c r="J162" s="11">
        <v>127</v>
      </c>
      <c r="K162" s="11">
        <v>29.2</v>
      </c>
      <c r="L162" s="11">
        <v>10.3</v>
      </c>
      <c r="M162" s="129">
        <v>40.553907022760662</v>
      </c>
      <c r="N162" s="11">
        <v>48</v>
      </c>
      <c r="O162" s="11">
        <v>8.1</v>
      </c>
      <c r="P162" s="11">
        <v>8.1560000000000006</v>
      </c>
      <c r="Q162" s="11">
        <v>7.5</v>
      </c>
      <c r="R162" s="11">
        <v>7.7560000000000002</v>
      </c>
      <c r="S162" s="20">
        <v>17.3</v>
      </c>
      <c r="T162" s="20" t="s">
        <v>62</v>
      </c>
      <c r="U162" s="11">
        <v>3.35</v>
      </c>
      <c r="V162" s="20">
        <v>0.18</v>
      </c>
      <c r="W162" s="20">
        <v>12.9</v>
      </c>
      <c r="X162" s="20">
        <v>0.13</v>
      </c>
      <c r="Y162" s="11">
        <v>29.4</v>
      </c>
      <c r="Z162" s="20">
        <v>1.48</v>
      </c>
      <c r="AA162" s="20">
        <v>7.0000000000000007E-2</v>
      </c>
      <c r="AB162" s="20">
        <v>0.15</v>
      </c>
      <c r="AC162" s="20" t="s">
        <v>62</v>
      </c>
      <c r="AD162" s="11">
        <v>18.399999999999999</v>
      </c>
      <c r="AE162" s="11">
        <v>13.8</v>
      </c>
      <c r="AF162" s="11">
        <v>1.83E-2</v>
      </c>
      <c r="AG162" s="11">
        <v>1.98</v>
      </c>
      <c r="AH162" s="11">
        <v>2.2000000000000001E-3</v>
      </c>
      <c r="AI162" s="12">
        <v>1.39</v>
      </c>
      <c r="AJ162" s="11">
        <v>12.8</v>
      </c>
      <c r="AK162" s="11">
        <v>9.6999999999999993</v>
      </c>
      <c r="AL162" s="11">
        <v>0.81899999999999995</v>
      </c>
      <c r="AM162" s="11">
        <v>1.4E-2</v>
      </c>
      <c r="AN162" s="11">
        <v>0.86899999999999999</v>
      </c>
      <c r="AO162" s="11">
        <v>8.7099999999999997E-2</v>
      </c>
      <c r="AP162" s="11">
        <v>26.2</v>
      </c>
    </row>
    <row r="163" spans="1:42" s="11" customFormat="1">
      <c r="A163" s="24"/>
      <c r="B163" s="11" t="s">
        <v>50</v>
      </c>
      <c r="C163" s="14">
        <v>39974</v>
      </c>
      <c r="D163" s="15">
        <v>0.45833333333333331</v>
      </c>
      <c r="E163" s="11">
        <v>21.24</v>
      </c>
      <c r="F163" s="171">
        <v>0.14299999999999999</v>
      </c>
      <c r="G163" s="11">
        <v>95.9</v>
      </c>
      <c r="H163" s="11">
        <v>8.65</v>
      </c>
      <c r="I163" s="11">
        <v>7.92</v>
      </c>
      <c r="J163" s="11">
        <v>142</v>
      </c>
      <c r="K163" s="11">
        <v>88.5</v>
      </c>
      <c r="L163" s="11">
        <v>9.5</v>
      </c>
      <c r="M163" s="129">
        <v>84.95575221238002</v>
      </c>
      <c r="N163" s="11">
        <v>44</v>
      </c>
      <c r="O163" s="11">
        <v>4.4000000000000004</v>
      </c>
      <c r="P163" s="11">
        <v>3.8940000000000001</v>
      </c>
      <c r="Q163" s="11">
        <v>7.8</v>
      </c>
      <c r="R163" s="11">
        <v>3.6850000000000001</v>
      </c>
      <c r="S163" s="20">
        <v>11.1</v>
      </c>
      <c r="T163" s="20" t="s">
        <v>62</v>
      </c>
      <c r="U163" s="11">
        <v>2.34</v>
      </c>
      <c r="V163" s="20">
        <v>0.24</v>
      </c>
      <c r="W163" s="20">
        <v>9.1999999999999993</v>
      </c>
      <c r="X163" s="20" t="s">
        <v>62</v>
      </c>
      <c r="Y163" s="11" t="s">
        <v>62</v>
      </c>
      <c r="Z163" s="20">
        <v>0.78300000000000003</v>
      </c>
      <c r="AA163" s="20">
        <v>0.08</v>
      </c>
      <c r="AB163" s="20">
        <v>0.28999999999999998</v>
      </c>
      <c r="AC163" s="20">
        <v>4.8399999999999999E-2</v>
      </c>
      <c r="AD163" s="11">
        <v>15</v>
      </c>
      <c r="AE163" s="11">
        <v>5</v>
      </c>
      <c r="AF163" s="11">
        <v>2.7799999999999998E-2</v>
      </c>
      <c r="AG163" s="11">
        <v>1.55</v>
      </c>
      <c r="AH163" s="11">
        <v>9.3999999999999997E-4</v>
      </c>
      <c r="AI163" s="12">
        <v>1.38</v>
      </c>
      <c r="AJ163" s="11">
        <v>8.76</v>
      </c>
      <c r="AK163" s="11">
        <v>7.1</v>
      </c>
      <c r="AL163" s="11">
        <v>3.79</v>
      </c>
      <c r="AM163" s="11">
        <v>13.8</v>
      </c>
      <c r="AN163" s="11">
        <v>3.23</v>
      </c>
      <c r="AO163" s="11">
        <v>0.16</v>
      </c>
      <c r="AP163" s="11">
        <v>26.7</v>
      </c>
    </row>
    <row r="164" spans="1:42" s="11" customFormat="1">
      <c r="A164" s="24"/>
      <c r="B164" s="11" t="s">
        <v>50</v>
      </c>
      <c r="C164" s="14">
        <v>39974</v>
      </c>
      <c r="D164" s="15">
        <v>0.58333333333333337</v>
      </c>
      <c r="E164" s="11">
        <v>21.26</v>
      </c>
      <c r="F164" s="171">
        <v>0.192</v>
      </c>
      <c r="G164" s="11">
        <v>99.3</v>
      </c>
      <c r="H164" s="11">
        <v>8.57</v>
      </c>
      <c r="I164" s="11">
        <v>7.99</v>
      </c>
      <c r="J164" s="11">
        <v>144</v>
      </c>
      <c r="K164" s="11">
        <v>33.5</v>
      </c>
      <c r="L164" s="11">
        <v>12.8</v>
      </c>
      <c r="M164" s="129">
        <v>50.986842105261189</v>
      </c>
      <c r="N164" s="11">
        <v>110</v>
      </c>
      <c r="O164" s="11">
        <v>6.7</v>
      </c>
      <c r="P164" s="11">
        <v>6.2489999999999997</v>
      </c>
      <c r="Q164" s="11">
        <v>8.3000000000000007</v>
      </c>
      <c r="R164" s="11">
        <v>5.67</v>
      </c>
      <c r="S164" s="20">
        <v>47.8</v>
      </c>
      <c r="T164" s="20">
        <v>4.3999999999999997E-2</v>
      </c>
      <c r="U164" s="11">
        <v>6.92</v>
      </c>
      <c r="V164" s="20">
        <v>0.46</v>
      </c>
      <c r="W164" s="20">
        <v>45.2</v>
      </c>
      <c r="X164" s="20" t="s">
        <v>62</v>
      </c>
      <c r="Y164" s="11">
        <v>1.43</v>
      </c>
      <c r="Z164" s="20">
        <v>0.91</v>
      </c>
      <c r="AA164" s="20">
        <v>0.16</v>
      </c>
      <c r="AB164" s="20">
        <v>0.33</v>
      </c>
      <c r="AC164" s="20">
        <v>4.6699999999999998E-2</v>
      </c>
      <c r="AD164" s="11">
        <v>65.3</v>
      </c>
      <c r="AE164" s="11">
        <v>11.2</v>
      </c>
      <c r="AF164" s="11">
        <v>1.8100000000000002E-2</v>
      </c>
      <c r="AG164" s="11">
        <v>11</v>
      </c>
      <c r="AH164" s="11">
        <v>1.1000000000000001E-3</v>
      </c>
      <c r="AI164" s="12">
        <v>3.11</v>
      </c>
      <c r="AJ164" s="11">
        <v>27.7</v>
      </c>
      <c r="AK164" s="11">
        <v>18</v>
      </c>
      <c r="AL164" s="11">
        <v>2.4300000000000002</v>
      </c>
      <c r="AM164" s="11">
        <v>20.3</v>
      </c>
      <c r="AN164" s="11">
        <v>2.15</v>
      </c>
      <c r="AO164" s="11">
        <v>0.114</v>
      </c>
      <c r="AP164" s="11">
        <v>25.9</v>
      </c>
    </row>
    <row r="165" spans="1:42" s="11" customFormat="1">
      <c r="A165" s="24"/>
      <c r="B165" s="11" t="s">
        <v>50</v>
      </c>
      <c r="C165" s="14">
        <v>40155</v>
      </c>
      <c r="D165" s="15"/>
      <c r="M165" s="142"/>
      <c r="N165" s="11">
        <v>140</v>
      </c>
      <c r="O165" s="11">
        <v>7.2</v>
      </c>
      <c r="P165" s="11">
        <v>6.9269999999999996</v>
      </c>
      <c r="Q165" s="11">
        <v>7.2</v>
      </c>
      <c r="R165" s="11">
        <v>6.4470000000000001</v>
      </c>
      <c r="S165" s="20"/>
      <c r="T165" s="20" t="s">
        <v>62</v>
      </c>
      <c r="U165" s="11">
        <v>2.84</v>
      </c>
      <c r="V165" s="20">
        <v>0.41</v>
      </c>
      <c r="W165" s="20">
        <v>30.7</v>
      </c>
      <c r="X165" s="20" t="s">
        <v>62</v>
      </c>
      <c r="Y165" s="11">
        <v>0.7</v>
      </c>
      <c r="Z165" s="20">
        <v>0.73899999999999999</v>
      </c>
      <c r="AA165" s="20">
        <v>0.14000000000000001</v>
      </c>
      <c r="AB165" s="20">
        <v>0.23</v>
      </c>
      <c r="AC165" s="20" t="s">
        <v>62</v>
      </c>
      <c r="AD165" s="11">
        <v>57.6</v>
      </c>
      <c r="AE165" s="11">
        <v>8.6999999999999993</v>
      </c>
      <c r="AF165" s="11">
        <v>2.06E-2</v>
      </c>
      <c r="AG165" s="11">
        <v>8.4600000000000009</v>
      </c>
      <c r="AH165" s="11">
        <v>1.6999999999999999E-3</v>
      </c>
      <c r="AI165" s="12">
        <v>2.79</v>
      </c>
      <c r="AJ165" s="11">
        <v>28.2</v>
      </c>
      <c r="AK165" s="11">
        <v>6.6</v>
      </c>
      <c r="AL165" s="11">
        <v>1.01</v>
      </c>
      <c r="AM165" s="11">
        <v>15.4</v>
      </c>
      <c r="AN165" s="11">
        <v>0.84499999999999997</v>
      </c>
      <c r="AO165" s="11">
        <v>4.5400000000000003E-2</v>
      </c>
      <c r="AP165" s="11">
        <v>9.2100000000000009</v>
      </c>
    </row>
    <row r="166" spans="1:42" s="11" customFormat="1">
      <c r="A166" s="24"/>
      <c r="B166" s="11" t="s">
        <v>50</v>
      </c>
      <c r="C166" s="14">
        <v>40155</v>
      </c>
      <c r="D166" s="15"/>
      <c r="M166" s="142"/>
      <c r="N166" s="11">
        <v>88</v>
      </c>
      <c r="O166" s="11">
        <v>5</v>
      </c>
      <c r="P166" s="11">
        <v>4.9729999999999999</v>
      </c>
      <c r="Q166" s="11">
        <v>6.8</v>
      </c>
      <c r="R166" s="11">
        <v>4.3049999999999997</v>
      </c>
      <c r="S166" s="20">
        <v>17.7</v>
      </c>
      <c r="T166" s="20" t="s">
        <v>62</v>
      </c>
      <c r="U166" s="11">
        <v>2.3199999999999998</v>
      </c>
      <c r="V166" s="20" t="s">
        <v>62</v>
      </c>
      <c r="W166" s="20">
        <v>20.8</v>
      </c>
      <c r="X166" s="20">
        <v>0.05</v>
      </c>
      <c r="Y166" s="11">
        <v>0.57999999999999996</v>
      </c>
      <c r="Z166" s="20">
        <v>2.73</v>
      </c>
      <c r="AA166" s="20">
        <v>0.06</v>
      </c>
      <c r="AB166" s="20">
        <v>0.72</v>
      </c>
      <c r="AC166" s="20" t="s">
        <v>62</v>
      </c>
      <c r="AD166" s="11">
        <v>36.700000000000003</v>
      </c>
      <c r="AE166" s="11">
        <v>6.5</v>
      </c>
      <c r="AF166" s="11">
        <v>1.83E-2</v>
      </c>
      <c r="AG166" s="11">
        <v>6.03</v>
      </c>
      <c r="AH166" s="11">
        <v>2E-3</v>
      </c>
      <c r="AI166" s="12">
        <v>2</v>
      </c>
      <c r="AJ166" s="11">
        <v>12.9</v>
      </c>
      <c r="AK166" s="11" t="s">
        <v>62</v>
      </c>
      <c r="AL166" s="11">
        <v>4.32</v>
      </c>
      <c r="AM166" s="11">
        <v>29.3</v>
      </c>
      <c r="AN166" s="11">
        <v>5.45</v>
      </c>
      <c r="AO166" s="11">
        <v>0.42199999999999999</v>
      </c>
      <c r="AP166" s="11">
        <v>90.3</v>
      </c>
    </row>
    <row r="167" spans="1:42" s="11" customFormat="1">
      <c r="A167" s="24"/>
      <c r="C167" s="14"/>
      <c r="D167" s="15"/>
      <c r="M167" s="129"/>
      <c r="Q167" s="20"/>
      <c r="R167" s="20"/>
      <c r="S167" s="20"/>
      <c r="T167" s="20"/>
      <c r="U167" s="20"/>
      <c r="V167" s="20"/>
      <c r="W167" s="20"/>
      <c r="Y167" s="20"/>
      <c r="Z167" s="20"/>
      <c r="AA167" s="20"/>
      <c r="AB167" s="20"/>
      <c r="AH167" s="12"/>
    </row>
    <row r="168" spans="1:42">
      <c r="B168" s="11"/>
      <c r="C168" s="14"/>
      <c r="D168" s="15"/>
      <c r="M168" s="129"/>
      <c r="N168" s="11"/>
      <c r="O168" s="11"/>
      <c r="P168" s="11"/>
      <c r="Q168" s="11"/>
      <c r="R168" s="11"/>
      <c r="S168" s="11"/>
      <c r="T168" s="11"/>
      <c r="U168" s="11"/>
      <c r="V168" s="11"/>
      <c r="W168" s="11"/>
      <c r="X168" s="11"/>
      <c r="Y168" s="11"/>
      <c r="Z168" s="11"/>
      <c r="AA168" s="11"/>
      <c r="AB168" s="11"/>
      <c r="AC168" s="11"/>
      <c r="AD168" s="11"/>
      <c r="AE168" s="11"/>
      <c r="AF168" s="11"/>
      <c r="AG168" s="11"/>
      <c r="AH168" s="11"/>
      <c r="AI168" s="11"/>
      <c r="AJ168" s="11"/>
      <c r="AK168" s="11"/>
    </row>
    <row r="169" spans="1:42">
      <c r="A169" s="94"/>
    </row>
    <row r="170" spans="1:42">
      <c r="A170" s="185" t="s">
        <v>116</v>
      </c>
      <c r="K170" s="16" t="s">
        <v>58</v>
      </c>
      <c r="M170" s="133">
        <f>AVERAGE(M57:M169)</f>
        <v>56.795279372164153</v>
      </c>
      <c r="N170" s="21">
        <f>AVERAGE(N57:N169)</f>
        <v>116.47083333333335</v>
      </c>
      <c r="S170" s="21">
        <f>AVERAGE(S57:S169)</f>
        <v>75.633883495145625</v>
      </c>
      <c r="U170" s="21">
        <f>AVERAGE(U57:U169)</f>
        <v>5.7228846153846149</v>
      </c>
      <c r="V170" s="21">
        <f>AVERAGE(V57:V169)</f>
        <v>0.40367346938775522</v>
      </c>
      <c r="Y170" s="21">
        <f>AVERAGE(Y57:Y169)</f>
        <v>1.8580198019801979</v>
      </c>
      <c r="Z170" s="21">
        <f>AVERAGE(Z57:Z169)</f>
        <v>1.3211057692307688</v>
      </c>
      <c r="AA170" s="21">
        <f>AVERAGE(AA57:AA169)</f>
        <v>0.15259615384615383</v>
      </c>
      <c r="AB170" s="21">
        <f>AVERAGE(AB57:AB169)</f>
        <v>0.32230769230769235</v>
      </c>
      <c r="AJ170" s="21">
        <f>AVERAGE(AJ57:AJ169)</f>
        <v>43.686826923076914</v>
      </c>
    </row>
    <row r="171" spans="1:42">
      <c r="A171" s="186" t="s">
        <v>107</v>
      </c>
      <c r="K171" s="16" t="s">
        <v>59</v>
      </c>
      <c r="M171" s="133">
        <f>STDEV(M57:M169)</f>
        <v>86.938782261339895</v>
      </c>
      <c r="N171" s="21">
        <f>STDEV(N57:N169)</f>
        <v>64.019648162710112</v>
      </c>
      <c r="S171" s="21">
        <f>STDEV(S57:S169)</f>
        <v>113.16787171583717</v>
      </c>
      <c r="U171" s="21">
        <f>STDEV(U57:U169)</f>
        <v>3.1308789897875422</v>
      </c>
      <c r="V171" s="21">
        <f>STDEV(V57:V169)</f>
        <v>0.21497248807481456</v>
      </c>
      <c r="Y171" s="21">
        <f>STDEV(Y57:Y169)</f>
        <v>3.848501271872462</v>
      </c>
      <c r="Z171" s="21">
        <f>STDEV(Z57:Z169)</f>
        <v>1.2268945003209739</v>
      </c>
      <c r="AA171" s="21">
        <f>STDEV(AA57:AA169)</f>
        <v>7.3616629509936818E-2</v>
      </c>
      <c r="AB171" s="21">
        <f>STDEV(AB57:AB169)</f>
        <v>0.25119609316589175</v>
      </c>
      <c r="AJ171" s="21">
        <f>STDEV(AJ57:AJ169)</f>
        <v>64.563732647121441</v>
      </c>
    </row>
    <row r="172" spans="1:42">
      <c r="A172" s="177" t="s">
        <v>108</v>
      </c>
    </row>
    <row r="173" spans="1:42">
      <c r="A173" s="159" t="s">
        <v>109</v>
      </c>
    </row>
    <row r="174" spans="1:42">
      <c r="A174" s="174"/>
    </row>
    <row r="175" spans="1:42">
      <c r="A175" s="174" t="s">
        <v>62</v>
      </c>
      <c r="B175" s="11"/>
      <c r="C175" s="11"/>
    </row>
    <row r="176" spans="1:42">
      <c r="A176" s="175" t="s">
        <v>94</v>
      </c>
      <c r="B176" s="16" t="s">
        <v>102</v>
      </c>
    </row>
    <row r="177" spans="1:1">
      <c r="A177" s="176" t="s">
        <v>93</v>
      </c>
    </row>
    <row r="178" spans="1:1">
      <c r="A178" s="16"/>
    </row>
  </sheetData>
  <mergeCells count="3">
    <mergeCell ref="S4:W4"/>
    <mergeCell ref="AC5:AK5"/>
    <mergeCell ref="AL5:AP5"/>
  </mergeCells>
  <phoneticPr fontId="4" type="noConversion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Q60"/>
  <sheetViews>
    <sheetView zoomScale="85" workbookViewId="0">
      <pane xSplit="4" ySplit="7" topLeftCell="S8" activePane="bottomRight" state="frozen"/>
      <selection pane="topRight" activeCell="E1" sqref="E1"/>
      <selection pane="bottomLeft" activeCell="A8" sqref="A8"/>
      <selection pane="bottomRight" activeCell="W32" sqref="W32"/>
    </sheetView>
  </sheetViews>
  <sheetFormatPr baseColWidth="10" defaultColWidth="8.83203125" defaultRowHeight="12" x14ac:dyDescent="0"/>
  <cols>
    <col min="1" max="2" width="8.83203125" style="16"/>
    <col min="3" max="3" width="10.5" style="16" customWidth="1"/>
    <col min="4" max="11" width="8.83203125" style="16"/>
    <col min="12" max="12" width="8.83203125" style="11"/>
    <col min="13" max="14" width="8.83203125" style="16"/>
    <col min="15" max="15" width="10.83203125" style="16" customWidth="1"/>
    <col min="16" max="16" width="8.83203125" style="16"/>
    <col min="17" max="17" width="10.83203125" style="16" customWidth="1"/>
    <col min="18" max="16384" width="8.83203125" style="16"/>
  </cols>
  <sheetData>
    <row r="4" spans="1:43" ht="13" thickBot="1">
      <c r="R4" s="197" t="s">
        <v>44</v>
      </c>
      <c r="S4" s="198"/>
      <c r="T4" s="198"/>
      <c r="U4" s="198"/>
      <c r="V4" s="198"/>
      <c r="W4" s="199"/>
    </row>
    <row r="5" spans="1:43" ht="13" thickBot="1">
      <c r="A5" s="16" t="s">
        <v>80</v>
      </c>
      <c r="R5" s="149"/>
      <c r="S5" s="140"/>
      <c r="T5" s="140"/>
      <c r="U5" s="140"/>
      <c r="V5" s="140"/>
      <c r="W5" s="150"/>
      <c r="AC5" s="191" t="s">
        <v>88</v>
      </c>
      <c r="AD5" s="192"/>
      <c r="AE5" s="192"/>
      <c r="AF5" s="192"/>
      <c r="AG5" s="192"/>
      <c r="AH5" s="192"/>
      <c r="AI5" s="192"/>
      <c r="AJ5" s="192"/>
      <c r="AK5" s="193"/>
      <c r="AL5" s="191" t="s">
        <v>87</v>
      </c>
      <c r="AM5" s="192"/>
      <c r="AN5" s="192"/>
      <c r="AO5" s="192"/>
      <c r="AP5" s="193"/>
    </row>
    <row r="6" spans="1:43" ht="42" thickBot="1">
      <c r="A6" s="1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63</v>
      </c>
      <c r="H6" s="2" t="s">
        <v>5</v>
      </c>
      <c r="I6" s="2" t="s">
        <v>6</v>
      </c>
      <c r="J6" s="2" t="s">
        <v>7</v>
      </c>
      <c r="K6" s="2" t="s">
        <v>8</v>
      </c>
      <c r="L6" s="132" t="s">
        <v>10</v>
      </c>
      <c r="M6" s="1" t="s">
        <v>18</v>
      </c>
      <c r="N6" s="1" t="s">
        <v>11</v>
      </c>
      <c r="O6" s="1" t="s">
        <v>114</v>
      </c>
      <c r="P6" s="1" t="s">
        <v>12</v>
      </c>
      <c r="Q6" s="1" t="s">
        <v>115</v>
      </c>
      <c r="R6" s="7"/>
      <c r="S6" s="8" t="s">
        <v>13</v>
      </c>
      <c r="T6" s="8" t="s">
        <v>14</v>
      </c>
      <c r="U6" s="8" t="s">
        <v>17</v>
      </c>
      <c r="V6" s="8" t="s">
        <v>16</v>
      </c>
      <c r="W6" s="9" t="s">
        <v>15</v>
      </c>
      <c r="X6" s="1" t="s">
        <v>19</v>
      </c>
      <c r="Y6" s="1" t="s">
        <v>20</v>
      </c>
      <c r="Z6" s="1" t="s">
        <v>21</v>
      </c>
      <c r="AA6" s="1" t="s">
        <v>22</v>
      </c>
      <c r="AB6" s="1" t="s">
        <v>23</v>
      </c>
      <c r="AC6" s="84" t="s">
        <v>28</v>
      </c>
      <c r="AD6" s="85" t="s">
        <v>27</v>
      </c>
      <c r="AE6" s="86" t="s">
        <v>53</v>
      </c>
      <c r="AF6" s="85" t="s">
        <v>30</v>
      </c>
      <c r="AG6" s="85" t="s">
        <v>25</v>
      </c>
      <c r="AH6" s="85" t="s">
        <v>32</v>
      </c>
      <c r="AI6" s="85" t="s">
        <v>26</v>
      </c>
      <c r="AJ6" s="85" t="s">
        <v>24</v>
      </c>
      <c r="AK6" s="87" t="s">
        <v>52</v>
      </c>
      <c r="AL6" s="84" t="s">
        <v>29</v>
      </c>
      <c r="AM6" s="86" t="s">
        <v>55</v>
      </c>
      <c r="AN6" s="85" t="s">
        <v>31</v>
      </c>
      <c r="AO6" s="85" t="s">
        <v>33</v>
      </c>
      <c r="AP6" s="87" t="s">
        <v>54</v>
      </c>
      <c r="AQ6" s="1" t="s">
        <v>34</v>
      </c>
    </row>
    <row r="7" spans="1:43">
      <c r="A7" s="16" t="s">
        <v>81</v>
      </c>
    </row>
    <row r="8" spans="1:43">
      <c r="B8" s="16" t="s">
        <v>83</v>
      </c>
      <c r="C8" s="17">
        <v>38430</v>
      </c>
      <c r="X8" s="16">
        <v>0.25</v>
      </c>
    </row>
    <row r="9" spans="1:43">
      <c r="B9" s="16" t="s">
        <v>83</v>
      </c>
      <c r="C9" s="17">
        <v>39282</v>
      </c>
      <c r="S9" s="16">
        <v>0.86</v>
      </c>
      <c r="T9" s="16" t="s">
        <v>62</v>
      </c>
      <c r="U9" s="16" t="s">
        <v>62</v>
      </c>
      <c r="V9" s="16" t="s">
        <v>62</v>
      </c>
      <c r="W9" s="16" t="s">
        <v>62</v>
      </c>
    </row>
    <row r="10" spans="1:43">
      <c r="B10" s="16" t="s">
        <v>83</v>
      </c>
      <c r="C10" s="17">
        <v>39295</v>
      </c>
      <c r="M10" s="16" t="s">
        <v>62</v>
      </c>
      <c r="N10" s="16" t="s">
        <v>62</v>
      </c>
      <c r="P10" s="16" t="s">
        <v>62</v>
      </c>
      <c r="X10" s="16" t="s">
        <v>62</v>
      </c>
      <c r="Y10" s="16" t="s">
        <v>62</v>
      </c>
      <c r="Z10" s="16" t="s">
        <v>62</v>
      </c>
      <c r="AA10" s="16" t="s">
        <v>62</v>
      </c>
      <c r="AB10" s="16" t="s">
        <v>62</v>
      </c>
      <c r="AC10" s="16" t="s">
        <v>62</v>
      </c>
      <c r="AD10" s="16" t="s">
        <v>62</v>
      </c>
      <c r="AE10" s="16" t="s">
        <v>62</v>
      </c>
      <c r="AF10" s="16" t="s">
        <v>62</v>
      </c>
      <c r="AG10" s="16" t="s">
        <v>62</v>
      </c>
      <c r="AH10" s="16" t="s">
        <v>62</v>
      </c>
      <c r="AI10" s="16" t="s">
        <v>62</v>
      </c>
      <c r="AJ10" s="16">
        <v>0.16400000000000001</v>
      </c>
      <c r="AK10" s="16" t="s">
        <v>62</v>
      </c>
      <c r="AL10" s="16" t="s">
        <v>62</v>
      </c>
      <c r="AM10" s="16" t="s">
        <v>62</v>
      </c>
      <c r="AN10" s="16" t="s">
        <v>62</v>
      </c>
      <c r="AO10" s="16" t="s">
        <v>62</v>
      </c>
      <c r="AP10" s="16" t="s">
        <v>62</v>
      </c>
    </row>
    <row r="11" spans="1:43" customFormat="1">
      <c r="A11" s="91"/>
      <c r="B11" s="91" t="s">
        <v>85</v>
      </c>
      <c r="C11" s="92">
        <v>39329</v>
      </c>
      <c r="D11" s="93">
        <v>0</v>
      </c>
      <c r="E11" s="113"/>
      <c r="F11" s="113"/>
      <c r="G11" s="113"/>
      <c r="H11" s="113"/>
      <c r="I11" s="113"/>
      <c r="J11" s="113"/>
      <c r="K11" s="113"/>
      <c r="L11" s="94"/>
      <c r="M11" s="91" t="s">
        <v>62</v>
      </c>
      <c r="N11" s="91">
        <v>1</v>
      </c>
      <c r="O11" s="91"/>
      <c r="P11" s="91">
        <v>1</v>
      </c>
      <c r="Q11" s="91"/>
      <c r="R11" s="113"/>
      <c r="S11" s="91">
        <v>0.96</v>
      </c>
      <c r="T11" s="91">
        <v>0</v>
      </c>
      <c r="U11" s="91">
        <v>0</v>
      </c>
      <c r="V11" s="91">
        <v>0</v>
      </c>
      <c r="W11" s="91">
        <v>0</v>
      </c>
      <c r="X11" s="91" t="s">
        <v>62</v>
      </c>
      <c r="Y11" s="91" t="s">
        <v>62</v>
      </c>
      <c r="Z11" s="91">
        <v>0.186</v>
      </c>
      <c r="AA11" s="91" t="s">
        <v>62</v>
      </c>
      <c r="AB11" s="91" t="s">
        <v>62</v>
      </c>
      <c r="AC11" s="91" t="s">
        <v>62</v>
      </c>
      <c r="AD11" s="91" t="s">
        <v>62</v>
      </c>
      <c r="AE11" s="94">
        <v>2.19</v>
      </c>
      <c r="AF11" s="91" t="s">
        <v>62</v>
      </c>
      <c r="AG11" s="91" t="s">
        <v>62</v>
      </c>
      <c r="AH11" s="91" t="s">
        <v>62</v>
      </c>
      <c r="AI11" s="91" t="s">
        <v>62</v>
      </c>
      <c r="AJ11" s="91" t="s">
        <v>62</v>
      </c>
      <c r="AK11" s="91" t="s">
        <v>62</v>
      </c>
      <c r="AL11" s="91" t="s">
        <v>62</v>
      </c>
      <c r="AM11" s="94">
        <v>2.0299999999999998</v>
      </c>
      <c r="AN11" s="91" t="s">
        <v>62</v>
      </c>
      <c r="AO11" s="91" t="s">
        <v>62</v>
      </c>
      <c r="AP11" s="91" t="s">
        <v>62</v>
      </c>
      <c r="AQ11" s="91"/>
    </row>
    <row r="12" spans="1:43">
      <c r="B12" s="16" t="s">
        <v>83</v>
      </c>
      <c r="C12" s="17">
        <v>39391</v>
      </c>
      <c r="D12" s="18">
        <v>0.41111111111111115</v>
      </c>
      <c r="E12" s="110"/>
      <c r="F12" s="110"/>
      <c r="G12" s="110"/>
      <c r="H12" s="110"/>
      <c r="I12" s="110"/>
      <c r="J12" s="110"/>
      <c r="K12" s="110"/>
      <c r="M12" s="16" t="s">
        <v>62</v>
      </c>
      <c r="N12" s="16">
        <v>1.4</v>
      </c>
      <c r="P12" s="16">
        <v>1.1000000000000001</v>
      </c>
      <c r="R12" s="110"/>
      <c r="S12" s="16">
        <v>0.64</v>
      </c>
      <c r="T12" s="16" t="s">
        <v>62</v>
      </c>
      <c r="U12" s="16" t="s">
        <v>62</v>
      </c>
      <c r="V12" s="16" t="s">
        <v>62</v>
      </c>
      <c r="W12" s="16" t="s">
        <v>62</v>
      </c>
      <c r="X12" s="16" t="s">
        <v>62</v>
      </c>
      <c r="Y12" s="16" t="s">
        <v>62</v>
      </c>
      <c r="Z12" s="16" t="s">
        <v>62</v>
      </c>
      <c r="AA12" s="16" t="s">
        <v>62</v>
      </c>
      <c r="AB12" s="16" t="s">
        <v>62</v>
      </c>
      <c r="AC12" s="16" t="s">
        <v>62</v>
      </c>
      <c r="AD12" s="16" t="s">
        <v>62</v>
      </c>
      <c r="AE12" s="16">
        <v>2.5</v>
      </c>
      <c r="AF12" s="16" t="s">
        <v>62</v>
      </c>
      <c r="AG12" s="16" t="s">
        <v>62</v>
      </c>
      <c r="AH12" s="16" t="s">
        <v>62</v>
      </c>
      <c r="AI12" s="16" t="s">
        <v>62</v>
      </c>
      <c r="AJ12" s="16" t="s">
        <v>62</v>
      </c>
      <c r="AK12" s="16">
        <v>7.02</v>
      </c>
      <c r="AL12" s="16" t="s">
        <v>62</v>
      </c>
      <c r="AM12" s="16">
        <v>4.28</v>
      </c>
      <c r="AN12" s="16" t="s">
        <v>62</v>
      </c>
      <c r="AO12" s="16" t="s">
        <v>62</v>
      </c>
      <c r="AP12" s="16" t="s">
        <v>62</v>
      </c>
    </row>
    <row r="13" spans="1:43">
      <c r="B13" s="16" t="s">
        <v>83</v>
      </c>
      <c r="C13" s="17">
        <v>39489</v>
      </c>
      <c r="D13" s="18">
        <v>0.5229166666666667</v>
      </c>
      <c r="E13" s="110"/>
      <c r="F13" s="110"/>
      <c r="G13" s="110"/>
      <c r="H13" s="110"/>
      <c r="I13" s="110"/>
      <c r="J13" s="110"/>
      <c r="K13" s="110"/>
      <c r="M13" s="16" t="s">
        <v>62</v>
      </c>
      <c r="N13" s="16">
        <v>1.9</v>
      </c>
      <c r="P13" s="16" t="s">
        <v>62</v>
      </c>
      <c r="R13" s="110"/>
      <c r="S13" s="16" t="s">
        <v>62</v>
      </c>
      <c r="T13" s="16" t="s">
        <v>62</v>
      </c>
      <c r="U13" s="16" t="s">
        <v>62</v>
      </c>
      <c r="V13" s="16" t="s">
        <v>62</v>
      </c>
      <c r="W13" s="16" t="s">
        <v>62</v>
      </c>
      <c r="X13" s="16" t="s">
        <v>62</v>
      </c>
      <c r="Y13" s="16" t="s">
        <v>62</v>
      </c>
      <c r="Z13" s="16" t="s">
        <v>62</v>
      </c>
      <c r="AA13" s="16" t="s">
        <v>62</v>
      </c>
      <c r="AB13" s="16" t="s">
        <v>62</v>
      </c>
      <c r="AC13" s="16" t="s">
        <v>62</v>
      </c>
      <c r="AD13" s="16" t="s">
        <v>62</v>
      </c>
      <c r="AE13" s="16" t="s">
        <v>62</v>
      </c>
      <c r="AF13" s="16" t="s">
        <v>62</v>
      </c>
      <c r="AG13" s="16" t="s">
        <v>62</v>
      </c>
      <c r="AH13" s="16" t="s">
        <v>62</v>
      </c>
      <c r="AI13" s="16" t="s">
        <v>62</v>
      </c>
      <c r="AJ13" s="16" t="s">
        <v>62</v>
      </c>
      <c r="AK13" s="16" t="s">
        <v>62</v>
      </c>
      <c r="AL13" s="16" t="s">
        <v>62</v>
      </c>
      <c r="AM13" s="16" t="s">
        <v>62</v>
      </c>
      <c r="AN13" s="16" t="s">
        <v>62</v>
      </c>
      <c r="AO13" s="16" t="s">
        <v>62</v>
      </c>
      <c r="AP13" s="16" t="s">
        <v>62</v>
      </c>
    </row>
    <row r="14" spans="1:43">
      <c r="B14" s="16" t="s">
        <v>83</v>
      </c>
      <c r="C14" s="17">
        <v>39532</v>
      </c>
      <c r="D14" s="18">
        <v>0.45833333333333331</v>
      </c>
      <c r="E14" s="110"/>
      <c r="F14" s="110"/>
      <c r="G14" s="110"/>
      <c r="H14" s="110"/>
      <c r="I14" s="110"/>
      <c r="J14" s="110"/>
      <c r="K14" s="110"/>
      <c r="M14" s="16" t="s">
        <v>62</v>
      </c>
      <c r="N14" s="16" t="s">
        <v>62</v>
      </c>
      <c r="P14" s="16">
        <v>1</v>
      </c>
      <c r="R14" s="110"/>
      <c r="S14" s="16" t="s">
        <v>62</v>
      </c>
      <c r="T14" s="16" t="s">
        <v>62</v>
      </c>
      <c r="U14" s="16">
        <v>1.6E-2</v>
      </c>
      <c r="V14" s="16" t="s">
        <v>62</v>
      </c>
      <c r="W14" s="16" t="s">
        <v>62</v>
      </c>
      <c r="X14" s="16" t="s">
        <v>62</v>
      </c>
      <c r="Y14" s="16" t="s">
        <v>62</v>
      </c>
      <c r="Z14" s="16" t="s">
        <v>62</v>
      </c>
      <c r="AA14" s="16" t="s">
        <v>62</v>
      </c>
      <c r="AB14" s="16" t="s">
        <v>62</v>
      </c>
      <c r="AC14" s="16" t="s">
        <v>62</v>
      </c>
      <c r="AD14" s="16" t="s">
        <v>62</v>
      </c>
      <c r="AE14" s="16" t="s">
        <v>62</v>
      </c>
      <c r="AF14" s="16" t="s">
        <v>62</v>
      </c>
      <c r="AG14" s="16" t="s">
        <v>62</v>
      </c>
      <c r="AH14" s="16" t="s">
        <v>62</v>
      </c>
      <c r="AI14" s="16" t="s">
        <v>62</v>
      </c>
      <c r="AJ14" s="16" t="s">
        <v>62</v>
      </c>
      <c r="AK14" s="16" t="s">
        <v>62</v>
      </c>
      <c r="AL14" s="16" t="s">
        <v>62</v>
      </c>
      <c r="AM14" s="16" t="s">
        <v>62</v>
      </c>
      <c r="AN14" s="16" t="s">
        <v>62</v>
      </c>
      <c r="AO14" s="16" t="s">
        <v>62</v>
      </c>
      <c r="AP14" s="16" t="s">
        <v>62</v>
      </c>
    </row>
    <row r="15" spans="1:43">
      <c r="B15" s="16" t="s">
        <v>83</v>
      </c>
      <c r="C15" s="17">
        <v>39554</v>
      </c>
      <c r="D15" s="18">
        <v>0.41666666666666669</v>
      </c>
      <c r="E15" s="110"/>
      <c r="F15" s="110"/>
      <c r="G15" s="110"/>
      <c r="H15" s="110"/>
      <c r="I15" s="110"/>
      <c r="J15" s="110"/>
      <c r="K15" s="110"/>
      <c r="M15" s="16" t="s">
        <v>62</v>
      </c>
      <c r="N15" s="16" t="s">
        <v>62</v>
      </c>
      <c r="P15" s="16">
        <v>1.1000000000000001</v>
      </c>
      <c r="R15" s="110"/>
      <c r="S15" s="16" t="s">
        <v>62</v>
      </c>
      <c r="T15" s="16" t="s">
        <v>62</v>
      </c>
      <c r="U15" s="16" t="s">
        <v>62</v>
      </c>
      <c r="V15" s="16" t="s">
        <v>62</v>
      </c>
      <c r="W15" s="16" t="s">
        <v>62</v>
      </c>
      <c r="X15" s="16" t="s">
        <v>62</v>
      </c>
      <c r="Y15" s="16">
        <v>0.03</v>
      </c>
      <c r="Z15" s="16" t="s">
        <v>62</v>
      </c>
      <c r="AA15" s="16" t="s">
        <v>62</v>
      </c>
      <c r="AB15" s="16" t="s">
        <v>62</v>
      </c>
      <c r="AC15" s="16" t="s">
        <v>62</v>
      </c>
      <c r="AD15" s="16" t="s">
        <v>62</v>
      </c>
      <c r="AE15" s="16" t="s">
        <v>62</v>
      </c>
      <c r="AF15" s="16" t="s">
        <v>62</v>
      </c>
      <c r="AG15" s="16" t="s">
        <v>62</v>
      </c>
      <c r="AH15" s="16" t="s">
        <v>62</v>
      </c>
      <c r="AI15" s="16" t="s">
        <v>62</v>
      </c>
      <c r="AJ15" s="16" t="s">
        <v>62</v>
      </c>
      <c r="AK15" s="16" t="s">
        <v>62</v>
      </c>
      <c r="AL15" s="16" t="s">
        <v>62</v>
      </c>
      <c r="AM15" s="16" t="s">
        <v>62</v>
      </c>
      <c r="AN15" s="16" t="s">
        <v>62</v>
      </c>
      <c r="AO15" s="16" t="s">
        <v>62</v>
      </c>
      <c r="AP15" s="16" t="s">
        <v>62</v>
      </c>
    </row>
    <row r="16" spans="1:43">
      <c r="B16" s="16" t="s">
        <v>83</v>
      </c>
      <c r="C16" s="17">
        <v>39608</v>
      </c>
      <c r="D16" s="18">
        <v>0</v>
      </c>
      <c r="E16" s="110"/>
      <c r="F16" s="110"/>
      <c r="G16" s="110"/>
      <c r="H16" s="110"/>
      <c r="I16" s="110"/>
      <c r="J16" s="110"/>
      <c r="K16" s="110"/>
      <c r="M16" s="16" t="s">
        <v>62</v>
      </c>
      <c r="N16" s="16" t="s">
        <v>62</v>
      </c>
      <c r="P16" s="16" t="s">
        <v>62</v>
      </c>
      <c r="R16" s="110"/>
      <c r="S16" s="16" t="s">
        <v>62</v>
      </c>
      <c r="T16" s="16" t="s">
        <v>62</v>
      </c>
      <c r="U16" s="16" t="s">
        <v>62</v>
      </c>
      <c r="V16" s="16" t="s">
        <v>62</v>
      </c>
      <c r="W16" s="16" t="s">
        <v>62</v>
      </c>
      <c r="X16" s="16" t="s">
        <v>62</v>
      </c>
      <c r="Y16" s="16" t="s">
        <v>62</v>
      </c>
      <c r="Z16" s="16" t="s">
        <v>62</v>
      </c>
      <c r="AA16" s="16" t="s">
        <v>62</v>
      </c>
      <c r="AB16" s="16" t="s">
        <v>62</v>
      </c>
      <c r="AC16" s="16">
        <v>2.0500000000000001E-2</v>
      </c>
      <c r="AD16" s="16">
        <v>7.1499999999999994E-2</v>
      </c>
      <c r="AE16" s="16">
        <v>0.6</v>
      </c>
      <c r="AF16" s="16">
        <v>2.8E-3</v>
      </c>
      <c r="AG16" s="16">
        <v>8.5000000000000006E-3</v>
      </c>
      <c r="AH16" s="16">
        <v>2.9999999999999997E-4</v>
      </c>
      <c r="AI16" s="16">
        <v>0.155</v>
      </c>
      <c r="AJ16" s="16">
        <v>2.8500000000000001E-2</v>
      </c>
      <c r="AK16" s="16">
        <v>6.8</v>
      </c>
      <c r="AL16" s="16">
        <v>2.0500000000000001E-2</v>
      </c>
      <c r="AM16" s="16">
        <v>0.29899999999999999</v>
      </c>
      <c r="AN16" s="16">
        <v>1.32</v>
      </c>
      <c r="AO16" s="16">
        <v>0.6</v>
      </c>
      <c r="AP16" s="16">
        <v>5.75</v>
      </c>
    </row>
    <row r="17" spans="2:42">
      <c r="B17" s="16" t="s">
        <v>83</v>
      </c>
      <c r="C17" s="17">
        <v>39659</v>
      </c>
      <c r="D17" s="18">
        <v>0</v>
      </c>
      <c r="E17" s="110"/>
      <c r="F17" s="110"/>
      <c r="G17" s="110"/>
      <c r="H17" s="110"/>
      <c r="I17" s="110"/>
      <c r="J17" s="110"/>
      <c r="K17" s="110"/>
      <c r="M17" s="16" t="s">
        <v>62</v>
      </c>
      <c r="R17" s="110"/>
      <c r="S17" s="16" t="s">
        <v>62</v>
      </c>
      <c r="T17" s="16" t="s">
        <v>62</v>
      </c>
      <c r="U17" s="16" t="s">
        <v>62</v>
      </c>
      <c r="V17" s="16" t="s">
        <v>62</v>
      </c>
      <c r="W17" s="16" t="s">
        <v>62</v>
      </c>
      <c r="X17" s="16" t="s">
        <v>62</v>
      </c>
      <c r="Y17" s="16" t="s">
        <v>62</v>
      </c>
      <c r="Z17" s="16" t="s">
        <v>62</v>
      </c>
      <c r="AA17" s="16" t="s">
        <v>62</v>
      </c>
      <c r="AB17" s="16" t="s">
        <v>62</v>
      </c>
      <c r="AC17" s="16" t="s">
        <v>62</v>
      </c>
      <c r="AD17" s="16">
        <v>3.2099999999999997E-2</v>
      </c>
      <c r="AE17" s="16">
        <v>1.6</v>
      </c>
      <c r="AF17" s="16">
        <v>2.69E-2</v>
      </c>
      <c r="AG17" s="16" t="s">
        <v>62</v>
      </c>
      <c r="AH17" s="16" t="s">
        <v>62</v>
      </c>
      <c r="AI17" s="16" t="s">
        <v>62</v>
      </c>
      <c r="AJ17" s="16">
        <v>3.2199999999999999E-2</v>
      </c>
      <c r="AK17" s="16">
        <v>8.6</v>
      </c>
      <c r="AL17" s="16" t="s">
        <v>62</v>
      </c>
      <c r="AM17" s="16">
        <v>1.02</v>
      </c>
      <c r="AN17" s="16" t="s">
        <v>62</v>
      </c>
      <c r="AO17" s="16" t="s">
        <v>62</v>
      </c>
      <c r="AP17" s="16">
        <v>5.73</v>
      </c>
    </row>
    <row r="18" spans="2:42">
      <c r="B18" s="16" t="s">
        <v>83</v>
      </c>
      <c r="C18" s="17">
        <v>39672</v>
      </c>
      <c r="D18" s="18">
        <v>0</v>
      </c>
      <c r="E18" s="110"/>
      <c r="F18" s="110"/>
      <c r="G18" s="110"/>
      <c r="H18" s="110"/>
      <c r="I18" s="110"/>
      <c r="J18" s="110"/>
      <c r="K18" s="110"/>
      <c r="M18" s="16" t="s">
        <v>62</v>
      </c>
      <c r="N18" s="16" t="s">
        <v>62</v>
      </c>
      <c r="P18" s="16" t="s">
        <v>62</v>
      </c>
      <c r="R18" s="110"/>
      <c r="S18" s="16" t="s">
        <v>62</v>
      </c>
      <c r="T18" s="16" t="s">
        <v>62</v>
      </c>
      <c r="U18" s="16" t="s">
        <v>62</v>
      </c>
      <c r="V18" s="16" t="s">
        <v>62</v>
      </c>
      <c r="W18" s="16" t="s">
        <v>62</v>
      </c>
      <c r="X18" s="16" t="s">
        <v>62</v>
      </c>
      <c r="AA18" s="16" t="s">
        <v>62</v>
      </c>
      <c r="AB18" s="16" t="s">
        <v>62</v>
      </c>
      <c r="AC18" s="16" t="s">
        <v>62</v>
      </c>
      <c r="AD18" s="16" t="s">
        <v>62</v>
      </c>
      <c r="AE18" s="16" t="s">
        <v>62</v>
      </c>
      <c r="AF18" s="16">
        <v>3.3999999999999998E-3</v>
      </c>
      <c r="AG18" s="16" t="s">
        <v>62</v>
      </c>
      <c r="AH18" s="16">
        <v>2.0000000000000001E-4</v>
      </c>
      <c r="AI18" s="16" t="s">
        <v>62</v>
      </c>
      <c r="AJ18" s="16">
        <v>0.13600000000000001</v>
      </c>
      <c r="AK18" s="16" t="s">
        <v>62</v>
      </c>
      <c r="AL18" s="16" t="s">
        <v>62</v>
      </c>
      <c r="AM18" s="16">
        <v>1.23</v>
      </c>
      <c r="AN18" s="16" t="s">
        <v>62</v>
      </c>
      <c r="AO18" s="16" t="s">
        <v>62</v>
      </c>
      <c r="AP18" s="16" t="s">
        <v>62</v>
      </c>
    </row>
    <row r="19" spans="2:42">
      <c r="B19" s="16" t="s">
        <v>83</v>
      </c>
      <c r="C19" s="17">
        <v>39708</v>
      </c>
      <c r="D19" s="18">
        <v>0</v>
      </c>
      <c r="E19" s="110"/>
      <c r="F19" s="110"/>
      <c r="G19" s="110"/>
      <c r="H19" s="110"/>
      <c r="I19" s="110"/>
      <c r="J19" s="110"/>
      <c r="K19" s="110"/>
      <c r="M19" s="16" t="s">
        <v>62</v>
      </c>
      <c r="N19" s="16" t="s">
        <v>62</v>
      </c>
      <c r="P19" s="16" t="s">
        <v>62</v>
      </c>
      <c r="R19" s="110"/>
      <c r="X19" s="16" t="s">
        <v>62</v>
      </c>
      <c r="Y19" s="16" t="s">
        <v>62</v>
      </c>
      <c r="Z19" s="16" t="s">
        <v>62</v>
      </c>
      <c r="AA19" s="16" t="s">
        <v>62</v>
      </c>
      <c r="AB19" s="16" t="s">
        <v>62</v>
      </c>
      <c r="AC19" s="16" t="s">
        <v>62</v>
      </c>
      <c r="AD19" s="16" t="s">
        <v>62</v>
      </c>
      <c r="AE19" s="16" t="s">
        <v>62</v>
      </c>
      <c r="AF19" s="16">
        <v>3.2000000000000002E-3</v>
      </c>
      <c r="AG19" s="16">
        <v>1.3100000000000001E-2</v>
      </c>
      <c r="AH19" s="16">
        <v>2.3E-3</v>
      </c>
      <c r="AI19" s="16" t="s">
        <v>62</v>
      </c>
      <c r="AJ19" s="16">
        <v>4.48E-2</v>
      </c>
      <c r="AK19" s="16" t="s">
        <v>62</v>
      </c>
      <c r="AL19" s="16" t="s">
        <v>62</v>
      </c>
      <c r="AM19" s="16" t="s">
        <v>62</v>
      </c>
      <c r="AN19" s="16">
        <v>3.9699999999999996E-3</v>
      </c>
      <c r="AO19" s="16">
        <v>7.2899999999999996E-3</v>
      </c>
      <c r="AP19" s="16" t="s">
        <v>62</v>
      </c>
    </row>
    <row r="20" spans="2:42">
      <c r="B20" s="16" t="s">
        <v>83</v>
      </c>
      <c r="C20" s="17">
        <v>39736</v>
      </c>
      <c r="D20" s="18">
        <v>0</v>
      </c>
      <c r="E20" s="110"/>
      <c r="F20" s="110"/>
      <c r="G20" s="110"/>
      <c r="H20" s="110"/>
      <c r="I20" s="110"/>
      <c r="J20" s="110"/>
      <c r="K20" s="110"/>
      <c r="M20" s="16" t="s">
        <v>62</v>
      </c>
      <c r="N20" s="16" t="s">
        <v>62</v>
      </c>
      <c r="P20" s="16" t="s">
        <v>62</v>
      </c>
      <c r="R20" s="110"/>
      <c r="S20" s="16">
        <v>0.77</v>
      </c>
      <c r="T20" s="16" t="s">
        <v>62</v>
      </c>
      <c r="U20" s="16" t="s">
        <v>62</v>
      </c>
      <c r="V20" s="16" t="s">
        <v>62</v>
      </c>
      <c r="W20" s="16" t="s">
        <v>62</v>
      </c>
      <c r="X20" s="16" t="s">
        <v>62</v>
      </c>
      <c r="Y20" s="16" t="s">
        <v>62</v>
      </c>
      <c r="Z20" s="16" t="s">
        <v>62</v>
      </c>
      <c r="AA20" s="16">
        <v>0.03</v>
      </c>
      <c r="AB20" s="16" t="s">
        <v>62</v>
      </c>
      <c r="AC20" s="16" t="s">
        <v>62</v>
      </c>
      <c r="AD20" s="16" t="s">
        <v>62</v>
      </c>
      <c r="AE20" s="16">
        <v>1.6</v>
      </c>
      <c r="AF20" s="16" t="s">
        <v>62</v>
      </c>
      <c r="AG20" s="16" t="s">
        <v>62</v>
      </c>
      <c r="AH20" s="16" t="s">
        <v>62</v>
      </c>
      <c r="AI20" s="16" t="s">
        <v>62</v>
      </c>
      <c r="AJ20" s="16">
        <v>5.57E-2</v>
      </c>
      <c r="AK20" s="16" t="s">
        <v>62</v>
      </c>
      <c r="AL20" s="16" t="s">
        <v>62</v>
      </c>
      <c r="AM20" s="16" t="s">
        <v>62</v>
      </c>
      <c r="AN20" s="16" t="s">
        <v>62</v>
      </c>
      <c r="AO20" s="16" t="s">
        <v>62</v>
      </c>
      <c r="AP20" s="16" t="s">
        <v>62</v>
      </c>
    </row>
    <row r="21" spans="2:42">
      <c r="B21" s="16" t="s">
        <v>83</v>
      </c>
      <c r="C21" s="17">
        <v>39791</v>
      </c>
      <c r="D21" s="18">
        <v>0</v>
      </c>
      <c r="E21" s="110"/>
      <c r="F21" s="110"/>
      <c r="G21" s="110"/>
      <c r="H21" s="110"/>
      <c r="I21" s="110"/>
      <c r="J21" s="110"/>
      <c r="K21" s="110"/>
      <c r="O21" s="180"/>
      <c r="Q21" s="180"/>
      <c r="R21" s="110"/>
    </row>
    <row r="22" spans="2:42">
      <c r="B22" s="16" t="s">
        <v>83</v>
      </c>
      <c r="C22" s="17">
        <v>39839</v>
      </c>
      <c r="D22" s="18">
        <v>0</v>
      </c>
      <c r="E22" s="110"/>
      <c r="F22" s="110"/>
      <c r="G22" s="110"/>
      <c r="H22" s="110"/>
      <c r="I22" s="110"/>
      <c r="J22" s="110"/>
      <c r="K22" s="110"/>
      <c r="M22" s="16">
        <v>5</v>
      </c>
      <c r="N22" s="16" t="s">
        <v>62</v>
      </c>
      <c r="O22" s="180">
        <f>AVERAGE(0.5591,0.2244)</f>
        <v>0.39175000000000004</v>
      </c>
      <c r="P22" s="16" t="s">
        <v>62</v>
      </c>
      <c r="Q22" s="180">
        <v>1.1819999999999999</v>
      </c>
      <c r="R22" s="110"/>
      <c r="S22" s="16" t="s">
        <v>62</v>
      </c>
      <c r="T22" s="16" t="s">
        <v>62</v>
      </c>
      <c r="U22" s="16" t="s">
        <v>62</v>
      </c>
      <c r="V22" s="16" t="s">
        <v>62</v>
      </c>
      <c r="W22" s="16" t="s">
        <v>62</v>
      </c>
      <c r="X22" s="16" t="s">
        <v>62</v>
      </c>
      <c r="Y22" s="16" t="s">
        <v>62</v>
      </c>
      <c r="Z22" s="16" t="s">
        <v>62</v>
      </c>
      <c r="AA22" s="16" t="s">
        <v>62</v>
      </c>
      <c r="AB22" s="16" t="s">
        <v>62</v>
      </c>
      <c r="AC22" s="16" t="s">
        <v>62</v>
      </c>
      <c r="AD22" s="16" t="s">
        <v>62</v>
      </c>
      <c r="AE22" s="16">
        <v>3.9</v>
      </c>
      <c r="AF22" s="16" t="s">
        <v>62</v>
      </c>
      <c r="AG22" s="16" t="s">
        <v>62</v>
      </c>
      <c r="AH22" s="16" t="s">
        <v>62</v>
      </c>
      <c r="AI22" s="16" t="s">
        <v>62</v>
      </c>
      <c r="AJ22" s="16" t="s">
        <v>62</v>
      </c>
      <c r="AK22" s="16" t="s">
        <v>62</v>
      </c>
      <c r="AL22" s="16" t="s">
        <v>62</v>
      </c>
      <c r="AM22" s="16">
        <v>2.74</v>
      </c>
      <c r="AN22" s="16" t="s">
        <v>62</v>
      </c>
      <c r="AO22" s="16" t="s">
        <v>62</v>
      </c>
      <c r="AP22" s="16" t="s">
        <v>62</v>
      </c>
    </row>
    <row r="23" spans="2:42">
      <c r="B23" s="16" t="s">
        <v>83</v>
      </c>
      <c r="C23" s="17">
        <v>39868</v>
      </c>
      <c r="D23" s="18">
        <v>0</v>
      </c>
      <c r="E23" s="110"/>
      <c r="F23" s="110"/>
      <c r="G23" s="110"/>
      <c r="H23" s="110"/>
      <c r="I23" s="110"/>
      <c r="J23" s="110"/>
      <c r="K23" s="110"/>
      <c r="M23" s="16" t="s">
        <v>62</v>
      </c>
      <c r="N23" s="16" t="s">
        <v>62</v>
      </c>
      <c r="O23" s="16">
        <v>0.45689999999999997</v>
      </c>
      <c r="P23" s="16" t="s">
        <v>62</v>
      </c>
      <c r="Q23" s="16">
        <v>0.70079999999999998</v>
      </c>
      <c r="R23" s="110"/>
      <c r="S23" s="16" t="s">
        <v>62</v>
      </c>
      <c r="T23" s="16" t="s">
        <v>62</v>
      </c>
      <c r="U23" s="16" t="s">
        <v>62</v>
      </c>
      <c r="V23" s="16" t="s">
        <v>62</v>
      </c>
      <c r="W23" s="16" t="s">
        <v>62</v>
      </c>
      <c r="X23" s="16" t="s">
        <v>62</v>
      </c>
      <c r="Y23" s="16">
        <v>1.22</v>
      </c>
      <c r="Z23" s="16" t="s">
        <v>62</v>
      </c>
      <c r="AC23" s="16" t="s">
        <v>62</v>
      </c>
      <c r="AD23" s="16">
        <v>5.0900000000000001E-2</v>
      </c>
      <c r="AE23" s="16">
        <v>6.8</v>
      </c>
      <c r="AF23" s="16" t="s">
        <v>62</v>
      </c>
      <c r="AG23" s="16" t="s">
        <v>62</v>
      </c>
      <c r="AH23" s="16" t="s">
        <v>62</v>
      </c>
      <c r="AI23" s="16" t="s">
        <v>62</v>
      </c>
      <c r="AJ23" s="16">
        <v>8.9700000000000002E-2</v>
      </c>
      <c r="AK23" s="16">
        <v>7.5</v>
      </c>
      <c r="AL23" s="16" t="s">
        <v>62</v>
      </c>
      <c r="AM23" s="16">
        <v>1.73</v>
      </c>
      <c r="AN23" s="16" t="s">
        <v>62</v>
      </c>
      <c r="AO23" s="16" t="s">
        <v>62</v>
      </c>
      <c r="AP23" s="16" t="s">
        <v>62</v>
      </c>
    </row>
    <row r="24" spans="2:42">
      <c r="B24" s="16" t="s">
        <v>83</v>
      </c>
      <c r="C24" s="17">
        <v>39889</v>
      </c>
      <c r="D24" s="18">
        <v>0</v>
      </c>
      <c r="E24" s="110"/>
      <c r="F24" s="110"/>
      <c r="G24" s="110"/>
      <c r="H24" s="110"/>
      <c r="I24" s="110"/>
      <c r="J24" s="110"/>
      <c r="K24" s="110"/>
      <c r="N24" s="16" t="s">
        <v>62</v>
      </c>
      <c r="P24" s="16" t="s">
        <v>62</v>
      </c>
      <c r="R24" s="110"/>
      <c r="Y24" s="16" t="s">
        <v>62</v>
      </c>
    </row>
    <row r="25" spans="2:42">
      <c r="B25" s="16" t="s">
        <v>83</v>
      </c>
      <c r="C25" s="17">
        <v>39930</v>
      </c>
      <c r="D25" s="18">
        <v>0</v>
      </c>
      <c r="E25" s="110"/>
      <c r="F25" s="110"/>
      <c r="G25" s="110"/>
      <c r="H25" s="110"/>
      <c r="I25" s="110"/>
      <c r="J25" s="110"/>
      <c r="K25" s="110"/>
      <c r="L25" s="11">
        <v>4.4096000000000002</v>
      </c>
      <c r="M25" s="16" t="s">
        <v>62</v>
      </c>
      <c r="N25" s="16" t="s">
        <v>62</v>
      </c>
      <c r="O25" s="180">
        <v>0.5282</v>
      </c>
      <c r="P25" s="16" t="s">
        <v>62</v>
      </c>
      <c r="Q25" s="180">
        <v>0.2263</v>
      </c>
      <c r="R25" s="110"/>
      <c r="S25" s="16" t="s">
        <v>62</v>
      </c>
      <c r="T25" s="16" t="s">
        <v>62</v>
      </c>
      <c r="U25" s="16" t="s">
        <v>62</v>
      </c>
      <c r="V25" s="16" t="s">
        <v>62</v>
      </c>
      <c r="W25" s="16">
        <v>3.82</v>
      </c>
      <c r="X25" s="16" t="s">
        <v>62</v>
      </c>
      <c r="Y25" s="16" t="s">
        <v>62</v>
      </c>
      <c r="Z25" s="16" t="s">
        <v>62</v>
      </c>
      <c r="AA25" s="16" t="s">
        <v>62</v>
      </c>
      <c r="AB25" s="16" t="s">
        <v>62</v>
      </c>
      <c r="AC25" s="16" t="s">
        <v>62</v>
      </c>
      <c r="AD25" s="16" t="s">
        <v>62</v>
      </c>
      <c r="AE25" s="16" t="s">
        <v>62</v>
      </c>
      <c r="AF25" s="16" t="s">
        <v>62</v>
      </c>
      <c r="AG25" s="16" t="s">
        <v>62</v>
      </c>
      <c r="AH25" s="16" t="s">
        <v>62</v>
      </c>
      <c r="AI25" s="16" t="s">
        <v>62</v>
      </c>
      <c r="AJ25" s="16" t="s">
        <v>62</v>
      </c>
      <c r="AK25" s="16" t="s">
        <v>62</v>
      </c>
      <c r="AL25" s="16" t="s">
        <v>62</v>
      </c>
      <c r="AM25" s="16" t="s">
        <v>62</v>
      </c>
      <c r="AN25" s="16" t="s">
        <v>62</v>
      </c>
      <c r="AO25" s="16" t="s">
        <v>62</v>
      </c>
      <c r="AP25" s="16" t="s">
        <v>62</v>
      </c>
    </row>
    <row r="26" spans="2:42">
      <c r="B26" s="16" t="s">
        <v>83</v>
      </c>
      <c r="C26" s="17">
        <v>39954</v>
      </c>
      <c r="D26" s="18"/>
      <c r="E26" s="110"/>
      <c r="F26" s="110"/>
      <c r="G26" s="110"/>
      <c r="H26" s="110"/>
      <c r="I26" s="110"/>
      <c r="J26" s="110"/>
      <c r="K26" s="110"/>
      <c r="L26" s="11">
        <v>1.0689500000000001</v>
      </c>
      <c r="M26" s="16">
        <v>18</v>
      </c>
      <c r="N26" s="16" t="s">
        <v>62</v>
      </c>
      <c r="O26" s="16">
        <v>0.18909999999999999</v>
      </c>
      <c r="P26" s="16" t="s">
        <v>62</v>
      </c>
      <c r="Q26" s="16">
        <v>3.3829999999999999E-2</v>
      </c>
      <c r="R26" s="110"/>
      <c r="S26" s="16">
        <v>0.77</v>
      </c>
      <c r="T26" s="16" t="s">
        <v>62</v>
      </c>
      <c r="U26" s="16" t="s">
        <v>62</v>
      </c>
      <c r="V26" s="16" t="s">
        <v>62</v>
      </c>
      <c r="W26" s="16" t="s">
        <v>62</v>
      </c>
      <c r="X26" s="16" t="s">
        <v>62</v>
      </c>
      <c r="Y26" s="16" t="s">
        <v>62</v>
      </c>
      <c r="Z26" s="16" t="s">
        <v>62</v>
      </c>
      <c r="AA26" s="16" t="s">
        <v>62</v>
      </c>
      <c r="AB26" s="16" t="s">
        <v>62</v>
      </c>
      <c r="AC26" s="16" t="s">
        <v>62</v>
      </c>
      <c r="AD26" s="16" t="s">
        <v>62</v>
      </c>
      <c r="AE26" s="16">
        <v>3.1</v>
      </c>
      <c r="AF26" s="16">
        <v>1.1299999999999999E-2</v>
      </c>
      <c r="AG26" s="16" t="s">
        <v>62</v>
      </c>
      <c r="AH26" s="16" t="s">
        <v>62</v>
      </c>
      <c r="AI26" s="16" t="s">
        <v>62</v>
      </c>
      <c r="AJ26" s="16" t="s">
        <v>62</v>
      </c>
      <c r="AK26" s="16" t="s">
        <v>62</v>
      </c>
      <c r="AL26" s="16" t="s">
        <v>62</v>
      </c>
      <c r="AM26" s="16">
        <v>2.15</v>
      </c>
      <c r="AN26" s="16">
        <v>6.1599999999999997E-3</v>
      </c>
      <c r="AO26" s="16" t="s">
        <v>62</v>
      </c>
      <c r="AP26" s="16" t="s">
        <v>62</v>
      </c>
    </row>
    <row r="27" spans="2:42">
      <c r="B27" s="16" t="s">
        <v>83</v>
      </c>
      <c r="C27" s="17">
        <v>39973</v>
      </c>
      <c r="D27" s="18"/>
      <c r="E27" s="110"/>
      <c r="F27" s="110"/>
      <c r="G27" s="110"/>
      <c r="H27" s="110"/>
      <c r="I27" s="110"/>
      <c r="J27" s="110"/>
      <c r="K27" s="110"/>
      <c r="M27" s="16">
        <v>8</v>
      </c>
      <c r="N27" s="16" t="s">
        <v>62</v>
      </c>
      <c r="O27" s="16">
        <v>0.28920000000000001</v>
      </c>
      <c r="P27" s="16">
        <v>1.1000000000000001</v>
      </c>
      <c r="Q27" s="16">
        <v>0.1925</v>
      </c>
      <c r="R27" s="110"/>
      <c r="S27" s="16" t="s">
        <v>62</v>
      </c>
      <c r="T27" s="16" t="s">
        <v>62</v>
      </c>
      <c r="U27" s="16" t="s">
        <v>62</v>
      </c>
      <c r="V27" s="16" t="s">
        <v>62</v>
      </c>
      <c r="W27" s="16" t="s">
        <v>62</v>
      </c>
      <c r="X27" s="16" t="s">
        <v>62</v>
      </c>
      <c r="Y27" s="16" t="s">
        <v>62</v>
      </c>
      <c r="Z27" s="16" t="s">
        <v>62</v>
      </c>
      <c r="AA27" s="16" t="s">
        <v>62</v>
      </c>
      <c r="AB27" s="16" t="s">
        <v>62</v>
      </c>
      <c r="AC27" s="16" t="s">
        <v>62</v>
      </c>
      <c r="AD27" s="16" t="s">
        <v>62</v>
      </c>
      <c r="AE27" s="16" t="s">
        <v>62</v>
      </c>
      <c r="AF27" s="16" t="s">
        <v>62</v>
      </c>
      <c r="AG27" s="16" t="s">
        <v>62</v>
      </c>
      <c r="AH27" s="16" t="s">
        <v>62</v>
      </c>
      <c r="AI27" s="16" t="s">
        <v>62</v>
      </c>
      <c r="AJ27" s="16" t="s">
        <v>62</v>
      </c>
      <c r="AK27" s="16" t="s">
        <v>62</v>
      </c>
      <c r="AL27" s="16" t="s">
        <v>62</v>
      </c>
      <c r="AM27" s="16" t="s">
        <v>62</v>
      </c>
      <c r="AN27" s="16">
        <v>2.58E-2</v>
      </c>
      <c r="AO27" s="16" t="s">
        <v>62</v>
      </c>
      <c r="AP27" s="16" t="s">
        <v>62</v>
      </c>
    </row>
    <row r="28" spans="2:42">
      <c r="B28" s="16" t="s">
        <v>83</v>
      </c>
      <c r="C28" s="17">
        <v>40010</v>
      </c>
      <c r="D28" s="18"/>
      <c r="E28" s="110"/>
      <c r="F28" s="110"/>
      <c r="G28" s="110"/>
      <c r="H28" s="110"/>
      <c r="I28" s="110"/>
      <c r="J28" s="110"/>
      <c r="K28" s="110"/>
      <c r="M28" s="16" t="s">
        <v>62</v>
      </c>
      <c r="N28" s="16" t="s">
        <v>62</v>
      </c>
      <c r="O28" s="171">
        <v>0.34660000000000002</v>
      </c>
      <c r="P28" s="16" t="s">
        <v>62</v>
      </c>
      <c r="Q28" s="171">
        <v>0.29299999999999998</v>
      </c>
      <c r="R28" s="110"/>
      <c r="S28" s="16" t="s">
        <v>62</v>
      </c>
      <c r="T28" s="16" t="s">
        <v>62</v>
      </c>
      <c r="U28" s="16" t="s">
        <v>62</v>
      </c>
      <c r="V28" s="16" t="s">
        <v>62</v>
      </c>
      <c r="W28" s="16" t="s">
        <v>62</v>
      </c>
      <c r="X28" s="16">
        <v>0.08</v>
      </c>
      <c r="Y28" s="16">
        <v>0.03</v>
      </c>
      <c r="AC28" s="16" t="s">
        <v>62</v>
      </c>
      <c r="AD28" s="16" t="s">
        <v>62</v>
      </c>
      <c r="AE28" s="16" t="s">
        <v>62</v>
      </c>
      <c r="AF28" s="16" t="s">
        <v>62</v>
      </c>
      <c r="AG28" s="16" t="s">
        <v>62</v>
      </c>
      <c r="AH28" s="16" t="s">
        <v>62</v>
      </c>
      <c r="AI28" s="16">
        <v>0.125</v>
      </c>
      <c r="AJ28" s="16">
        <v>6.1800000000000001E-2</v>
      </c>
      <c r="AK28" s="16" t="s">
        <v>62</v>
      </c>
      <c r="AL28" s="16" t="s">
        <v>62</v>
      </c>
      <c r="AM28" s="16" t="s">
        <v>62</v>
      </c>
      <c r="AN28" s="16" t="s">
        <v>62</v>
      </c>
      <c r="AO28" s="16" t="s">
        <v>62</v>
      </c>
      <c r="AP28" s="16" t="s">
        <v>62</v>
      </c>
    </row>
    <row r="29" spans="2:42">
      <c r="B29" s="16" t="s">
        <v>83</v>
      </c>
      <c r="C29" s="17">
        <v>40070</v>
      </c>
      <c r="D29" s="18"/>
      <c r="E29" s="110"/>
      <c r="F29" s="110"/>
      <c r="G29" s="110"/>
      <c r="H29" s="110"/>
      <c r="I29" s="110"/>
      <c r="J29" s="110"/>
      <c r="K29" s="110"/>
      <c r="M29" s="16">
        <v>10</v>
      </c>
      <c r="N29" s="16" t="s">
        <v>62</v>
      </c>
      <c r="O29" s="16">
        <v>0.69930000000000003</v>
      </c>
      <c r="P29" s="16" t="s">
        <v>62</v>
      </c>
      <c r="Q29" s="16">
        <v>0.41810000000000003</v>
      </c>
      <c r="R29" s="110"/>
      <c r="S29" s="16">
        <v>0.21</v>
      </c>
      <c r="T29" s="16" t="s">
        <v>62</v>
      </c>
      <c r="U29" s="16" t="s">
        <v>62</v>
      </c>
      <c r="V29" s="16" t="s">
        <v>62</v>
      </c>
      <c r="W29" s="16" t="s">
        <v>62</v>
      </c>
      <c r="X29" s="16" t="s">
        <v>62</v>
      </c>
      <c r="Y29" s="16" t="s">
        <v>62</v>
      </c>
      <c r="Z29" s="16" t="s">
        <v>62</v>
      </c>
      <c r="AA29" s="16" t="s">
        <v>62</v>
      </c>
      <c r="AB29" s="16" t="s">
        <v>62</v>
      </c>
      <c r="AC29" s="16" t="s">
        <v>62</v>
      </c>
      <c r="AD29" s="16" t="s">
        <v>62</v>
      </c>
      <c r="AE29" s="16">
        <v>2.1</v>
      </c>
      <c r="AF29" s="16" t="s">
        <v>62</v>
      </c>
      <c r="AG29" s="16" t="s">
        <v>62</v>
      </c>
      <c r="AH29" s="16" t="s">
        <v>62</v>
      </c>
      <c r="AI29" s="16" t="s">
        <v>62</v>
      </c>
      <c r="AJ29" s="16" t="s">
        <v>62</v>
      </c>
      <c r="AK29" s="16" t="s">
        <v>62</v>
      </c>
      <c r="AL29" s="16" t="s">
        <v>62</v>
      </c>
      <c r="AM29" s="16">
        <v>2.12</v>
      </c>
      <c r="AN29" s="16" t="s">
        <v>62</v>
      </c>
      <c r="AO29" s="16" t="s">
        <v>62</v>
      </c>
      <c r="AP29" s="16" t="s">
        <v>62</v>
      </c>
    </row>
    <row r="30" spans="2:42">
      <c r="B30" s="16" t="s">
        <v>83</v>
      </c>
      <c r="C30" s="17">
        <v>40092</v>
      </c>
      <c r="D30" s="18"/>
      <c r="E30" s="110"/>
      <c r="F30" s="110"/>
      <c r="G30" s="110"/>
      <c r="H30" s="110"/>
      <c r="I30" s="110"/>
      <c r="J30" s="110"/>
      <c r="K30" s="110"/>
      <c r="M30" s="16" t="s">
        <v>62</v>
      </c>
      <c r="N30" s="16" t="s">
        <v>62</v>
      </c>
      <c r="O30" s="16">
        <v>0.31069999999999998</v>
      </c>
      <c r="P30" s="16" t="s">
        <v>62</v>
      </c>
      <c r="Q30" s="16">
        <v>0.24229999999999999</v>
      </c>
      <c r="R30" s="110"/>
      <c r="S30" s="16" t="s">
        <v>62</v>
      </c>
      <c r="T30" s="16" t="s">
        <v>62</v>
      </c>
      <c r="U30" s="16" t="s">
        <v>62</v>
      </c>
      <c r="V30" s="16" t="s">
        <v>62</v>
      </c>
      <c r="W30" s="16" t="s">
        <v>62</v>
      </c>
      <c r="X30" s="16" t="s">
        <v>62</v>
      </c>
      <c r="AC30" s="16" t="s">
        <v>62</v>
      </c>
      <c r="AD30" s="16" t="s">
        <v>62</v>
      </c>
      <c r="AE30" s="16">
        <v>1.6</v>
      </c>
      <c r="AF30" s="16" t="s">
        <v>62</v>
      </c>
      <c r="AG30" s="16" t="s">
        <v>62</v>
      </c>
      <c r="AH30" s="16" t="s">
        <v>62</v>
      </c>
      <c r="AI30" s="16" t="s">
        <v>62</v>
      </c>
      <c r="AJ30" s="16" t="s">
        <v>62</v>
      </c>
      <c r="AK30" s="16" t="s">
        <v>62</v>
      </c>
      <c r="AL30" s="16" t="s">
        <v>62</v>
      </c>
      <c r="AM30" s="16" t="s">
        <v>62</v>
      </c>
      <c r="AN30" s="16" t="s">
        <v>62</v>
      </c>
      <c r="AO30" s="16" t="s">
        <v>62</v>
      </c>
      <c r="AP30" s="16" t="s">
        <v>62</v>
      </c>
    </row>
    <row r="31" spans="2:42">
      <c r="B31" s="16" t="s">
        <v>83</v>
      </c>
      <c r="C31" s="17">
        <v>40154</v>
      </c>
      <c r="D31" s="158"/>
      <c r="E31" s="110"/>
      <c r="F31" s="110"/>
      <c r="G31" s="110"/>
      <c r="H31" s="110"/>
      <c r="I31" s="110"/>
      <c r="J31" s="110"/>
      <c r="K31" s="110"/>
      <c r="M31" s="16" t="s">
        <v>62</v>
      </c>
      <c r="N31" s="16" t="s">
        <v>62</v>
      </c>
      <c r="O31" s="16">
        <v>0.39290000000000003</v>
      </c>
      <c r="P31" s="16" t="s">
        <v>62</v>
      </c>
      <c r="Q31" s="16">
        <v>0</v>
      </c>
      <c r="R31" s="16" t="s">
        <v>86</v>
      </c>
      <c r="S31" s="16" t="s">
        <v>62</v>
      </c>
      <c r="T31" s="16" t="s">
        <v>62</v>
      </c>
      <c r="U31" s="16" t="s">
        <v>62</v>
      </c>
      <c r="V31" s="16" t="s">
        <v>62</v>
      </c>
      <c r="W31" s="16" t="s">
        <v>62</v>
      </c>
      <c r="X31" s="16" t="s">
        <v>62</v>
      </c>
      <c r="Y31" s="16" t="s">
        <v>62</v>
      </c>
      <c r="AA31" s="16" t="s">
        <v>62</v>
      </c>
      <c r="AB31" s="16" t="s">
        <v>62</v>
      </c>
      <c r="AC31" s="16" t="s">
        <v>62</v>
      </c>
      <c r="AD31" s="16" t="s">
        <v>62</v>
      </c>
      <c r="AE31" s="16" t="s">
        <v>62</v>
      </c>
      <c r="AF31" s="16" t="s">
        <v>62</v>
      </c>
      <c r="AG31" s="16" t="s">
        <v>62</v>
      </c>
      <c r="AH31" s="16" t="s">
        <v>62</v>
      </c>
      <c r="AI31" s="16" t="s">
        <v>62</v>
      </c>
      <c r="AJ31" s="16" t="s">
        <v>62</v>
      </c>
      <c r="AK31" s="16">
        <v>7.1</v>
      </c>
      <c r="AL31" s="16" t="s">
        <v>62</v>
      </c>
      <c r="AM31" s="16" t="s">
        <v>62</v>
      </c>
      <c r="AN31" s="16" t="s">
        <v>62</v>
      </c>
      <c r="AO31" s="16" t="s">
        <v>62</v>
      </c>
      <c r="AP31" s="16" t="s">
        <v>62</v>
      </c>
    </row>
    <row r="32" spans="2:42">
      <c r="B32" s="16" t="s">
        <v>83</v>
      </c>
      <c r="C32" s="17">
        <v>40210</v>
      </c>
      <c r="L32" s="11">
        <v>-4.81541</v>
      </c>
      <c r="M32" s="16" t="s">
        <v>62</v>
      </c>
      <c r="S32" s="16" t="s">
        <v>62</v>
      </c>
      <c r="T32" s="16" t="s">
        <v>62</v>
      </c>
      <c r="U32" s="16" t="s">
        <v>62</v>
      </c>
      <c r="V32" s="16" t="s">
        <v>62</v>
      </c>
      <c r="W32" s="16" t="s">
        <v>62</v>
      </c>
      <c r="X32" s="16" t="s">
        <v>62</v>
      </c>
      <c r="Y32" s="16" t="s">
        <v>62</v>
      </c>
      <c r="Z32" s="16" t="s">
        <v>62</v>
      </c>
      <c r="AA32" s="16" t="s">
        <v>62</v>
      </c>
      <c r="AB32" s="16" t="s">
        <v>62</v>
      </c>
      <c r="AC32" s="16" t="s">
        <v>62</v>
      </c>
      <c r="AD32" s="16" t="s">
        <v>62</v>
      </c>
      <c r="AE32" s="16" t="s">
        <v>62</v>
      </c>
      <c r="AF32" s="16" t="s">
        <v>62</v>
      </c>
      <c r="AG32" s="16" t="s">
        <v>62</v>
      </c>
      <c r="AH32" s="16" t="s">
        <v>62</v>
      </c>
      <c r="AI32" s="16" t="s">
        <v>62</v>
      </c>
      <c r="AJ32" s="16" t="s">
        <v>62</v>
      </c>
      <c r="AK32" s="16" t="s">
        <v>62</v>
      </c>
      <c r="AL32" s="16" t="s">
        <v>62</v>
      </c>
      <c r="AM32" s="16">
        <v>1.79</v>
      </c>
      <c r="AN32" s="16" t="s">
        <v>62</v>
      </c>
      <c r="AO32" s="16" t="s">
        <v>62</v>
      </c>
      <c r="AP32" s="16" t="s">
        <v>62</v>
      </c>
    </row>
    <row r="33" spans="1:42">
      <c r="B33" s="16" t="s">
        <v>83</v>
      </c>
      <c r="C33" s="17">
        <v>40254</v>
      </c>
      <c r="M33" s="16" t="s">
        <v>62</v>
      </c>
      <c r="N33" s="16" t="s">
        <v>62</v>
      </c>
      <c r="O33" s="16">
        <v>0.31130000000000002</v>
      </c>
      <c r="P33" s="16" t="s">
        <v>62</v>
      </c>
      <c r="Q33" s="16">
        <v>0.2056</v>
      </c>
      <c r="S33" s="16" t="s">
        <v>86</v>
      </c>
      <c r="T33" s="16" t="s">
        <v>86</v>
      </c>
      <c r="U33" s="16" t="s">
        <v>86</v>
      </c>
      <c r="V33" s="16" t="s">
        <v>86</v>
      </c>
      <c r="W33" s="16" t="s">
        <v>86</v>
      </c>
      <c r="X33" s="16" t="s">
        <v>86</v>
      </c>
      <c r="Y33" s="16" t="s">
        <v>62</v>
      </c>
      <c r="Z33" s="16" t="s">
        <v>62</v>
      </c>
      <c r="AA33" s="16" t="s">
        <v>62</v>
      </c>
      <c r="AB33" s="16" t="s">
        <v>62</v>
      </c>
      <c r="AC33" s="16" t="s">
        <v>62</v>
      </c>
      <c r="AD33" s="16" t="s">
        <v>62</v>
      </c>
      <c r="AE33" s="16" t="s">
        <v>62</v>
      </c>
      <c r="AF33" s="16" t="s">
        <v>62</v>
      </c>
      <c r="AG33" s="16" t="s">
        <v>62</v>
      </c>
      <c r="AH33" s="16" t="s">
        <v>62</v>
      </c>
      <c r="AI33" s="16" t="s">
        <v>62</v>
      </c>
      <c r="AJ33" s="16" t="s">
        <v>62</v>
      </c>
      <c r="AK33" s="16" t="s">
        <v>62</v>
      </c>
      <c r="AL33" s="16" t="s">
        <v>62</v>
      </c>
      <c r="AM33" s="16" t="s">
        <v>62</v>
      </c>
      <c r="AN33" s="16" t="s">
        <v>62</v>
      </c>
      <c r="AO33" s="16" t="s">
        <v>62</v>
      </c>
      <c r="AP33" s="16" t="s">
        <v>62</v>
      </c>
    </row>
    <row r="34" spans="1:42">
      <c r="B34" s="16" t="s">
        <v>83</v>
      </c>
      <c r="C34" s="17">
        <v>40269</v>
      </c>
      <c r="M34" s="16" t="s">
        <v>62</v>
      </c>
      <c r="O34" s="16">
        <v>0.18870000000000001</v>
      </c>
      <c r="Q34" s="16">
        <v>0.30640000000000001</v>
      </c>
      <c r="S34" s="16" t="s">
        <v>86</v>
      </c>
      <c r="T34" s="16" t="s">
        <v>86</v>
      </c>
      <c r="U34" s="16" t="s">
        <v>86</v>
      </c>
      <c r="V34" s="16" t="s">
        <v>86</v>
      </c>
      <c r="W34" s="16" t="s">
        <v>86</v>
      </c>
      <c r="X34" s="16" t="s">
        <v>86</v>
      </c>
      <c r="Y34" s="16" t="s">
        <v>62</v>
      </c>
      <c r="Z34" s="16" t="s">
        <v>62</v>
      </c>
      <c r="AA34" s="16" t="s">
        <v>62</v>
      </c>
      <c r="AB34" s="16" t="s">
        <v>62</v>
      </c>
      <c r="AC34" s="16" t="s">
        <v>62</v>
      </c>
      <c r="AD34" s="16" t="s">
        <v>62</v>
      </c>
      <c r="AE34" s="16" t="s">
        <v>62</v>
      </c>
      <c r="AF34" s="16" t="s">
        <v>62</v>
      </c>
      <c r="AG34" s="16" t="s">
        <v>62</v>
      </c>
      <c r="AH34" s="16" t="s">
        <v>62</v>
      </c>
      <c r="AI34" s="16" t="s">
        <v>62</v>
      </c>
      <c r="AJ34" s="16" t="s">
        <v>62</v>
      </c>
      <c r="AK34" s="16" t="s">
        <v>62</v>
      </c>
      <c r="AL34" s="16" t="s">
        <v>62</v>
      </c>
      <c r="AM34" s="16" t="s">
        <v>62</v>
      </c>
      <c r="AN34" s="16" t="s">
        <v>62</v>
      </c>
      <c r="AO34" s="16" t="s">
        <v>62</v>
      </c>
      <c r="AP34" s="16" t="s">
        <v>62</v>
      </c>
    </row>
    <row r="35" spans="1:42">
      <c r="B35" s="16" t="s">
        <v>83</v>
      </c>
      <c r="C35" s="17">
        <v>40323</v>
      </c>
      <c r="M35" s="16" t="s">
        <v>62</v>
      </c>
      <c r="O35" s="16">
        <v>0.24149999999999999</v>
      </c>
      <c r="Q35" s="16">
        <v>0.1067</v>
      </c>
      <c r="S35" s="16">
        <v>0.12</v>
      </c>
      <c r="T35" s="16" t="s">
        <v>86</v>
      </c>
      <c r="U35" s="16" t="s">
        <v>86</v>
      </c>
      <c r="V35" s="16" t="s">
        <v>86</v>
      </c>
      <c r="W35" s="16">
        <v>0.61</v>
      </c>
      <c r="X35" s="16" t="s">
        <v>86</v>
      </c>
      <c r="Y35" s="16" t="s">
        <v>62</v>
      </c>
      <c r="Z35" s="16" t="s">
        <v>62</v>
      </c>
      <c r="AA35" s="16" t="s">
        <v>62</v>
      </c>
      <c r="AB35" s="16" t="s">
        <v>62</v>
      </c>
    </row>
    <row r="36" spans="1:42">
      <c r="B36" s="16" t="s">
        <v>83</v>
      </c>
      <c r="C36" s="17">
        <v>40365</v>
      </c>
      <c r="M36" s="16" t="s">
        <v>62</v>
      </c>
      <c r="O36" s="16">
        <v>0.161</v>
      </c>
      <c r="Q36" s="16">
        <v>0.13150000000000001</v>
      </c>
      <c r="X36" s="16" t="s">
        <v>62</v>
      </c>
      <c r="Y36" s="16" t="s">
        <v>62</v>
      </c>
      <c r="Z36" s="16" t="s">
        <v>62</v>
      </c>
      <c r="AA36" s="16" t="s">
        <v>62</v>
      </c>
      <c r="AB36" s="16" t="s">
        <v>62</v>
      </c>
      <c r="AC36" s="16" t="s">
        <v>62</v>
      </c>
      <c r="AD36" s="16" t="s">
        <v>62</v>
      </c>
      <c r="AE36" s="16" t="s">
        <v>62</v>
      </c>
      <c r="AF36" s="16" t="s">
        <v>62</v>
      </c>
      <c r="AG36" s="16" t="s">
        <v>62</v>
      </c>
      <c r="AH36" s="16" t="s">
        <v>62</v>
      </c>
      <c r="AI36" s="16" t="s">
        <v>62</v>
      </c>
      <c r="AJ36" s="16" t="s">
        <v>62</v>
      </c>
      <c r="AK36" s="16" t="s">
        <v>62</v>
      </c>
      <c r="AL36" s="16">
        <v>1.84E-2</v>
      </c>
      <c r="AM36" s="16">
        <v>1.85</v>
      </c>
      <c r="AN36" s="16" t="s">
        <v>62</v>
      </c>
      <c r="AO36" s="16">
        <v>1.0499999999999999E-3</v>
      </c>
      <c r="AP36" s="16" t="s">
        <v>62</v>
      </c>
    </row>
    <row r="37" spans="1:42">
      <c r="B37" s="16" t="s">
        <v>83</v>
      </c>
      <c r="C37" s="17">
        <v>40394</v>
      </c>
      <c r="M37" s="16" t="s">
        <v>62</v>
      </c>
      <c r="O37" s="16">
        <v>0.13600000000000001</v>
      </c>
      <c r="Q37" s="16">
        <v>0.1186</v>
      </c>
      <c r="AC37" s="156" t="s">
        <v>62</v>
      </c>
      <c r="AD37" s="16">
        <v>3.73E-2</v>
      </c>
      <c r="AE37" s="156" t="s">
        <v>62</v>
      </c>
      <c r="AF37" s="156" t="s">
        <v>62</v>
      </c>
      <c r="AG37" s="156" t="s">
        <v>62</v>
      </c>
      <c r="AH37" s="156" t="s">
        <v>62</v>
      </c>
      <c r="AI37" s="156" t="s">
        <v>62</v>
      </c>
      <c r="AJ37" s="156" t="s">
        <v>62</v>
      </c>
      <c r="AK37" s="156" t="s">
        <v>62</v>
      </c>
      <c r="AL37" s="156" t="s">
        <v>62</v>
      </c>
      <c r="AM37" s="156" t="s">
        <v>62</v>
      </c>
      <c r="AN37" s="156" t="s">
        <v>62</v>
      </c>
      <c r="AO37" s="156" t="s">
        <v>62</v>
      </c>
      <c r="AP37" s="156" t="s">
        <v>62</v>
      </c>
    </row>
    <row r="38" spans="1:42">
      <c r="C38" s="17"/>
    </row>
    <row r="39" spans="1:42">
      <c r="C39" s="17"/>
    </row>
    <row r="41" spans="1:42">
      <c r="A41" s="16" t="s">
        <v>82</v>
      </c>
    </row>
    <row r="44" spans="1:42">
      <c r="A44" s="124"/>
      <c r="B44" s="23" t="s">
        <v>71</v>
      </c>
    </row>
    <row r="45" spans="1:42">
      <c r="A45" s="125" t="s">
        <v>62</v>
      </c>
      <c r="B45" s="23" t="s">
        <v>72</v>
      </c>
    </row>
    <row r="46" spans="1:42">
      <c r="A46" s="126" t="s">
        <v>94</v>
      </c>
      <c r="B46" s="23"/>
    </row>
    <row r="47" spans="1:42">
      <c r="A47" s="116" t="s">
        <v>93</v>
      </c>
      <c r="B47" s="23"/>
    </row>
    <row r="48" spans="1:42">
      <c r="A48" s="117" t="s">
        <v>97</v>
      </c>
      <c r="B48" s="23"/>
    </row>
    <row r="49" spans="1:3">
      <c r="A49" s="127" t="s">
        <v>95</v>
      </c>
    </row>
    <row r="50" spans="1:3">
      <c r="A50" s="128" t="s">
        <v>96</v>
      </c>
    </row>
    <row r="53" spans="1:3">
      <c r="A53" s="185" t="s">
        <v>116</v>
      </c>
    </row>
    <row r="54" spans="1:3">
      <c r="A54" s="186" t="s">
        <v>107</v>
      </c>
    </row>
    <row r="55" spans="1:3">
      <c r="A55" s="177" t="s">
        <v>108</v>
      </c>
    </row>
    <row r="56" spans="1:3">
      <c r="A56" s="159" t="s">
        <v>109</v>
      </c>
    </row>
    <row r="57" spans="1:3">
      <c r="A57" s="174"/>
    </row>
    <row r="58" spans="1:3">
      <c r="A58" s="174" t="s">
        <v>62</v>
      </c>
      <c r="B58" s="11"/>
      <c r="C58" s="11"/>
    </row>
    <row r="59" spans="1:3">
      <c r="A59" s="175" t="s">
        <v>94</v>
      </c>
      <c r="B59" s="16" t="s">
        <v>102</v>
      </c>
    </row>
    <row r="60" spans="1:3">
      <c r="A60" s="176" t="s">
        <v>93</v>
      </c>
    </row>
  </sheetData>
  <mergeCells count="3">
    <mergeCell ref="AL5:AP5"/>
    <mergeCell ref="AC5:AK5"/>
    <mergeCell ref="R4:W4"/>
  </mergeCells>
  <phoneticPr fontId="4" type="noConversion"/>
  <pageMargins left="0.75" right="0.75" top="1" bottom="1" header="0.5" footer="0.5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4:AP25"/>
  <sheetViews>
    <sheetView zoomScale="85" workbookViewId="0">
      <pane ySplit="6" topLeftCell="A7" activePane="bottomLeft" state="frozen"/>
      <selection pane="bottomLeft" activeCell="D25" sqref="D25"/>
    </sheetView>
  </sheetViews>
  <sheetFormatPr baseColWidth="10" defaultColWidth="8.83203125" defaultRowHeight="12" x14ac:dyDescent="0"/>
  <cols>
    <col min="1" max="1" width="16.5" customWidth="1"/>
    <col min="3" max="3" width="10" customWidth="1"/>
    <col min="5" max="5" width="7.83203125" customWidth="1"/>
    <col min="32" max="33" width="10.5" bestFit="1" customWidth="1"/>
  </cols>
  <sheetData>
    <row r="4" spans="1:42">
      <c r="A4" t="s">
        <v>49</v>
      </c>
      <c r="R4" s="194" t="s">
        <v>44</v>
      </c>
      <c r="S4" s="200"/>
      <c r="T4" s="200"/>
      <c r="U4" s="200"/>
      <c r="V4" s="201"/>
    </row>
    <row r="5" spans="1:42">
      <c r="R5" s="5"/>
      <c r="V5" s="6"/>
      <c r="AB5" t="s">
        <v>35</v>
      </c>
      <c r="AC5" t="s">
        <v>43</v>
      </c>
      <c r="AD5" t="s">
        <v>37</v>
      </c>
      <c r="AE5" t="s">
        <v>36</v>
      </c>
      <c r="AF5" t="s">
        <v>41</v>
      </c>
      <c r="AG5" t="s">
        <v>39</v>
      </c>
      <c r="AH5" t="s">
        <v>42</v>
      </c>
      <c r="AI5" t="s">
        <v>40</v>
      </c>
      <c r="AJ5" t="s">
        <v>38</v>
      </c>
    </row>
    <row r="6" spans="1:42" ht="41">
      <c r="A6" s="1"/>
      <c r="B6" s="1" t="s">
        <v>1</v>
      </c>
      <c r="C6" s="1" t="s">
        <v>45</v>
      </c>
      <c r="D6" s="1" t="s">
        <v>0</v>
      </c>
      <c r="E6" s="2" t="s">
        <v>2</v>
      </c>
      <c r="F6" s="2" t="s">
        <v>3</v>
      </c>
      <c r="G6" s="2" t="s">
        <v>4</v>
      </c>
      <c r="H6" s="2" t="s">
        <v>5</v>
      </c>
      <c r="I6" s="2" t="s">
        <v>6</v>
      </c>
      <c r="J6" s="2" t="s">
        <v>7</v>
      </c>
      <c r="K6" s="2" t="s">
        <v>8</v>
      </c>
      <c r="L6" s="1" t="s">
        <v>10</v>
      </c>
      <c r="M6" s="1" t="s">
        <v>18</v>
      </c>
      <c r="N6" s="1" t="s">
        <v>110</v>
      </c>
      <c r="O6" s="1" t="s">
        <v>111</v>
      </c>
      <c r="P6" s="1" t="s">
        <v>112</v>
      </c>
      <c r="Q6" s="1" t="s">
        <v>113</v>
      </c>
      <c r="R6" s="7" t="s">
        <v>13</v>
      </c>
      <c r="S6" s="8" t="s">
        <v>14</v>
      </c>
      <c r="T6" s="8" t="s">
        <v>17</v>
      </c>
      <c r="U6" s="8" t="s">
        <v>16</v>
      </c>
      <c r="V6" s="9" t="s">
        <v>15</v>
      </c>
      <c r="W6" s="1" t="s">
        <v>19</v>
      </c>
      <c r="X6" s="1" t="s">
        <v>20</v>
      </c>
      <c r="Y6" s="1" t="s">
        <v>21</v>
      </c>
      <c r="Z6" s="1" t="s">
        <v>22</v>
      </c>
      <c r="AA6" s="1" t="s">
        <v>23</v>
      </c>
      <c r="AB6" s="1" t="s">
        <v>28</v>
      </c>
      <c r="AC6" s="1" t="s">
        <v>27</v>
      </c>
      <c r="AD6" s="1" t="s">
        <v>53</v>
      </c>
      <c r="AE6" s="1" t="s">
        <v>30</v>
      </c>
      <c r="AF6" s="1" t="s">
        <v>25</v>
      </c>
      <c r="AG6" s="1" t="s">
        <v>32</v>
      </c>
      <c r="AH6" s="1" t="s">
        <v>26</v>
      </c>
      <c r="AI6" s="1" t="s">
        <v>24</v>
      </c>
      <c r="AJ6" s="1" t="s">
        <v>52</v>
      </c>
      <c r="AK6" s="1" t="s">
        <v>29</v>
      </c>
      <c r="AL6" s="1" t="s">
        <v>55</v>
      </c>
      <c r="AM6" s="1" t="s">
        <v>31</v>
      </c>
      <c r="AN6" s="1" t="s">
        <v>33</v>
      </c>
      <c r="AO6" s="1" t="s">
        <v>54</v>
      </c>
      <c r="AP6" s="1" t="s">
        <v>34</v>
      </c>
    </row>
    <row r="7" spans="1:42">
      <c r="B7" t="s">
        <v>49</v>
      </c>
      <c r="C7" s="17">
        <v>38461</v>
      </c>
      <c r="D7" s="18">
        <v>0.39513888888888887</v>
      </c>
      <c r="E7" s="11">
        <v>14.1</v>
      </c>
      <c r="F7" s="11">
        <v>1.177</v>
      </c>
      <c r="G7" s="11">
        <v>82.2</v>
      </c>
      <c r="H7" s="11">
        <v>8.42</v>
      </c>
      <c r="I7" s="11">
        <v>7.6</v>
      </c>
      <c r="J7" s="11">
        <v>375</v>
      </c>
      <c r="K7" s="11">
        <v>23.3</v>
      </c>
      <c r="L7" s="11">
        <v>32</v>
      </c>
      <c r="M7" s="11">
        <v>240</v>
      </c>
      <c r="N7" s="11">
        <v>7.69</v>
      </c>
      <c r="O7" s="11"/>
      <c r="P7" s="11">
        <v>14.1</v>
      </c>
      <c r="Q7" s="11"/>
      <c r="R7" s="11">
        <v>188</v>
      </c>
      <c r="S7" s="11">
        <v>0.11</v>
      </c>
      <c r="T7" s="11">
        <v>1.72</v>
      </c>
      <c r="U7" s="11">
        <v>0.36</v>
      </c>
      <c r="V7" s="11">
        <v>99.2</v>
      </c>
      <c r="W7" s="11" t="s">
        <v>62</v>
      </c>
      <c r="X7" s="11">
        <v>0.36</v>
      </c>
      <c r="Y7" s="11">
        <v>0.57999999999999996</v>
      </c>
      <c r="Z7" s="11">
        <v>0.1</v>
      </c>
      <c r="AA7" s="11">
        <v>0.15</v>
      </c>
      <c r="AB7" s="11">
        <v>0.16200000000000001</v>
      </c>
      <c r="AC7" s="11">
        <v>158</v>
      </c>
      <c r="AD7" s="11" t="s">
        <v>62</v>
      </c>
      <c r="AE7" s="11">
        <v>0.16700000000000001</v>
      </c>
      <c r="AF7" s="11">
        <v>26.7</v>
      </c>
      <c r="AG7" s="11">
        <v>2.07E-2</v>
      </c>
      <c r="AH7" s="11">
        <v>3.72</v>
      </c>
      <c r="AI7" s="11">
        <v>48.9</v>
      </c>
      <c r="AJ7" s="11" t="s">
        <v>62</v>
      </c>
      <c r="AK7" s="11">
        <v>1.61</v>
      </c>
      <c r="AL7" s="11" t="s">
        <v>62</v>
      </c>
      <c r="AM7" s="11">
        <v>1.33</v>
      </c>
      <c r="AN7" s="11">
        <v>8.9399999999999993E-2</v>
      </c>
      <c r="AO7" s="11" t="s">
        <v>62</v>
      </c>
      <c r="AP7" s="16"/>
    </row>
    <row r="8" spans="1:42">
      <c r="B8" t="s">
        <v>49</v>
      </c>
      <c r="C8" s="17">
        <v>38498</v>
      </c>
      <c r="D8" s="18">
        <v>0.44236111111111115</v>
      </c>
      <c r="E8" s="11">
        <v>13.8</v>
      </c>
      <c r="F8" s="11">
        <v>1.159</v>
      </c>
      <c r="G8" s="11">
        <v>64.5</v>
      </c>
      <c r="H8" s="11">
        <v>6.66</v>
      </c>
      <c r="I8" s="11">
        <v>7.69</v>
      </c>
      <c r="J8" s="11">
        <v>294</v>
      </c>
      <c r="K8" s="11">
        <v>18.899999999999999</v>
      </c>
      <c r="L8" s="11">
        <v>8.3000000000000007</v>
      </c>
      <c r="M8" s="11">
        <v>230</v>
      </c>
      <c r="N8" s="11">
        <v>12</v>
      </c>
      <c r="O8" s="11"/>
      <c r="P8" s="11">
        <v>13</v>
      </c>
      <c r="Q8" s="11"/>
      <c r="R8" s="11">
        <v>179</v>
      </c>
      <c r="S8" s="11">
        <v>0.1</v>
      </c>
      <c r="T8" s="11">
        <v>1.25</v>
      </c>
      <c r="U8" s="11">
        <v>0.37</v>
      </c>
      <c r="V8" s="11">
        <v>91</v>
      </c>
      <c r="W8" s="11" t="s">
        <v>62</v>
      </c>
      <c r="X8" s="11">
        <v>0.28999999999999998</v>
      </c>
      <c r="Y8" s="11">
        <v>0.22</v>
      </c>
      <c r="Z8" s="11">
        <v>0.11</v>
      </c>
      <c r="AA8" s="11">
        <v>0.16</v>
      </c>
      <c r="AB8" s="11" t="s">
        <v>62</v>
      </c>
      <c r="AC8" s="11">
        <v>152</v>
      </c>
      <c r="AD8" s="11" t="s">
        <v>62</v>
      </c>
      <c r="AE8" s="11" t="s">
        <v>62</v>
      </c>
      <c r="AF8" s="11">
        <v>25.9</v>
      </c>
      <c r="AG8" s="11">
        <v>2.93E-2</v>
      </c>
      <c r="AH8" s="11">
        <v>2.5499999999999998</v>
      </c>
      <c r="AI8" s="11">
        <v>45.6</v>
      </c>
      <c r="AJ8" s="11" t="s">
        <v>62</v>
      </c>
      <c r="AK8" s="11">
        <v>0.872</v>
      </c>
      <c r="AL8" s="11" t="s">
        <v>62</v>
      </c>
      <c r="AM8" s="11">
        <v>0.67700000000000005</v>
      </c>
      <c r="AN8" s="11">
        <v>5.7299999999999997E-2</v>
      </c>
      <c r="AO8" s="11" t="s">
        <v>62</v>
      </c>
      <c r="AP8" s="16"/>
    </row>
    <row r="9" spans="1:42" s="10" customFormat="1">
      <c r="B9" s="10" t="s">
        <v>49</v>
      </c>
      <c r="C9" s="14">
        <v>38524</v>
      </c>
      <c r="D9" s="15">
        <v>0.39305555555555555</v>
      </c>
      <c r="E9" s="11">
        <v>17.2</v>
      </c>
      <c r="F9" s="11">
        <v>0.93700000000000006</v>
      </c>
      <c r="G9" s="11">
        <v>58.1</v>
      </c>
      <c r="H9" s="11">
        <v>5.57</v>
      </c>
      <c r="I9" s="11">
        <v>7.53</v>
      </c>
      <c r="J9" s="11">
        <v>297</v>
      </c>
      <c r="K9" s="11">
        <v>23.3</v>
      </c>
      <c r="L9" s="11">
        <v>29.4</v>
      </c>
      <c r="M9" s="11">
        <v>220</v>
      </c>
      <c r="N9" s="11">
        <v>3.2</v>
      </c>
      <c r="O9" s="11"/>
      <c r="P9" s="11">
        <v>3.4</v>
      </c>
      <c r="Q9" s="11"/>
      <c r="R9" s="11">
        <v>133</v>
      </c>
      <c r="S9" s="11">
        <v>0.12</v>
      </c>
      <c r="T9" s="11">
        <v>0.88</v>
      </c>
      <c r="U9" s="11">
        <v>0.41</v>
      </c>
      <c r="V9" s="11">
        <v>64.2</v>
      </c>
      <c r="W9" s="11" t="s">
        <v>62</v>
      </c>
      <c r="X9" s="11">
        <v>0.4</v>
      </c>
      <c r="Y9" s="11">
        <v>0.34</v>
      </c>
      <c r="Z9" s="11">
        <v>0.14000000000000001</v>
      </c>
      <c r="AA9" s="11">
        <v>0.22</v>
      </c>
      <c r="AB9" s="11" t="s">
        <v>62</v>
      </c>
      <c r="AC9" s="11">
        <v>120</v>
      </c>
      <c r="AD9" s="11" t="s">
        <v>62</v>
      </c>
      <c r="AE9" s="11" t="s">
        <v>62</v>
      </c>
      <c r="AF9" s="11">
        <v>21.4</v>
      </c>
      <c r="AG9" s="11">
        <v>0.08</v>
      </c>
      <c r="AH9" s="11">
        <v>2.79</v>
      </c>
      <c r="AI9" s="11">
        <v>38</v>
      </c>
      <c r="AJ9" s="11" t="s">
        <v>62</v>
      </c>
      <c r="AK9" s="11">
        <v>1.34</v>
      </c>
      <c r="AL9" s="11" t="s">
        <v>62</v>
      </c>
      <c r="AM9" s="11">
        <v>1</v>
      </c>
      <c r="AN9" s="11">
        <v>8.1299999999999997E-2</v>
      </c>
      <c r="AO9" s="11" t="s">
        <v>62</v>
      </c>
      <c r="AP9" s="11"/>
    </row>
    <row r="10" spans="1:42" s="10" customFormat="1">
      <c r="B10" s="10" t="s">
        <v>49</v>
      </c>
      <c r="C10" s="17">
        <v>38617</v>
      </c>
      <c r="D10" s="18">
        <v>0.43402777777777773</v>
      </c>
      <c r="E10" s="11">
        <v>19.12</v>
      </c>
      <c r="F10" s="11">
        <v>0.71499999999999997</v>
      </c>
      <c r="G10" s="11">
        <v>51.1</v>
      </c>
      <c r="H10" s="11">
        <v>4.72</v>
      </c>
      <c r="I10" s="11">
        <v>7.15</v>
      </c>
      <c r="J10" s="11">
        <v>209</v>
      </c>
      <c r="K10" s="11">
        <v>41.1</v>
      </c>
      <c r="L10" s="11">
        <v>7.3</v>
      </c>
      <c r="M10" s="11">
        <v>240</v>
      </c>
      <c r="N10" s="11">
        <v>13</v>
      </c>
      <c r="O10" s="11"/>
      <c r="P10" s="20">
        <v>13</v>
      </c>
      <c r="Q10" s="20"/>
      <c r="R10" s="20">
        <v>105</v>
      </c>
      <c r="S10" s="20">
        <v>0.09</v>
      </c>
      <c r="T10" s="20">
        <v>0.08</v>
      </c>
      <c r="U10" s="20">
        <v>0.51</v>
      </c>
      <c r="V10" s="20">
        <v>50</v>
      </c>
      <c r="W10" s="11" t="s">
        <v>62</v>
      </c>
      <c r="X10" s="11">
        <v>0.03</v>
      </c>
      <c r="Y10" s="11">
        <v>0.4</v>
      </c>
      <c r="Z10" s="11">
        <v>0.16</v>
      </c>
      <c r="AA10" s="11">
        <v>0.19</v>
      </c>
      <c r="AB10" s="11" t="s">
        <v>62</v>
      </c>
      <c r="AC10" s="11">
        <v>103</v>
      </c>
      <c r="AD10" s="11">
        <v>1.6</v>
      </c>
      <c r="AE10" s="11">
        <v>4.0600000000000002E-3</v>
      </c>
      <c r="AF10" s="11">
        <v>17.899999999999999</v>
      </c>
      <c r="AG10" s="11">
        <v>1.5299999999999999E-2</v>
      </c>
      <c r="AH10" s="11">
        <v>3.2</v>
      </c>
      <c r="AI10" s="11">
        <v>48.9</v>
      </c>
      <c r="AJ10" s="22">
        <v>12.6</v>
      </c>
      <c r="AK10" s="11">
        <v>0.45500000000000002</v>
      </c>
      <c r="AL10" s="11">
        <v>2.06</v>
      </c>
      <c r="AM10" s="11">
        <v>0.378</v>
      </c>
      <c r="AN10" s="11">
        <v>2.64E-2</v>
      </c>
      <c r="AO10" s="11">
        <v>12.8</v>
      </c>
      <c r="AP10" s="11"/>
    </row>
    <row r="11" spans="1:42" s="10" customFormat="1">
      <c r="B11" s="10" t="s">
        <v>49</v>
      </c>
      <c r="C11" s="17">
        <v>38757</v>
      </c>
      <c r="D11" s="18">
        <v>0.5131944444444444</v>
      </c>
      <c r="E11" s="11">
        <v>1.91</v>
      </c>
      <c r="F11" s="11">
        <v>1.024</v>
      </c>
      <c r="G11" s="11">
        <v>96.8</v>
      </c>
      <c r="H11" s="11">
        <v>13.37</v>
      </c>
      <c r="I11" s="11">
        <v>8.1300000000000008</v>
      </c>
      <c r="J11" s="11">
        <v>275</v>
      </c>
      <c r="K11" s="11">
        <v>4.7</v>
      </c>
      <c r="L11" s="11">
        <v>6.4</v>
      </c>
      <c r="M11" s="11">
        <v>200</v>
      </c>
      <c r="N11" s="11">
        <v>7.4</v>
      </c>
      <c r="O11" s="11"/>
      <c r="P11" s="20">
        <v>11</v>
      </c>
      <c r="Q11" s="20"/>
      <c r="R11" s="20">
        <v>146</v>
      </c>
      <c r="S11" s="20">
        <v>0.06</v>
      </c>
      <c r="T11" s="20">
        <v>1.8</v>
      </c>
      <c r="U11" s="20">
        <v>0.12</v>
      </c>
      <c r="V11" s="20">
        <v>67.8</v>
      </c>
      <c r="W11" s="11" t="s">
        <v>62</v>
      </c>
      <c r="X11" s="11">
        <v>0.4</v>
      </c>
      <c r="Y11" s="11">
        <v>0.2</v>
      </c>
      <c r="Z11" s="11">
        <v>0.06</v>
      </c>
      <c r="AA11" s="11">
        <v>7.0000000000000007E-2</v>
      </c>
      <c r="AB11" s="11" t="s">
        <v>62</v>
      </c>
      <c r="AC11" s="11">
        <v>115</v>
      </c>
      <c r="AD11" s="11">
        <v>3.18</v>
      </c>
      <c r="AE11" s="11" t="s">
        <v>62</v>
      </c>
      <c r="AF11" s="11">
        <v>20.8</v>
      </c>
      <c r="AG11" s="11">
        <v>5.1700000000000001E-3</v>
      </c>
      <c r="AH11" s="11">
        <v>1.48</v>
      </c>
      <c r="AI11" s="11">
        <v>58.9</v>
      </c>
      <c r="AJ11" s="11">
        <v>10.7</v>
      </c>
      <c r="AK11" s="11">
        <v>0.17</v>
      </c>
      <c r="AL11" s="11">
        <v>2.85</v>
      </c>
      <c r="AM11" s="11">
        <v>0.16700000000000001</v>
      </c>
      <c r="AN11" s="11">
        <v>1.5100000000000001E-2</v>
      </c>
      <c r="AO11" s="11">
        <v>9.39</v>
      </c>
      <c r="AP11" s="11"/>
    </row>
    <row r="12" spans="1:42" s="10" customFormat="1">
      <c r="B12" s="10" t="s">
        <v>49</v>
      </c>
      <c r="C12" s="17">
        <v>38796</v>
      </c>
      <c r="D12" s="18">
        <v>0.35625000000000001</v>
      </c>
      <c r="E12" s="11">
        <v>4.53</v>
      </c>
      <c r="F12" s="11">
        <v>0.72699999999999998</v>
      </c>
      <c r="G12" s="11">
        <v>95.6</v>
      </c>
      <c r="H12" s="11">
        <v>12.33</v>
      </c>
      <c r="I12" s="11">
        <v>7.2</v>
      </c>
      <c r="J12" s="11">
        <v>269</v>
      </c>
      <c r="K12" s="11">
        <v>14.4</v>
      </c>
      <c r="L12" s="11">
        <v>13.9</v>
      </c>
      <c r="M12" s="11">
        <v>200</v>
      </c>
      <c r="N12" s="11">
        <v>8.4</v>
      </c>
      <c r="O12" s="11"/>
      <c r="P12" s="20">
        <v>9.6999999999999993</v>
      </c>
      <c r="Q12" s="20"/>
      <c r="R12" s="20">
        <v>97.6</v>
      </c>
      <c r="S12" s="20" t="s">
        <v>62</v>
      </c>
      <c r="T12" s="20">
        <v>2.34</v>
      </c>
      <c r="U12" s="20" t="s">
        <v>62</v>
      </c>
      <c r="V12" s="20">
        <v>61.8</v>
      </c>
      <c r="W12" s="11" t="s">
        <v>62</v>
      </c>
      <c r="X12" s="11">
        <v>0.54</v>
      </c>
      <c r="Y12" s="11">
        <v>0.31</v>
      </c>
      <c r="Z12" s="11" t="s">
        <v>62</v>
      </c>
      <c r="AA12" s="11">
        <v>0.08</v>
      </c>
      <c r="AB12" s="11" t="s">
        <v>62</v>
      </c>
      <c r="AC12" s="11">
        <v>104</v>
      </c>
      <c r="AD12" s="11">
        <v>1.87</v>
      </c>
      <c r="AE12" s="11" t="s">
        <v>62</v>
      </c>
      <c r="AF12" s="11">
        <v>18.5</v>
      </c>
      <c r="AG12" s="11">
        <v>3.8700000000000002E-3</v>
      </c>
      <c r="AH12" s="11">
        <v>1.52</v>
      </c>
      <c r="AI12" s="11">
        <v>36.1</v>
      </c>
      <c r="AJ12" s="11">
        <v>10.4</v>
      </c>
      <c r="AK12" s="11">
        <v>0.42199999999999999</v>
      </c>
      <c r="AL12" s="11">
        <v>3.04</v>
      </c>
      <c r="AM12" s="11">
        <v>0.56599999999999995</v>
      </c>
      <c r="AN12" s="11">
        <v>3.2399999999999998E-2</v>
      </c>
      <c r="AO12" s="11">
        <v>24.3</v>
      </c>
      <c r="AP12" s="11"/>
    </row>
    <row r="13" spans="1:42" s="10" customFormat="1">
      <c r="B13" s="10" t="s">
        <v>49</v>
      </c>
      <c r="C13" s="17">
        <v>38825</v>
      </c>
      <c r="D13" s="18">
        <v>0.36736111111111108</v>
      </c>
      <c r="E13" s="11">
        <v>12.92</v>
      </c>
      <c r="F13" s="11">
        <v>0.76200000000000001</v>
      </c>
      <c r="G13" s="11">
        <v>91.2</v>
      </c>
      <c r="H13" s="11">
        <v>9.6</v>
      </c>
      <c r="I13" s="11">
        <v>7.52</v>
      </c>
      <c r="J13" s="11">
        <v>147</v>
      </c>
      <c r="K13" s="11">
        <v>21</v>
      </c>
      <c r="L13" s="11">
        <v>32.799999999999997</v>
      </c>
      <c r="M13" s="11">
        <v>180</v>
      </c>
      <c r="N13" s="11">
        <v>9.9</v>
      </c>
      <c r="O13" s="11"/>
      <c r="P13" s="20">
        <v>10.3</v>
      </c>
      <c r="Q13" s="20"/>
      <c r="R13" s="20">
        <v>86.8</v>
      </c>
      <c r="S13" s="20">
        <v>0.04</v>
      </c>
      <c r="T13" s="20">
        <v>1.08</v>
      </c>
      <c r="U13" s="20">
        <v>0.15</v>
      </c>
      <c r="V13" s="20">
        <v>46.7</v>
      </c>
      <c r="W13" s="11" t="s">
        <v>62</v>
      </c>
      <c r="X13" s="11">
        <v>0.25</v>
      </c>
      <c r="Y13" s="11">
        <v>0.56000000000000005</v>
      </c>
      <c r="Z13" s="11">
        <v>0.11</v>
      </c>
      <c r="AA13" s="11">
        <v>1.1200000000000001</v>
      </c>
      <c r="AB13" s="11" t="s">
        <v>62</v>
      </c>
      <c r="AC13" s="11">
        <v>90.2</v>
      </c>
      <c r="AD13" s="11">
        <v>2.73</v>
      </c>
      <c r="AE13" s="11" t="s">
        <v>62</v>
      </c>
      <c r="AF13" s="11">
        <v>15.6</v>
      </c>
      <c r="AG13" s="11">
        <v>2.1899999999999999E-2</v>
      </c>
      <c r="AH13" s="11">
        <v>1.46</v>
      </c>
      <c r="AI13" s="11">
        <v>37.5</v>
      </c>
      <c r="AJ13" s="11">
        <v>8.48</v>
      </c>
      <c r="AK13" s="11">
        <v>0.81799999999999995</v>
      </c>
      <c r="AL13" s="11">
        <v>3.82</v>
      </c>
      <c r="AM13" s="11">
        <v>0.879</v>
      </c>
      <c r="AN13" s="11">
        <v>9.7500000000000003E-2</v>
      </c>
      <c r="AO13" s="11">
        <v>12.3</v>
      </c>
      <c r="AP13" s="11"/>
    </row>
    <row r="14" spans="1:42" s="10" customFormat="1">
      <c r="B14" s="10" t="s">
        <v>49</v>
      </c>
      <c r="C14" s="17">
        <v>38846</v>
      </c>
      <c r="D14" s="18">
        <v>0.37152777777777773</v>
      </c>
      <c r="E14" s="11">
        <v>12.92</v>
      </c>
      <c r="F14" s="11">
        <v>1.1739999999999999</v>
      </c>
      <c r="G14" s="11">
        <v>58.2</v>
      </c>
      <c r="H14" s="11">
        <v>6.12</v>
      </c>
      <c r="I14" s="11">
        <v>7.34</v>
      </c>
      <c r="J14" s="11">
        <v>271</v>
      </c>
      <c r="K14" s="11">
        <v>33.4</v>
      </c>
      <c r="L14" s="11">
        <v>34.1</v>
      </c>
      <c r="M14" s="11">
        <v>230</v>
      </c>
      <c r="N14" s="11">
        <v>14</v>
      </c>
      <c r="O14" s="11"/>
      <c r="P14" s="20">
        <v>17.7</v>
      </c>
      <c r="Q14" s="20"/>
      <c r="R14" s="20">
        <v>171</v>
      </c>
      <c r="S14" s="20">
        <v>0.18</v>
      </c>
      <c r="T14" s="20">
        <v>1.73</v>
      </c>
      <c r="U14" s="20">
        <v>0.3</v>
      </c>
      <c r="V14" s="20">
        <v>83.5</v>
      </c>
      <c r="W14" s="11" t="s">
        <v>62</v>
      </c>
      <c r="X14" s="11">
        <v>0.34</v>
      </c>
      <c r="Y14" s="11">
        <v>0.41</v>
      </c>
      <c r="Z14" s="11">
        <v>0.13</v>
      </c>
      <c r="AA14" s="11">
        <v>0.22</v>
      </c>
      <c r="AB14" s="11" t="s">
        <v>62</v>
      </c>
      <c r="AC14" s="11">
        <v>137</v>
      </c>
      <c r="AD14" s="11">
        <v>1.41</v>
      </c>
      <c r="AE14" s="11" t="s">
        <v>62</v>
      </c>
      <c r="AF14" s="11">
        <v>25.6</v>
      </c>
      <c r="AG14" s="11">
        <v>1.9300000000000001E-2</v>
      </c>
      <c r="AH14" s="11">
        <v>2.0099999999999998</v>
      </c>
      <c r="AI14" s="11">
        <v>46.5</v>
      </c>
      <c r="AJ14" s="11">
        <v>15.8</v>
      </c>
      <c r="AK14" s="11">
        <v>0.95599999999999996</v>
      </c>
      <c r="AL14" s="11">
        <v>2.63</v>
      </c>
      <c r="AM14" s="11">
        <v>1.03</v>
      </c>
      <c r="AN14" s="11">
        <v>9.8900000000000002E-2</v>
      </c>
      <c r="AO14" s="11">
        <v>22.7</v>
      </c>
      <c r="AP14" s="11"/>
    </row>
    <row r="15" spans="1:42"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</row>
    <row r="16" spans="1:42">
      <c r="A16" s="94"/>
      <c r="C16" s="16"/>
      <c r="D16" s="16" t="s">
        <v>56</v>
      </c>
      <c r="E16" s="21">
        <f>AVERAGE(E7:E15)</f>
        <v>12.0625</v>
      </c>
      <c r="F16" s="21">
        <f>AVERAGE(F7:F15)</f>
        <v>0.95937500000000009</v>
      </c>
      <c r="G16" s="21"/>
      <c r="H16" s="21">
        <f>AVERAGE(H7:H15)</f>
        <v>8.348749999999999</v>
      </c>
      <c r="I16" s="21">
        <f>AVERAGE(I7:I15)</f>
        <v>7.5200000000000014</v>
      </c>
      <c r="J16" s="16"/>
      <c r="K16" s="21">
        <f>AVERAGE(K7:K15)</f>
        <v>22.512499999999999</v>
      </c>
      <c r="L16" s="21">
        <f>AVERAGE(L7:L15)</f>
        <v>20.524999999999999</v>
      </c>
      <c r="M16" s="21">
        <f>AVERAGE(M7:M15)</f>
        <v>217.5</v>
      </c>
      <c r="N16" s="16"/>
      <c r="O16" s="16"/>
      <c r="P16" s="16"/>
      <c r="Q16" s="16"/>
      <c r="R16" s="21">
        <f>AVERAGE(R7:R14)</f>
        <v>138.30000000000001</v>
      </c>
      <c r="S16" s="16"/>
      <c r="T16" s="21">
        <f>AVERAGE(T7:T14)</f>
        <v>1.36</v>
      </c>
      <c r="U16" s="21">
        <f>AVERAGE(U7:U11)</f>
        <v>0.35399999999999998</v>
      </c>
      <c r="V16" s="16"/>
      <c r="W16" s="16" t="s">
        <v>56</v>
      </c>
      <c r="X16" s="21">
        <f>AVERAGE(X7:X14)</f>
        <v>0.32624999999999998</v>
      </c>
      <c r="Y16" s="21">
        <f>AVERAGE(Y7:Y14)</f>
        <v>0.3775</v>
      </c>
      <c r="Z16" s="21">
        <f>AVERAGE(Z7:Z11)</f>
        <v>0.11400000000000002</v>
      </c>
      <c r="AA16" s="21">
        <f>AVERAGE(AA7:AA14)</f>
        <v>0.27625000000000005</v>
      </c>
      <c r="AB16" s="16"/>
      <c r="AC16" s="16"/>
      <c r="AD16" s="16"/>
      <c r="AE16" s="16"/>
      <c r="AF16" s="16"/>
      <c r="AG16" s="16"/>
      <c r="AH16" s="16"/>
      <c r="AI16" s="21">
        <f>AVERAGE(AI7:AI14)</f>
        <v>45.050000000000004</v>
      </c>
      <c r="AJ16" s="16"/>
      <c r="AK16" s="16"/>
      <c r="AL16" s="16"/>
      <c r="AM16" s="16"/>
      <c r="AN16" s="16"/>
      <c r="AO16" s="16"/>
      <c r="AP16" s="16"/>
    </row>
    <row r="17" spans="1:42">
      <c r="A17" s="185" t="s">
        <v>116</v>
      </c>
      <c r="B17" s="16"/>
      <c r="C17" s="16"/>
      <c r="D17" s="16" t="s">
        <v>57</v>
      </c>
      <c r="E17" s="21">
        <f>STDEV(E7:E15)</f>
        <v>5.911912308454613</v>
      </c>
      <c r="F17" s="21">
        <f>STDEV(F7:F15)</f>
        <v>0.20375961852844396</v>
      </c>
      <c r="G17" s="16"/>
      <c r="H17" s="21">
        <f>STDEV(H7:H15)</f>
        <v>3.1924573495305206</v>
      </c>
      <c r="I17" s="21">
        <f>STDEV(I7:I15)</f>
        <v>0.31149409533500233</v>
      </c>
      <c r="J17" s="16"/>
      <c r="K17" s="21">
        <f>STDEV(K7:K15)</f>
        <v>11.107968503993622</v>
      </c>
      <c r="L17" s="21">
        <f>STDEV(L7:L15)</f>
        <v>12.610398203750071</v>
      </c>
      <c r="M17" s="21">
        <f>STDEV(M7:M15)</f>
        <v>21.876275473019362</v>
      </c>
      <c r="N17" s="16"/>
      <c r="O17" s="16"/>
      <c r="P17" s="16"/>
      <c r="Q17" s="16"/>
      <c r="R17" s="21">
        <f>STDEV(R7:R14)</f>
        <v>39.098556787394841</v>
      </c>
      <c r="S17" s="16"/>
      <c r="T17" s="21">
        <f>STDEV(T7:T14)</f>
        <v>0.69485867011110292</v>
      </c>
      <c r="U17" s="21">
        <f>STDEV(U7:U11)</f>
        <v>0.14363147287415789</v>
      </c>
      <c r="V17" s="16"/>
      <c r="W17" s="16" t="s">
        <v>57</v>
      </c>
      <c r="X17" s="21">
        <f>STDEV(X7:X14)</f>
        <v>0.14773891063049613</v>
      </c>
      <c r="Y17" s="21">
        <f>STDEV(Y7:Y14)</f>
        <v>0.14048385774071798</v>
      </c>
      <c r="Z17" s="21">
        <f>STDEV(Z7:Z11)</f>
        <v>3.8470768123342672E-2</v>
      </c>
      <c r="AA17" s="21">
        <f>STDEV(AA7:AA14)</f>
        <v>0.34562314323965215</v>
      </c>
      <c r="AB17" s="16"/>
      <c r="AC17" s="16"/>
      <c r="AD17" s="16"/>
      <c r="AE17" s="16"/>
      <c r="AF17" s="16"/>
      <c r="AG17" s="16"/>
      <c r="AH17" s="16"/>
      <c r="AI17" s="21">
        <f>STDEV(AI7:AI14)</f>
        <v>7.6595412022242355</v>
      </c>
      <c r="AJ17" s="16"/>
      <c r="AK17" s="16"/>
      <c r="AL17" s="16"/>
      <c r="AM17" s="16"/>
      <c r="AN17" s="16"/>
      <c r="AO17" s="16"/>
      <c r="AP17" s="16"/>
    </row>
    <row r="18" spans="1:42">
      <c r="A18" s="186" t="s">
        <v>107</v>
      </c>
      <c r="B18" s="16"/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  <c r="Z18" s="16"/>
      <c r="AA18" s="16"/>
      <c r="AB18" s="16"/>
      <c r="AC18" s="16"/>
      <c r="AD18" s="16"/>
      <c r="AE18" s="16"/>
      <c r="AF18" s="16"/>
      <c r="AG18" s="16"/>
      <c r="AH18" s="16"/>
      <c r="AI18" s="16"/>
      <c r="AJ18" s="16"/>
      <c r="AK18" s="16"/>
      <c r="AL18" s="16"/>
      <c r="AM18" s="16"/>
      <c r="AN18" s="16"/>
      <c r="AO18" s="16"/>
      <c r="AP18" s="16"/>
    </row>
    <row r="19" spans="1:42">
      <c r="A19" s="177" t="s">
        <v>108</v>
      </c>
      <c r="B19" s="16"/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  <c r="Z19" s="16"/>
      <c r="AA19" s="16"/>
      <c r="AB19" s="16"/>
      <c r="AC19" s="16"/>
      <c r="AD19" s="16"/>
      <c r="AE19" s="16"/>
      <c r="AF19" s="16"/>
      <c r="AG19" s="16"/>
      <c r="AH19" s="16"/>
      <c r="AI19" s="16"/>
      <c r="AJ19" s="16"/>
      <c r="AK19" s="16"/>
      <c r="AL19" s="16"/>
      <c r="AM19" s="16"/>
      <c r="AN19" s="16"/>
      <c r="AO19" s="16"/>
      <c r="AP19" s="16"/>
    </row>
    <row r="20" spans="1:42">
      <c r="A20" s="159" t="s">
        <v>109</v>
      </c>
      <c r="B20" s="16"/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  <c r="Z20" s="16"/>
      <c r="AA20" s="16"/>
      <c r="AB20" s="16"/>
      <c r="AC20" s="16"/>
      <c r="AD20" s="16"/>
      <c r="AE20" s="16"/>
      <c r="AF20" s="16"/>
      <c r="AG20" s="16"/>
      <c r="AH20" s="16"/>
      <c r="AI20" s="16"/>
      <c r="AJ20" s="16"/>
      <c r="AK20" s="16"/>
      <c r="AL20" s="16"/>
      <c r="AM20" s="16"/>
      <c r="AN20" s="16"/>
      <c r="AO20" s="16"/>
      <c r="AP20" s="16"/>
    </row>
    <row r="21" spans="1:42">
      <c r="A21" s="174"/>
      <c r="B21" s="16"/>
      <c r="C21" s="16"/>
    </row>
    <row r="22" spans="1:42">
      <c r="A22" s="174" t="s">
        <v>62</v>
      </c>
      <c r="B22" s="11"/>
      <c r="C22" s="11"/>
    </row>
    <row r="23" spans="1:42">
      <c r="A23" s="175" t="s">
        <v>94</v>
      </c>
      <c r="B23" s="16" t="s">
        <v>102</v>
      </c>
      <c r="C23" s="16"/>
    </row>
    <row r="24" spans="1:42">
      <c r="A24" s="176" t="s">
        <v>93</v>
      </c>
      <c r="B24" s="16"/>
      <c r="C24" s="16"/>
    </row>
    <row r="25" spans="1:42">
      <c r="A25" s="16"/>
      <c r="B25" s="16"/>
      <c r="C25" s="16"/>
    </row>
  </sheetData>
  <mergeCells count="1">
    <mergeCell ref="R4:V4"/>
  </mergeCells>
  <phoneticPr fontId="4" type="noConversion"/>
  <pageMargins left="0.75" right="0.75" top="1" bottom="1" header="0.5" footer="0.5"/>
  <pageSetup orientation="portrait"/>
  <headerFooter alignWithMargins="0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10</vt:i4>
      </vt:variant>
      <vt:variant>
        <vt:lpstr>Charts</vt:lpstr>
      </vt:variant>
      <vt:variant>
        <vt:i4>1</vt:i4>
      </vt:variant>
    </vt:vector>
  </HeadingPairs>
  <TitlesOfParts>
    <vt:vector size="11" baseType="lpstr">
      <vt:lpstr>Sheet1</vt:lpstr>
      <vt:lpstr>CON</vt:lpstr>
      <vt:lpstr>DRI</vt:lpstr>
      <vt:lpstr>REF7</vt:lpstr>
      <vt:lpstr>URB</vt:lpstr>
      <vt:lpstr>ROA</vt:lpstr>
      <vt:lpstr>PWR</vt:lpstr>
      <vt:lpstr>FieldBlank</vt:lpstr>
      <vt:lpstr>REF</vt:lpstr>
      <vt:lpstr>Rain Garden</vt:lpstr>
      <vt:lpstr>ssc v tp</vt:lpstr>
    </vt:vector>
  </TitlesOfParts>
  <Company>EPA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ORD</dc:creator>
  <cp:lastModifiedBy>Justin Jent</cp:lastModifiedBy>
  <dcterms:created xsi:type="dcterms:W3CDTF">2005-07-22T17:19:57Z</dcterms:created>
  <dcterms:modified xsi:type="dcterms:W3CDTF">2013-02-06T01:42:25Z</dcterms:modified>
</cp:coreProperties>
</file>