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/>
  <mc:AlternateContent xmlns:mc="http://schemas.openxmlformats.org/markup-compatibility/2006">
    <mc:Choice Requires="x15">
      <x15ac:absPath xmlns:x15ac="http://schemas.microsoft.com/office/spreadsheetml/2010/11/ac" url="/Users/jenniferwilson/Documents/network_selection/"/>
    </mc:Choice>
  </mc:AlternateContent>
  <xr:revisionPtr revIDLastSave="0" documentId="13_ncr:1_{D5868763-CBA5-C742-A2BE-40C99B5ECD00}" xr6:coauthVersionLast="46" xr6:coauthVersionMax="46" xr10:uidLastSave="{00000000-0000-0000-0000-000000000000}"/>
  <bookViews>
    <workbookView xWindow="1440" yWindow="1880" windowWidth="28140" windowHeight="18040" xr2:uid="{00000000-000D-0000-FFFF-FFFF00000000}"/>
  </bookViews>
  <sheets>
    <sheet name="correlations" sheetId="1" r:id="rId1"/>
    <sheet name="output_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1" l="1"/>
  <c r="E27" i="1"/>
  <c r="E26" i="1"/>
  <c r="C28" i="1"/>
  <c r="C27" i="1"/>
  <c r="C26" i="1"/>
  <c r="D26" i="1"/>
  <c r="D27" i="1"/>
  <c r="D28" i="1"/>
  <c r="B28" i="1"/>
  <c r="B27" i="1"/>
  <c r="B26" i="1"/>
  <c r="B25" i="1"/>
  <c r="E22" i="1"/>
  <c r="E23" i="1"/>
  <c r="E24" i="1"/>
  <c r="E25" i="1"/>
  <c r="D25" i="1"/>
  <c r="D24" i="1"/>
  <c r="D23" i="1"/>
  <c r="D22" i="1"/>
  <c r="B24" i="1"/>
  <c r="C22" i="1"/>
  <c r="B23" i="1"/>
  <c r="B22" i="1"/>
  <c r="F3" i="1"/>
  <c r="F4" i="1"/>
  <c r="C25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C24" i="1"/>
  <c r="C2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</calcChain>
</file>

<file path=xl/sharedStrings.xml><?xml version="1.0" encoding="utf-8"?>
<sst xmlns="http://schemas.openxmlformats.org/spreadsheetml/2006/main" count="74" uniqueCount="40">
  <si>
    <t>name</t>
  </si>
  <si>
    <t>ROC value</t>
  </si>
  <si>
    <t>Total FP</t>
  </si>
  <si>
    <t>Total TP</t>
  </si>
  <si>
    <t>PosToNegRatio</t>
  </si>
  <si>
    <t>delirium</t>
  </si>
  <si>
    <t>edema</t>
  </si>
  <si>
    <t>gastric_ulcer</t>
  </si>
  <si>
    <t>hemorrhage</t>
  </si>
  <si>
    <t>hyperlipidemia</t>
  </si>
  <si>
    <t>hypertension</t>
  </si>
  <si>
    <t>myocardial_infarction</t>
  </si>
  <si>
    <t>myopathy</t>
  </si>
  <si>
    <t>pancreatitis</t>
  </si>
  <si>
    <t>peripheral_neuropathy</t>
  </si>
  <si>
    <t>pneumonia</t>
  </si>
  <si>
    <t>proteinuria</t>
  </si>
  <si>
    <t>pulmonary_edema</t>
  </si>
  <si>
    <t>sepsis</t>
  </si>
  <si>
    <t>tardive_dyskinesia</t>
  </si>
  <si>
    <t>thrombocytopenia</t>
  </si>
  <si>
    <t>Total Number of Examples</t>
  </si>
  <si>
    <t>AvgFScore</t>
  </si>
  <si>
    <t>AvgPrec</t>
  </si>
  <si>
    <t>AvgRecall</t>
  </si>
  <si>
    <t>Fraction pos/total</t>
  </si>
  <si>
    <t>True Positive Count</t>
  </si>
  <si>
    <t>False Positive Count</t>
  </si>
  <si>
    <t>Ratio</t>
  </si>
  <si>
    <t>Avg Fscore</t>
  </si>
  <si>
    <t>Avg Recal</t>
  </si>
  <si>
    <t>AUROC</t>
  </si>
  <si>
    <t>TotalNumGenes</t>
  </si>
  <si>
    <t>NumSingletonGenes</t>
  </si>
  <si>
    <t>FractionSharedGenes</t>
  </si>
  <si>
    <t>Total Num Genes</t>
  </si>
  <si>
    <t>Num Singleton Genes</t>
  </si>
  <si>
    <t>Fraction Shared Genes</t>
  </si>
  <si>
    <t>Avg Recall</t>
  </si>
  <si>
    <t>Avg Prec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</si>
</sst>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2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FE9A3"/>
        <bgColor rgb="FF000000"/>
      </patternFill>
    </fill>
    <fill>
      <patternFill patternType="solid">
        <fgColor rgb="FF4F81BD"/>
        <bgColor rgb="FF000000"/>
      </patternFill>
    </fill>
    <fill>
      <patternFill patternType="solid">
        <fgColor rgb="FFFFD248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FC"/>
        <bgColor rgb="FF000000"/>
      </patternFill>
    </fill>
    <fill>
      <patternFill patternType="solid">
        <fgColor rgb="FFFFF7DD"/>
        <bgColor rgb="FF000000"/>
      </patternFill>
    </fill>
    <fill>
      <patternFill patternType="solid">
        <fgColor rgb="FFFFFCF2"/>
        <bgColor rgb="FF000000"/>
      </patternFill>
    </fill>
    <fill>
      <patternFill patternType="solid">
        <fgColor rgb="FFFFECAF"/>
        <bgColor rgb="FF000000"/>
      </patternFill>
    </fill>
    <fill>
      <patternFill patternType="solid">
        <fgColor rgb="FF5B8AC1"/>
        <bgColor rgb="FF000000"/>
      </patternFill>
    </fill>
    <fill>
      <patternFill patternType="solid">
        <fgColor rgb="FFFFD861"/>
        <bgColor rgb="FF000000"/>
      </patternFill>
    </fill>
    <fill>
      <patternFill patternType="solid">
        <fgColor rgb="FFFFC207"/>
        <bgColor rgb="FF000000"/>
      </patternFill>
    </fill>
    <fill>
      <patternFill patternType="solid">
        <fgColor rgb="FFFFF3CD"/>
        <bgColor rgb="FF000000"/>
      </patternFill>
    </fill>
    <fill>
      <patternFill patternType="solid">
        <fgColor rgb="FFFFE89F"/>
        <bgColor rgb="FF000000"/>
      </patternFill>
    </fill>
    <fill>
      <patternFill patternType="solid">
        <fgColor rgb="FFFFE184"/>
        <bgColor rgb="FF000000"/>
      </patternFill>
    </fill>
    <fill>
      <patternFill patternType="solid">
        <fgColor rgb="FFE6EDF5"/>
        <bgColor rgb="FF000000"/>
      </patternFill>
    </fill>
    <fill>
      <patternFill patternType="solid">
        <fgColor rgb="FFFFFEFB"/>
        <bgColor rgb="FF000000"/>
      </patternFill>
    </fill>
    <fill>
      <patternFill patternType="solid">
        <fgColor rgb="FFF4F7FB"/>
        <bgColor rgb="FF000000"/>
      </patternFill>
    </fill>
    <fill>
      <patternFill patternType="solid">
        <fgColor rgb="FFEBF1F7"/>
        <bgColor rgb="FF000000"/>
      </patternFill>
    </fill>
    <fill>
      <patternFill patternType="solid">
        <fgColor rgb="FFBCCFE6"/>
        <bgColor rgb="FF000000"/>
      </patternFill>
    </fill>
    <fill>
      <patternFill patternType="solid">
        <fgColor rgb="FFD3DFEE"/>
        <bgColor rgb="FF000000"/>
      </patternFill>
    </fill>
    <fill>
      <patternFill patternType="solid">
        <fgColor rgb="FFFBFCFD"/>
        <bgColor rgb="FF000000"/>
      </patternFill>
    </fill>
    <fill>
      <patternFill patternType="solid">
        <fgColor rgb="FFBFD1E7"/>
        <bgColor rgb="FF000000"/>
      </patternFill>
    </fill>
    <fill>
      <patternFill patternType="solid">
        <fgColor rgb="FFCEDCEC"/>
        <bgColor rgb="FF000000"/>
      </patternFill>
    </fill>
    <fill>
      <patternFill patternType="solid">
        <fgColor rgb="FFB2C7E2"/>
        <bgColor rgb="FF000000"/>
      </patternFill>
    </fill>
    <fill>
      <patternFill patternType="solid">
        <fgColor rgb="FFAFC5E1"/>
        <bgColor rgb="FF000000"/>
      </patternFill>
    </fill>
    <fill>
      <patternFill patternType="solid">
        <fgColor rgb="FFB0C7E1"/>
        <bgColor rgb="FF000000"/>
      </patternFill>
    </fill>
    <fill>
      <patternFill patternType="solid">
        <fgColor rgb="FFFFF7DB"/>
        <bgColor rgb="FF000000"/>
      </patternFill>
    </fill>
    <fill>
      <patternFill patternType="solid">
        <fgColor rgb="FFE9EFF6"/>
        <bgColor rgb="FF000000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0" fillId="0" borderId="5" xfId="0" applyBorder="1"/>
    <xf numFmtId="0" fontId="0" fillId="0" borderId="0" xfId="0" applyBorder="1"/>
    <xf numFmtId="0" fontId="2" fillId="0" borderId="8" xfId="0" applyFont="1" applyBorder="1" applyAlignment="1">
      <alignment horizontal="right"/>
    </xf>
    <xf numFmtId="0" fontId="0" fillId="0" borderId="10" xfId="0" applyBorder="1"/>
    <xf numFmtId="0" fontId="3" fillId="0" borderId="8" xfId="0" applyFont="1" applyBorder="1" applyAlignment="1">
      <alignment horizontal="right" vertical="top"/>
    </xf>
    <xf numFmtId="0" fontId="3" fillId="0" borderId="11" xfId="0" applyFont="1" applyBorder="1" applyAlignment="1">
      <alignment horizontal="right" vertical="top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15" xfId="0" applyFont="1" applyBorder="1"/>
    <xf numFmtId="0" fontId="2" fillId="0" borderId="16" xfId="0" applyFont="1" applyBorder="1"/>
    <xf numFmtId="0" fontId="0" fillId="0" borderId="17" xfId="0" applyBorder="1"/>
    <xf numFmtId="0" fontId="5" fillId="0" borderId="17" xfId="0" applyFont="1" applyBorder="1"/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right"/>
    </xf>
    <xf numFmtId="172" fontId="5" fillId="2" borderId="3" xfId="0" applyNumberFormat="1" applyFont="1" applyFill="1" applyBorder="1" applyAlignment="1">
      <alignment horizontal="center"/>
    </xf>
    <xf numFmtId="172" fontId="5" fillId="3" borderId="4" xfId="0" applyNumberFormat="1" applyFont="1" applyFill="1" applyBorder="1" applyAlignment="1">
      <alignment horizontal="center"/>
    </xf>
    <xf numFmtId="172" fontId="5" fillId="4" borderId="4" xfId="0" applyNumberFormat="1" applyFont="1" applyFill="1" applyBorder="1" applyAlignment="1">
      <alignment horizontal="center"/>
    </xf>
    <xf numFmtId="172" fontId="5" fillId="5" borderId="4" xfId="0" applyNumberFormat="1" applyFont="1" applyFill="1" applyBorder="1" applyAlignment="1">
      <alignment horizontal="center"/>
    </xf>
    <xf numFmtId="172" fontId="5" fillId="6" borderId="4" xfId="0" applyNumberFormat="1" applyFont="1" applyFill="1" applyBorder="1" applyAlignment="1">
      <alignment horizontal="center"/>
    </xf>
    <xf numFmtId="172" fontId="5" fillId="7" borderId="4" xfId="0" applyNumberFormat="1" applyFont="1" applyFill="1" applyBorder="1" applyAlignment="1">
      <alignment horizontal="center"/>
    </xf>
    <xf numFmtId="172" fontId="5" fillId="8" borderId="9" xfId="0" applyNumberFormat="1" applyFont="1" applyFill="1" applyBorder="1" applyAlignment="1">
      <alignment horizontal="center"/>
    </xf>
    <xf numFmtId="172" fontId="5" fillId="9" borderId="5" xfId="0" applyNumberFormat="1" applyFont="1" applyFill="1" applyBorder="1" applyAlignment="1">
      <alignment horizontal="center"/>
    </xf>
    <xf numFmtId="172" fontId="5" fillId="10" borderId="0" xfId="0" applyNumberFormat="1" applyFont="1" applyFill="1" applyBorder="1" applyAlignment="1">
      <alignment horizontal="center"/>
    </xf>
    <xf numFmtId="172" fontId="5" fillId="11" borderId="0" xfId="0" applyNumberFormat="1" applyFont="1" applyFill="1" applyBorder="1" applyAlignment="1">
      <alignment horizontal="center"/>
    </xf>
    <xf numFmtId="172" fontId="5" fillId="12" borderId="0" xfId="0" applyNumberFormat="1" applyFont="1" applyFill="1" applyBorder="1" applyAlignment="1">
      <alignment horizontal="center"/>
    </xf>
    <xf numFmtId="172" fontId="5" fillId="13" borderId="0" xfId="0" applyNumberFormat="1" applyFont="1" applyFill="1" applyBorder="1" applyAlignment="1">
      <alignment horizontal="center"/>
    </xf>
    <xf numFmtId="172" fontId="5" fillId="14" borderId="0" xfId="0" applyNumberFormat="1" applyFont="1" applyFill="1" applyBorder="1" applyAlignment="1">
      <alignment horizontal="center"/>
    </xf>
    <xf numFmtId="172" fontId="5" fillId="15" borderId="10" xfId="0" applyNumberFormat="1" applyFont="1" applyFill="1" applyBorder="1" applyAlignment="1">
      <alignment horizontal="center"/>
    </xf>
    <xf numFmtId="172" fontId="5" fillId="16" borderId="5" xfId="0" applyNumberFormat="1" applyFont="1" applyFill="1" applyBorder="1" applyAlignment="1">
      <alignment horizontal="center"/>
    </xf>
    <xf numFmtId="172" fontId="5" fillId="17" borderId="0" xfId="0" applyNumberFormat="1" applyFont="1" applyFill="1" applyBorder="1" applyAlignment="1">
      <alignment horizontal="center"/>
    </xf>
    <xf numFmtId="172" fontId="5" fillId="18" borderId="0" xfId="0" applyNumberFormat="1" applyFont="1" applyFill="1" applyBorder="1" applyAlignment="1">
      <alignment horizontal="center"/>
    </xf>
    <xf numFmtId="172" fontId="5" fillId="19" borderId="0" xfId="0" applyNumberFormat="1" applyFont="1" applyFill="1" applyBorder="1" applyAlignment="1">
      <alignment horizontal="center"/>
    </xf>
    <xf numFmtId="172" fontId="5" fillId="20" borderId="0" xfId="0" applyNumberFormat="1" applyFont="1" applyFill="1" applyBorder="1" applyAlignment="1">
      <alignment horizontal="center"/>
    </xf>
    <xf numFmtId="172" fontId="5" fillId="21" borderId="0" xfId="0" applyNumberFormat="1" applyFont="1" applyFill="1" applyBorder="1" applyAlignment="1">
      <alignment horizontal="center"/>
    </xf>
    <xf numFmtId="172" fontId="5" fillId="22" borderId="10" xfId="0" applyNumberFormat="1" applyFont="1" applyFill="1" applyBorder="1" applyAlignment="1">
      <alignment horizontal="center"/>
    </xf>
    <xf numFmtId="0" fontId="5" fillId="0" borderId="11" xfId="0" applyFont="1" applyBorder="1" applyAlignment="1">
      <alignment horizontal="right"/>
    </xf>
    <xf numFmtId="172" fontId="5" fillId="23" borderId="12" xfId="0" applyNumberFormat="1" applyFont="1" applyFill="1" applyBorder="1" applyAlignment="1">
      <alignment horizontal="center"/>
    </xf>
    <xf numFmtId="172" fontId="5" fillId="24" borderId="13" xfId="0" applyNumberFormat="1" applyFont="1" applyFill="1" applyBorder="1" applyAlignment="1">
      <alignment horizontal="center"/>
    </xf>
    <xf numFmtId="172" fontId="5" fillId="25" borderId="13" xfId="0" applyNumberFormat="1" applyFont="1" applyFill="1" applyBorder="1" applyAlignment="1">
      <alignment horizontal="center"/>
    </xf>
    <xf numFmtId="172" fontId="5" fillId="26" borderId="13" xfId="0" applyNumberFormat="1" applyFont="1" applyFill="1" applyBorder="1" applyAlignment="1">
      <alignment horizontal="center"/>
    </xf>
    <xf numFmtId="172" fontId="5" fillId="27" borderId="13" xfId="0" applyNumberFormat="1" applyFont="1" applyFill="1" applyBorder="1" applyAlignment="1">
      <alignment horizontal="center"/>
    </xf>
    <xf numFmtId="172" fontId="5" fillId="28" borderId="13" xfId="0" applyNumberFormat="1" applyFont="1" applyFill="1" applyBorder="1" applyAlignment="1">
      <alignment horizontal="center"/>
    </xf>
    <xf numFmtId="172" fontId="5" fillId="29" borderId="1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8"/>
  <sheetViews>
    <sheetView tabSelected="1" zoomScale="117" zoomScaleNormal="117" workbookViewId="0">
      <selection activeCell="M21" sqref="M21:T25"/>
    </sheetView>
  </sheetViews>
  <sheetFormatPr baseColWidth="10" defaultColWidth="8.83203125" defaultRowHeight="15" x14ac:dyDescent="0.2"/>
  <cols>
    <col min="1" max="1" width="22" customWidth="1"/>
    <col min="5" max="5" width="11.8320312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25</v>
      </c>
      <c r="G1" s="2" t="s">
        <v>21</v>
      </c>
      <c r="H1" s="1" t="s">
        <v>22</v>
      </c>
      <c r="I1" s="1" t="s">
        <v>23</v>
      </c>
      <c r="J1" s="1" t="s">
        <v>24</v>
      </c>
      <c r="K1" s="1" t="s">
        <v>1</v>
      </c>
      <c r="L1" s="3" t="s">
        <v>32</v>
      </c>
      <c r="M1" s="3" t="s">
        <v>33</v>
      </c>
      <c r="N1" s="3" t="s">
        <v>34</v>
      </c>
    </row>
    <row r="2" spans="1:14" x14ac:dyDescent="0.2">
      <c r="A2" s="1" t="s">
        <v>16</v>
      </c>
      <c r="B2">
        <v>0.8660714285714286</v>
      </c>
      <c r="C2">
        <v>68</v>
      </c>
      <c r="D2">
        <v>27</v>
      </c>
      <c r="E2">
        <v>0.39705882352941169</v>
      </c>
      <c r="F2">
        <f>D2/(C2+D2)</f>
        <v>0.28421052631578947</v>
      </c>
      <c r="G2">
        <f>SUM(C2:D2)</f>
        <v>95</v>
      </c>
      <c r="H2">
        <v>0.50630326845497131</v>
      </c>
      <c r="I2">
        <v>0.51615212565212565</v>
      </c>
      <c r="J2">
        <v>0.65</v>
      </c>
      <c r="K2">
        <v>0.8660714285714286</v>
      </c>
      <c r="L2" s="4">
        <v>66</v>
      </c>
      <c r="M2" s="4">
        <v>0.39393939393939392</v>
      </c>
      <c r="N2" s="4">
        <v>0.80303030303030298</v>
      </c>
    </row>
    <row r="3" spans="1:14" x14ac:dyDescent="0.2">
      <c r="A3" s="1" t="s">
        <v>19</v>
      </c>
      <c r="B3">
        <v>0.81632653061224492</v>
      </c>
      <c r="C3">
        <v>175</v>
      </c>
      <c r="D3">
        <v>35</v>
      </c>
      <c r="E3">
        <v>0.2</v>
      </c>
      <c r="F3">
        <f t="shared" ref="F3:F17" si="0">D3/(C3+D3)</f>
        <v>0.16666666666666666</v>
      </c>
      <c r="G3">
        <f t="shared" ref="G3:G17" si="1">SUM(C3:D3)</f>
        <v>210</v>
      </c>
      <c r="H3">
        <v>0.47481871617451538</v>
      </c>
      <c r="I3">
        <v>0.54382391718224909</v>
      </c>
      <c r="J3">
        <v>0.65142857142857136</v>
      </c>
      <c r="K3">
        <v>0.81632653061224492</v>
      </c>
      <c r="L3" s="4">
        <v>43</v>
      </c>
      <c r="M3" s="4">
        <v>6.9767441860465115E-2</v>
      </c>
      <c r="N3" s="4">
        <v>0.69767441860465118</v>
      </c>
    </row>
    <row r="4" spans="1:14" x14ac:dyDescent="0.2">
      <c r="A4" s="1" t="s">
        <v>14</v>
      </c>
      <c r="B4">
        <v>0.8</v>
      </c>
      <c r="C4">
        <v>49</v>
      </c>
      <c r="D4">
        <v>28</v>
      </c>
      <c r="E4">
        <v>0.5714285714285714</v>
      </c>
      <c r="F4">
        <f t="shared" si="0"/>
        <v>0.36363636363636365</v>
      </c>
      <c r="G4">
        <f t="shared" si="1"/>
        <v>77</v>
      </c>
      <c r="H4">
        <v>0.51118776622414397</v>
      </c>
      <c r="I4">
        <v>0.65520351870351867</v>
      </c>
      <c r="J4">
        <v>0.628</v>
      </c>
      <c r="K4">
        <v>0.8</v>
      </c>
      <c r="L4" s="4">
        <v>151</v>
      </c>
      <c r="M4" s="4">
        <v>0.40397350993377484</v>
      </c>
      <c r="N4" s="4">
        <v>0.93377483443708609</v>
      </c>
    </row>
    <row r="5" spans="1:14" x14ac:dyDescent="0.2">
      <c r="A5" s="1" t="s">
        <v>15</v>
      </c>
      <c r="B5">
        <v>0.77819548872180444</v>
      </c>
      <c r="C5">
        <v>92</v>
      </c>
      <c r="D5">
        <v>125</v>
      </c>
      <c r="E5">
        <v>1.3586956521739131</v>
      </c>
      <c r="F5">
        <f t="shared" si="0"/>
        <v>0.57603686635944695</v>
      </c>
      <c r="G5">
        <f t="shared" si="1"/>
        <v>217</v>
      </c>
      <c r="H5">
        <v>0.5165499962224136</v>
      </c>
      <c r="I5">
        <v>0.642592601742349</v>
      </c>
      <c r="J5">
        <v>0.60928571428571432</v>
      </c>
      <c r="K5">
        <v>0.77819548872180444</v>
      </c>
      <c r="L5" s="4">
        <v>124</v>
      </c>
      <c r="M5" s="4">
        <v>0.23387096774193547</v>
      </c>
      <c r="N5" s="4">
        <v>0.95967741935483875</v>
      </c>
    </row>
    <row r="6" spans="1:14" x14ac:dyDescent="0.2">
      <c r="A6" s="1" t="s">
        <v>17</v>
      </c>
      <c r="B6">
        <v>0.77500000000000002</v>
      </c>
      <c r="C6">
        <v>50</v>
      </c>
      <c r="D6">
        <v>18</v>
      </c>
      <c r="E6">
        <v>0.36</v>
      </c>
      <c r="F6">
        <f t="shared" si="0"/>
        <v>0.26470588235294118</v>
      </c>
      <c r="G6">
        <f t="shared" si="1"/>
        <v>68</v>
      </c>
      <c r="H6">
        <v>0.50397770856594393</v>
      </c>
      <c r="I6">
        <v>0.60801873126873129</v>
      </c>
      <c r="J6">
        <v>0.58250000000000002</v>
      </c>
      <c r="K6">
        <v>0.77500000000000002</v>
      </c>
      <c r="L6" s="4">
        <v>36</v>
      </c>
      <c r="M6" s="4">
        <v>0.22222222222222221</v>
      </c>
      <c r="N6" s="4">
        <v>0.58333333333333337</v>
      </c>
    </row>
    <row r="7" spans="1:14" x14ac:dyDescent="0.2">
      <c r="A7" s="1" t="s">
        <v>13</v>
      </c>
      <c r="B7">
        <v>0.73984375000000002</v>
      </c>
      <c r="C7">
        <v>197</v>
      </c>
      <c r="D7">
        <v>128</v>
      </c>
      <c r="E7">
        <v>0.64974619289340096</v>
      </c>
      <c r="F7">
        <f t="shared" si="0"/>
        <v>0.39384615384615385</v>
      </c>
      <c r="G7">
        <f t="shared" si="1"/>
        <v>325</v>
      </c>
      <c r="H7">
        <v>0.4304880133235871</v>
      </c>
      <c r="I7">
        <v>0.40861307937721753</v>
      </c>
      <c r="J7">
        <v>0.67500000000000004</v>
      </c>
      <c r="K7">
        <v>0.73984375000000002</v>
      </c>
      <c r="L7" s="4">
        <v>172</v>
      </c>
      <c r="M7" s="4">
        <v>0.22093023255813954</v>
      </c>
      <c r="N7" s="4">
        <v>0.75</v>
      </c>
    </row>
    <row r="8" spans="1:14" x14ac:dyDescent="0.2">
      <c r="A8" s="1" t="s">
        <v>6</v>
      </c>
      <c r="B8">
        <v>0.72314049586776852</v>
      </c>
      <c r="C8">
        <v>54</v>
      </c>
      <c r="D8">
        <v>54</v>
      </c>
      <c r="E8">
        <v>1</v>
      </c>
      <c r="F8">
        <f t="shared" si="0"/>
        <v>0.5</v>
      </c>
      <c r="G8">
        <f t="shared" si="1"/>
        <v>108</v>
      </c>
      <c r="H8">
        <v>0.49759014606180679</v>
      </c>
      <c r="I8">
        <v>0.73911639031762877</v>
      </c>
      <c r="J8">
        <v>0.56454545454545457</v>
      </c>
      <c r="K8">
        <v>0.72314049586776852</v>
      </c>
      <c r="L8" s="4">
        <v>71</v>
      </c>
      <c r="M8" s="4">
        <v>0.25352112676056338</v>
      </c>
      <c r="N8" s="4">
        <v>0.971830985915493</v>
      </c>
    </row>
    <row r="9" spans="1:14" x14ac:dyDescent="0.2">
      <c r="A9" s="1" t="s">
        <v>8</v>
      </c>
      <c r="B9">
        <v>0.70192307692307687</v>
      </c>
      <c r="C9">
        <v>126</v>
      </c>
      <c r="D9">
        <v>154</v>
      </c>
      <c r="E9">
        <v>1.2222222222222221</v>
      </c>
      <c r="F9">
        <f t="shared" si="0"/>
        <v>0.55000000000000004</v>
      </c>
      <c r="G9">
        <f t="shared" si="1"/>
        <v>280</v>
      </c>
      <c r="H9">
        <v>0.53312974744583919</v>
      </c>
      <c r="I9">
        <v>0.53768682178375637</v>
      </c>
      <c r="J9">
        <v>0.69833333333333336</v>
      </c>
      <c r="K9">
        <v>0.70192307692307687</v>
      </c>
      <c r="L9" s="4">
        <v>150</v>
      </c>
      <c r="M9" s="4">
        <v>0.29333333333333333</v>
      </c>
      <c r="N9" s="4">
        <v>0.84666666666666668</v>
      </c>
    </row>
    <row r="10" spans="1:14" x14ac:dyDescent="0.2">
      <c r="A10" s="1" t="s">
        <v>18</v>
      </c>
      <c r="B10">
        <v>0.70161290322580638</v>
      </c>
      <c r="C10">
        <v>152</v>
      </c>
      <c r="D10">
        <v>29</v>
      </c>
      <c r="E10">
        <v>0.19078947368421051</v>
      </c>
      <c r="F10">
        <f t="shared" si="0"/>
        <v>0.16022099447513813</v>
      </c>
      <c r="G10">
        <f t="shared" si="1"/>
        <v>181</v>
      </c>
      <c r="H10">
        <v>0.33619793476124832</v>
      </c>
      <c r="I10">
        <v>0.27339165090810552</v>
      </c>
      <c r="J10">
        <v>0.63833333333333331</v>
      </c>
      <c r="K10">
        <v>0.70161290322580638</v>
      </c>
      <c r="L10" s="4">
        <v>179</v>
      </c>
      <c r="M10" s="4">
        <v>0.28491620111731841</v>
      </c>
      <c r="N10" s="4">
        <v>0.85474860335195535</v>
      </c>
    </row>
    <row r="11" spans="1:14" x14ac:dyDescent="0.2">
      <c r="A11" s="1" t="s">
        <v>12</v>
      </c>
      <c r="B11">
        <v>0.69166666666666665</v>
      </c>
      <c r="C11">
        <v>152</v>
      </c>
      <c r="D11">
        <v>36</v>
      </c>
      <c r="E11">
        <v>0.23684210526315791</v>
      </c>
      <c r="F11">
        <f t="shared" si="0"/>
        <v>0.19148936170212766</v>
      </c>
      <c r="G11">
        <f t="shared" si="1"/>
        <v>188</v>
      </c>
      <c r="H11">
        <v>0.34331574420469291</v>
      </c>
      <c r="I11">
        <v>0.56522680753691557</v>
      </c>
      <c r="J11">
        <v>0.46250000000000002</v>
      </c>
      <c r="K11">
        <v>0.69166666666666665</v>
      </c>
      <c r="L11" s="4">
        <v>223</v>
      </c>
      <c r="M11" s="4">
        <v>0.3632286995515695</v>
      </c>
      <c r="N11" s="4">
        <v>0.89686098654708524</v>
      </c>
    </row>
    <row r="12" spans="1:14" x14ac:dyDescent="0.2">
      <c r="A12" s="1" t="s">
        <v>9</v>
      </c>
      <c r="B12">
        <v>0.65196078431372551</v>
      </c>
      <c r="C12">
        <v>253</v>
      </c>
      <c r="D12">
        <v>35</v>
      </c>
      <c r="E12">
        <v>0.13833992094861661</v>
      </c>
      <c r="F12">
        <f t="shared" si="0"/>
        <v>0.12152777777777778</v>
      </c>
      <c r="G12">
        <f t="shared" si="1"/>
        <v>288</v>
      </c>
      <c r="H12">
        <v>0.22075243626758789</v>
      </c>
      <c r="I12">
        <v>0.17275427841347171</v>
      </c>
      <c r="J12">
        <v>0.57999999999999996</v>
      </c>
      <c r="K12">
        <v>0.65196078431372551</v>
      </c>
      <c r="L12" s="4">
        <v>109</v>
      </c>
      <c r="M12" s="4">
        <v>0.24770642201834864</v>
      </c>
      <c r="N12" s="4">
        <v>0.70642201834862384</v>
      </c>
    </row>
    <row r="13" spans="1:14" x14ac:dyDescent="0.2">
      <c r="A13" s="1" t="s">
        <v>10</v>
      </c>
      <c r="B13">
        <v>0.64808238636363635</v>
      </c>
      <c r="C13">
        <v>159</v>
      </c>
      <c r="D13">
        <v>841</v>
      </c>
      <c r="E13">
        <v>5.2893081761006293</v>
      </c>
      <c r="F13">
        <f t="shared" si="0"/>
        <v>0.84099999999999997</v>
      </c>
      <c r="G13">
        <f t="shared" si="1"/>
        <v>1000</v>
      </c>
      <c r="H13">
        <v>0.543271448751391</v>
      </c>
      <c r="I13">
        <v>0.61419786040547697</v>
      </c>
      <c r="J13">
        <v>0.59250000000000003</v>
      </c>
      <c r="K13">
        <v>0.64808238636363635</v>
      </c>
      <c r="L13" s="4">
        <v>421</v>
      </c>
      <c r="M13" s="4">
        <v>0.23990498812351543</v>
      </c>
      <c r="N13" s="4">
        <v>0.86460807600950118</v>
      </c>
    </row>
    <row r="14" spans="1:14" x14ac:dyDescent="0.2">
      <c r="A14" s="1" t="s">
        <v>5</v>
      </c>
      <c r="B14">
        <v>0.625</v>
      </c>
      <c r="C14">
        <v>55</v>
      </c>
      <c r="D14">
        <v>17</v>
      </c>
      <c r="E14">
        <v>0.30909090909090908</v>
      </c>
      <c r="F14">
        <f t="shared" si="0"/>
        <v>0.2361111111111111</v>
      </c>
      <c r="G14">
        <f t="shared" si="1"/>
        <v>72</v>
      </c>
      <c r="H14">
        <v>0.36362229102167182</v>
      </c>
      <c r="I14">
        <v>0.33730969030969032</v>
      </c>
      <c r="J14">
        <v>0.45250000000000001</v>
      </c>
      <c r="K14">
        <v>0.625</v>
      </c>
      <c r="L14" s="4">
        <v>15</v>
      </c>
      <c r="M14" s="4">
        <v>0.13333333333333333</v>
      </c>
      <c r="N14" s="4">
        <v>0.53333333333333333</v>
      </c>
    </row>
    <row r="15" spans="1:14" x14ac:dyDescent="0.2">
      <c r="A15" s="1" t="s">
        <v>7</v>
      </c>
      <c r="B15">
        <v>0.625</v>
      </c>
      <c r="C15">
        <v>176</v>
      </c>
      <c r="D15">
        <v>26</v>
      </c>
      <c r="E15">
        <v>0.14772727272727271</v>
      </c>
      <c r="F15">
        <f t="shared" si="0"/>
        <v>0.12871287128712872</v>
      </c>
      <c r="G15">
        <f t="shared" si="1"/>
        <v>202</v>
      </c>
      <c r="H15">
        <v>0.25736643860985969</v>
      </c>
      <c r="I15">
        <v>0.23987274912410261</v>
      </c>
      <c r="J15">
        <v>0.70199999999999996</v>
      </c>
      <c r="K15">
        <v>0.625</v>
      </c>
      <c r="L15" s="4">
        <v>55</v>
      </c>
      <c r="M15" s="4">
        <v>0.16363636363636364</v>
      </c>
      <c r="N15" s="4">
        <v>0.89090909090909087</v>
      </c>
    </row>
    <row r="16" spans="1:14" x14ac:dyDescent="0.2">
      <c r="A16" s="1" t="s">
        <v>20</v>
      </c>
      <c r="B16">
        <v>0.53333333333333333</v>
      </c>
      <c r="C16">
        <v>14</v>
      </c>
      <c r="D16">
        <v>27</v>
      </c>
      <c r="E16">
        <v>1.928571428571429</v>
      </c>
      <c r="F16">
        <f t="shared" si="0"/>
        <v>0.65853658536585369</v>
      </c>
      <c r="G16">
        <f t="shared" si="1"/>
        <v>41</v>
      </c>
      <c r="H16">
        <v>0.60850616050616047</v>
      </c>
      <c r="I16">
        <v>0.68496428571428569</v>
      </c>
      <c r="J16">
        <v>0.62</v>
      </c>
      <c r="K16">
        <v>0.53333333333333333</v>
      </c>
      <c r="L16" s="4">
        <v>64</v>
      </c>
      <c r="M16" s="4">
        <v>0.234375</v>
      </c>
      <c r="N16" s="4">
        <v>0.75</v>
      </c>
    </row>
    <row r="17" spans="1:20" x14ac:dyDescent="0.2">
      <c r="A17" s="1" t="s">
        <v>11</v>
      </c>
      <c r="B17">
        <v>0.4950090744101634</v>
      </c>
      <c r="C17">
        <v>187</v>
      </c>
      <c r="D17">
        <v>263</v>
      </c>
      <c r="E17">
        <v>1.4064171122994651</v>
      </c>
      <c r="F17">
        <f t="shared" si="0"/>
        <v>0.58444444444444443</v>
      </c>
      <c r="G17">
        <f t="shared" si="1"/>
        <v>450</v>
      </c>
      <c r="H17">
        <v>0.33771888840334618</v>
      </c>
      <c r="I17">
        <v>0.52766826421390378</v>
      </c>
      <c r="J17">
        <v>0.38896551724137929</v>
      </c>
      <c r="K17">
        <v>0.4950090744101634</v>
      </c>
      <c r="L17" s="4">
        <v>292</v>
      </c>
      <c r="M17" s="4">
        <v>0.34246575342465752</v>
      </c>
      <c r="N17" s="4">
        <v>0.99315068493150682</v>
      </c>
    </row>
    <row r="20" spans="1:20" ht="16" thickBot="1" x14ac:dyDescent="0.25"/>
    <row r="21" spans="1:20" x14ac:dyDescent="0.2">
      <c r="A21" s="16"/>
      <c r="B21" s="14" t="s">
        <v>29</v>
      </c>
      <c r="C21" s="14" t="s">
        <v>23</v>
      </c>
      <c r="D21" s="14" t="s">
        <v>30</v>
      </c>
      <c r="E21" s="15" t="s">
        <v>31</v>
      </c>
      <c r="H21" t="s">
        <v>29</v>
      </c>
      <c r="I21" t="s">
        <v>23</v>
      </c>
      <c r="J21" t="s">
        <v>30</v>
      </c>
      <c r="K21" t="s">
        <v>31</v>
      </c>
      <c r="N21" t="s">
        <v>26</v>
      </c>
      <c r="O21" t="s">
        <v>27</v>
      </c>
      <c r="P21" t="s">
        <v>28</v>
      </c>
      <c r="Q21" t="s">
        <v>25</v>
      </c>
      <c r="R21" t="s">
        <v>32</v>
      </c>
      <c r="S21" t="s">
        <v>33</v>
      </c>
      <c r="T21" t="s">
        <v>34</v>
      </c>
    </row>
    <row r="22" spans="1:20" x14ac:dyDescent="0.2">
      <c r="A22" s="7" t="s">
        <v>26</v>
      </c>
      <c r="B22" s="5">
        <f>CORREL(H2:H17,$D$2:$D$17)</f>
        <v>0.23894972886767171</v>
      </c>
      <c r="C22" s="6">
        <f>CORREL(I2:I17,$D$2:$D$17)</f>
        <v>0.20843134152310058</v>
      </c>
      <c r="D22" s="6">
        <f>CORREL(J2:J17,$D$2:$D$17)</f>
        <v>-9.4672438636188003E-2</v>
      </c>
      <c r="E22" s="8">
        <f>CORREL(K2:K17,$D$2:$D$17)</f>
        <v>-0.24263216498096016</v>
      </c>
      <c r="G22" t="s">
        <v>26</v>
      </c>
      <c r="H22">
        <v>0.23894972886767171</v>
      </c>
      <c r="I22">
        <v>0.20843134152310058</v>
      </c>
      <c r="J22">
        <v>-9.4672438636188003E-2</v>
      </c>
      <c r="K22">
        <v>-0.24263216498096016</v>
      </c>
      <c r="M22" t="s">
        <v>29</v>
      </c>
      <c r="N22">
        <v>0.23894972886767171</v>
      </c>
      <c r="O22">
        <v>-0.67743001315758788</v>
      </c>
      <c r="P22">
        <v>0.47508904434830052</v>
      </c>
      <c r="Q22">
        <v>0.6605415549355006</v>
      </c>
      <c r="R22">
        <v>8.2979967668609864E-3</v>
      </c>
      <c r="S22">
        <v>8.8479805137478856E-2</v>
      </c>
      <c r="T22">
        <v>3.4018595013280653E-2</v>
      </c>
    </row>
    <row r="23" spans="1:20" x14ac:dyDescent="0.2">
      <c r="A23" s="7" t="s">
        <v>27</v>
      </c>
      <c r="B23" s="5">
        <f>CORREL(H2:H17,$C$2:$C$17)</f>
        <v>-0.67743001315758788</v>
      </c>
      <c r="C23" s="6">
        <f>CORREL(I2:I17,$C$2:$C$17)</f>
        <v>-0.62808804563131448</v>
      </c>
      <c r="D23" s="6">
        <f>CORREL(J2:J17,$C$2:$C$17)</f>
        <v>1.1678346068552293E-2</v>
      </c>
      <c r="E23" s="8">
        <f>CORREL(K2:K17,$C$2:$C$17)</f>
        <v>-0.18516389876061848</v>
      </c>
      <c r="G23" t="s">
        <v>27</v>
      </c>
      <c r="H23">
        <v>-0.67743001315758788</v>
      </c>
      <c r="I23">
        <v>-0.62808804563131448</v>
      </c>
      <c r="J23">
        <v>1.1678346068552293E-2</v>
      </c>
      <c r="K23">
        <v>-0.18516389876061848</v>
      </c>
      <c r="M23" t="s">
        <v>23</v>
      </c>
      <c r="N23">
        <v>0.20843134152310058</v>
      </c>
      <c r="O23">
        <v>-0.62808804563131448</v>
      </c>
      <c r="P23">
        <v>0.41186159055983873</v>
      </c>
      <c r="Q23">
        <v>0.64309289023843086</v>
      </c>
      <c r="R23">
        <v>0.13027372727191858</v>
      </c>
      <c r="S23">
        <v>0.2508414096113622</v>
      </c>
      <c r="T23">
        <v>0.31898476568570039</v>
      </c>
    </row>
    <row r="24" spans="1:20" x14ac:dyDescent="0.2">
      <c r="A24" s="7" t="s">
        <v>28</v>
      </c>
      <c r="B24" s="5">
        <f>CORREL(H2:H17,$E$2:$E$17)</f>
        <v>0.47508904434830052</v>
      </c>
      <c r="C24" s="6">
        <f>CORREL(I2:I17,$E$2:$E$17)</f>
        <v>0.41186159055983873</v>
      </c>
      <c r="D24" s="6">
        <f>CORREL(J2:J17,$E$2:$E$17)</f>
        <v>-4.0980819044021476E-2</v>
      </c>
      <c r="E24" s="8">
        <f>CORREL(K2:K17,$E$2:$E$17)</f>
        <v>-0.2959428615327318</v>
      </c>
      <c r="G24" t="s">
        <v>28</v>
      </c>
      <c r="H24">
        <v>0.47508904434830052</v>
      </c>
      <c r="I24">
        <v>0.41186159055983873</v>
      </c>
      <c r="J24">
        <v>-4.0980819044021476E-2</v>
      </c>
      <c r="K24">
        <v>-0.2959428615327318</v>
      </c>
      <c r="M24" t="s">
        <v>30</v>
      </c>
      <c r="N24">
        <v>-9.4672438636188003E-2</v>
      </c>
      <c r="O24">
        <v>1.1678346068552293E-2</v>
      </c>
      <c r="P24">
        <v>-4.0980819044021476E-2</v>
      </c>
      <c r="Q24">
        <v>-7.5126794284834431E-2</v>
      </c>
      <c r="R24">
        <v>-0.25457185242497721</v>
      </c>
      <c r="S24">
        <v>-0.16667554463973508</v>
      </c>
      <c r="T24">
        <v>-1.5357640029223112E-2</v>
      </c>
    </row>
    <row r="25" spans="1:20" x14ac:dyDescent="0.2">
      <c r="A25" s="7" t="s">
        <v>25</v>
      </c>
      <c r="B25" s="5">
        <f>CORREL(H2:H17,$F$2:$F$17)</f>
        <v>0.6605415549355006</v>
      </c>
      <c r="C25" s="6">
        <f>CORREL(I2:I17,$F$2:$F$17)</f>
        <v>0.64309289023843086</v>
      </c>
      <c r="D25" s="6">
        <f>CORREL(J2:J17,$F$2:$F$17)</f>
        <v>-7.5126794284834431E-2</v>
      </c>
      <c r="E25" s="8">
        <f>CORREL(K2:K17,$F$2:$F$17)</f>
        <v>-0.30740327013849972</v>
      </c>
      <c r="G25" t="s">
        <v>25</v>
      </c>
      <c r="H25">
        <v>0.6605415549355006</v>
      </c>
      <c r="I25">
        <v>0.64309289023843086</v>
      </c>
      <c r="J25">
        <v>-7.5126794284834431E-2</v>
      </c>
      <c r="K25">
        <v>-0.30740327013849972</v>
      </c>
      <c r="M25" t="s">
        <v>31</v>
      </c>
      <c r="N25">
        <v>-0.24263216498096016</v>
      </c>
      <c r="O25">
        <v>-0.18516389876061848</v>
      </c>
      <c r="P25">
        <v>-0.2959428615327318</v>
      </c>
      <c r="Q25">
        <v>-0.30740327013849972</v>
      </c>
      <c r="R25">
        <v>-0.30061577283625479</v>
      </c>
      <c r="S25">
        <v>9.3489618749992662E-2</v>
      </c>
      <c r="T25">
        <v>-8.3051613540200381E-2</v>
      </c>
    </row>
    <row r="26" spans="1:20" x14ac:dyDescent="0.2">
      <c r="A26" s="9" t="s">
        <v>32</v>
      </c>
      <c r="B26" s="5">
        <f>CORREL(H2:H17,$L$2:$L$17)</f>
        <v>8.2979967668609864E-3</v>
      </c>
      <c r="C26" s="6">
        <f>CORREL(I2:I17,$L$2:$L$17)</f>
        <v>0.13027372727191858</v>
      </c>
      <c r="D26" s="6">
        <f>CORREL(J2:J17,$L$2:$L$17)</f>
        <v>-0.25457185242497721</v>
      </c>
      <c r="E26" s="8">
        <f>CORREL(K2:K17,$L$2:$L$17)</f>
        <v>-0.30061577283625479</v>
      </c>
      <c r="G26" t="s">
        <v>32</v>
      </c>
      <c r="H26">
        <v>8.2979967668609864E-3</v>
      </c>
      <c r="I26">
        <v>0.13027372727191858</v>
      </c>
      <c r="J26">
        <v>-0.25457185242497721</v>
      </c>
      <c r="K26">
        <v>-0.30061577283625479</v>
      </c>
    </row>
    <row r="27" spans="1:20" x14ac:dyDescent="0.2">
      <c r="A27" s="9" t="s">
        <v>33</v>
      </c>
      <c r="B27" s="5">
        <f>CORREL(H2:H17,$M$2:$M$17)</f>
        <v>8.8479805137478856E-2</v>
      </c>
      <c r="C27" s="6">
        <f>CORREL(I2:I17,$M$2:$M$17)</f>
        <v>0.2508414096113622</v>
      </c>
      <c r="D27" s="6">
        <f>CORREL(J2:J17,$M$2:$M$17)</f>
        <v>-0.16667554463973508</v>
      </c>
      <c r="E27" s="8">
        <f>CORREL(K2:K17,$M$2:$M$17)</f>
        <v>9.3489618749992662E-2</v>
      </c>
      <c r="G27" t="s">
        <v>33</v>
      </c>
      <c r="H27">
        <v>8.8479805137478856E-2</v>
      </c>
      <c r="I27">
        <v>0.2508414096113622</v>
      </c>
      <c r="J27">
        <v>-0.16667554463973508</v>
      </c>
      <c r="K27">
        <v>9.3489618749992662E-2</v>
      </c>
    </row>
    <row r="28" spans="1:20" ht="16" thickBot="1" x14ac:dyDescent="0.25">
      <c r="A28" s="10" t="s">
        <v>34</v>
      </c>
      <c r="B28" s="11">
        <f>CORREL(H2:H17,$N$2:$N$17)</f>
        <v>3.4018595013280653E-2</v>
      </c>
      <c r="C28" s="12">
        <f>CORREL(I2:I17,$N$2:$N$17)</f>
        <v>0.31898476568570039</v>
      </c>
      <c r="D28" s="12">
        <f>CORREL(J2:J17,$N$2:$N$17)</f>
        <v>-1.5357640029223112E-2</v>
      </c>
      <c r="E28" s="13">
        <f>CORREL(K2:K17,$N$2:$N$17)</f>
        <v>-8.3051613540200381E-2</v>
      </c>
      <c r="G28" t="s">
        <v>34</v>
      </c>
      <c r="H28">
        <v>3.4018595013280653E-2</v>
      </c>
      <c r="I28">
        <v>0.31898476568570039</v>
      </c>
      <c r="J28">
        <v>-1.5357640029223112E-2</v>
      </c>
      <c r="K28">
        <v>-8.3051613540200381E-2</v>
      </c>
    </row>
  </sheetData>
  <sortState xmlns:xlrd2="http://schemas.microsoft.com/office/spreadsheetml/2017/richdata2" ref="A2:E17">
    <sortCondition descending="1" ref="B2:B17"/>
  </sortState>
  <conditionalFormatting sqref="B22:E28">
    <cfRule type="colorScale" priority="2">
      <colorScale>
        <cfvo type="min"/>
        <cfvo type="num" val="0"/>
        <cfvo type="max"/>
        <color theme="4"/>
        <color theme="0"/>
        <color rgb="FFFFC000"/>
      </colorScale>
    </cfRule>
  </conditionalFormatting>
  <conditionalFormatting sqref="N22:T25">
    <cfRule type="colorScale" priority="1">
      <colorScale>
        <cfvo type="min"/>
        <cfvo type="num" val="0"/>
        <cfvo type="max"/>
        <color theme="4"/>
        <color theme="0"/>
        <color rgb="FFFFC000"/>
      </colorScale>
    </cfRule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8A47D-D8FC-FC41-A6AF-592E87A32E45}">
  <dimension ref="A1:H5"/>
  <sheetViews>
    <sheetView zoomScaleNormal="100" workbookViewId="0">
      <selection activeCell="E1" sqref="E1"/>
    </sheetView>
  </sheetViews>
  <sheetFormatPr baseColWidth="10" defaultRowHeight="15" x14ac:dyDescent="0.2"/>
  <cols>
    <col min="1" max="1" width="12.5" customWidth="1"/>
  </cols>
  <sheetData>
    <row r="1" spans="1:8" ht="51" x14ac:dyDescent="0.2">
      <c r="A1" s="17"/>
      <c r="B1" s="18" t="s">
        <v>26</v>
      </c>
      <c r="C1" s="18" t="s">
        <v>27</v>
      </c>
      <c r="D1" s="18" t="s">
        <v>28</v>
      </c>
      <c r="E1" s="18" t="s">
        <v>25</v>
      </c>
      <c r="F1" s="18" t="s">
        <v>35</v>
      </c>
      <c r="G1" s="18" t="s">
        <v>36</v>
      </c>
      <c r="H1" s="19" t="s">
        <v>37</v>
      </c>
    </row>
    <row r="2" spans="1:8" ht="16" x14ac:dyDescent="0.2">
      <c r="A2" s="20" t="s">
        <v>29</v>
      </c>
      <c r="B2" s="21">
        <v>0.23895</v>
      </c>
      <c r="C2" s="22">
        <v>-0.67742999999999998</v>
      </c>
      <c r="D2" s="23">
        <v>0.47508899999999998</v>
      </c>
      <c r="E2" s="24">
        <v>0.66054199999999996</v>
      </c>
      <c r="F2" s="25">
        <v>8.2979999999999998E-3</v>
      </c>
      <c r="G2" s="26">
        <v>8.8480000000000003E-2</v>
      </c>
      <c r="H2" s="27">
        <v>3.4019000000000001E-2</v>
      </c>
    </row>
    <row r="3" spans="1:8" ht="16" x14ac:dyDescent="0.2">
      <c r="A3" s="20" t="s">
        <v>39</v>
      </c>
      <c r="B3" s="28">
        <v>0.20843100000000001</v>
      </c>
      <c r="C3" s="29">
        <v>-0.62809000000000004</v>
      </c>
      <c r="D3" s="30">
        <v>0.41186200000000001</v>
      </c>
      <c r="E3" s="31">
        <v>0.64309300000000003</v>
      </c>
      <c r="F3" s="32">
        <v>0.130274</v>
      </c>
      <c r="G3" s="33">
        <v>0.25084099999999998</v>
      </c>
      <c r="H3" s="34">
        <v>0.31898500000000002</v>
      </c>
    </row>
    <row r="4" spans="1:8" ht="16" x14ac:dyDescent="0.2">
      <c r="A4" s="20" t="s">
        <v>38</v>
      </c>
      <c r="B4" s="35">
        <v>-9.4670000000000004E-2</v>
      </c>
      <c r="C4" s="36">
        <v>1.1677999999999999E-2</v>
      </c>
      <c r="D4" s="37">
        <v>-4.0980000000000003E-2</v>
      </c>
      <c r="E4" s="38">
        <v>-7.5130000000000002E-2</v>
      </c>
      <c r="F4" s="39">
        <v>-0.25457000000000002</v>
      </c>
      <c r="G4" s="40">
        <v>-0.16667999999999999</v>
      </c>
      <c r="H4" s="41">
        <v>-1.536E-2</v>
      </c>
    </row>
    <row r="5" spans="1:8" ht="17" thickBot="1" x14ac:dyDescent="0.25">
      <c r="A5" s="42" t="s">
        <v>31</v>
      </c>
      <c r="B5" s="43">
        <v>-0.24263000000000001</v>
      </c>
      <c r="C5" s="44">
        <v>-0.18515999999999999</v>
      </c>
      <c r="D5" s="45">
        <v>-0.29593999999999998</v>
      </c>
      <c r="E5" s="46">
        <v>-0.30740000000000001</v>
      </c>
      <c r="F5" s="47">
        <v>-0.30062</v>
      </c>
      <c r="G5" s="48">
        <v>9.3490000000000004E-2</v>
      </c>
      <c r="H5" s="49">
        <v>-8.3049999999999999E-2</v>
      </c>
    </row>
  </sheetData>
  <pageMargins left="0.25" right="0.25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correlations</vt:lpstr>
      <vt:lpstr>output_table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lastPrinted>2021-04-01T20:08:55Z</cp:lastPrinted>
  <dcterms:created xsi:type="dcterms:W3CDTF">2021-03-31T21:25:22Z</dcterms:created>
  <dcterms:modified xsi:type="dcterms:W3CDTF">2021-04-01T20:49:26Z</dcterms:modified>
</cp:coreProperties>
</file>