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ROLL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<sst xmlns="http://schemas.openxmlformats.org/spreadsheetml/2006/main" count="203" uniqueCount="118">
  <si>
    <t xml:space="preserve">THE COMPANY HR MANAGEMENT SERVICE, INC.</t>
  </si>
  <si>
    <t xml:space="preserve">THE GROCERY STORE INC.</t>
  </si>
  <si>
    <t xml:space="preserve"> </t>
  </si>
  <si>
    <t xml:space="preserve">Payroll for the Period of: January 16 - 31, 2025</t>
  </si>
  <si>
    <t xml:space="preserve">  </t>
  </si>
  <si>
    <t xml:space="preserve">BILLING</t>
  </si>
  <si>
    <t xml:space="preserve">PAYROLL</t>
  </si>
  <si>
    <t xml:space="preserve">NUM</t>
  </si>
  <si>
    <t xml:space="preserve">STORE</t>
  </si>
  <si>
    <t xml:space="preserve">NAME</t>
  </si>
  <si>
    <t xml:space="preserve">Email</t>
  </si>
  <si>
    <t xml:space="preserve">MOP</t>
  </si>
  <si>
    <t xml:space="preserve">DAILY</t>
  </si>
  <si>
    <t xml:space="preserve">E-COLA</t>
  </si>
  <si>
    <t xml:space="preserve">REGULAR DAYS</t>
  </si>
  <si>
    <t xml:space="preserve">REGULAR O.T.</t>
  </si>
  <si>
    <t xml:space="preserve">ND OT</t>
  </si>
  <si>
    <t xml:space="preserve">LATE/UT</t>
  </si>
  <si>
    <t xml:space="preserve">WDO</t>
  </si>
  <si>
    <t xml:space="preserve">WDO OT</t>
  </si>
  <si>
    <t xml:space="preserve">SPL HOL</t>
  </si>
  <si>
    <t xml:space="preserve">SPL HOL OT</t>
  </si>
  <si>
    <t xml:space="preserve">LEG. HOL</t>
  </si>
  <si>
    <t xml:space="preserve">LEG. HOL OT</t>
  </si>
  <si>
    <t xml:space="preserve">EVALUATION</t>
  </si>
  <si>
    <t xml:space="preserve">GROSS PAY</t>
  </si>
  <si>
    <t xml:space="preserve">AGENCY</t>
  </si>
  <si>
    <t xml:space="preserve">Make up kit</t>
  </si>
  <si>
    <t xml:space="preserve">CA/ID</t>
  </si>
  <si>
    <t xml:space="preserve">13th month</t>
  </si>
  <si>
    <t xml:space="preserve">Short /Over </t>
  </si>
  <si>
    <t xml:space="preserve">SSS</t>
  </si>
  <si>
    <t xml:space="preserve">PHIL</t>
  </si>
  <si>
    <t xml:space="preserve">HDMF</t>
  </si>
  <si>
    <t xml:space="preserve">ECC</t>
  </si>
  <si>
    <t xml:space="preserve">TOTAL</t>
  </si>
  <si>
    <t xml:space="preserve">TOTAL PAYMENT</t>
  </si>
  <si>
    <t xml:space="preserve">Start Date</t>
  </si>
  <si>
    <t xml:space="preserve">EOC</t>
  </si>
  <si>
    <t xml:space="preserve">Adjustment</t>
  </si>
  <si>
    <t xml:space="preserve">Allowance</t>
  </si>
  <si>
    <t xml:space="preserve">Uniform</t>
  </si>
  <si>
    <t xml:space="preserve">I.D. </t>
  </si>
  <si>
    <t xml:space="preserve">Cashcard</t>
  </si>
  <si>
    <t xml:space="preserve">CA</t>
  </si>
  <si>
    <t xml:space="preserve">Damages</t>
  </si>
  <si>
    <t xml:space="preserve">SSS Loan</t>
  </si>
  <si>
    <t xml:space="preserve">HDMF Loan</t>
  </si>
  <si>
    <t xml:space="preserve">TOTAL DEDUCTION</t>
  </si>
  <si>
    <t xml:space="preserve">NET PAY</t>
  </si>
  <si>
    <t xml:space="preserve">DAYS</t>
  </si>
  <si>
    <t xml:space="preserve">AMT</t>
  </si>
  <si>
    <t xml:space="preserve">HRS</t>
  </si>
  <si>
    <t xml:space="preserve">MINS</t>
  </si>
  <si>
    <t xml:space="preserve">ADJUSTMENT</t>
  </si>
  <si>
    <t xml:space="preserve">ALLOW</t>
  </si>
  <si>
    <t xml:space="preserve">HO</t>
  </si>
  <si>
    <t xml:space="preserve">Adams, James</t>
  </si>
  <si>
    <t xml:space="preserve">jarwin_jeo@yahoo.com</t>
  </si>
  <si>
    <t xml:space="preserve">REGULAR</t>
  </si>
  <si>
    <t xml:space="preserve">WH</t>
  </si>
  <si>
    <t xml:space="preserve">Baker, Robert</t>
  </si>
  <si>
    <t xml:space="preserve">PROBATIONARY</t>
  </si>
  <si>
    <t xml:space="preserve">EB1</t>
  </si>
  <si>
    <t xml:space="preserve">Clark, John</t>
  </si>
  <si>
    <t xml:space="preserve">0110591000012266</t>
  </si>
  <si>
    <t xml:space="preserve">EB14</t>
  </si>
  <si>
    <t xml:space="preserve">Davis, Michael</t>
  </si>
  <si>
    <t xml:space="preserve">0112621000000184</t>
  </si>
  <si>
    <t xml:space="preserve">EB8</t>
  </si>
  <si>
    <t xml:space="preserve">Evans, David</t>
  </si>
  <si>
    <t xml:space="preserve">0110591000018712</t>
  </si>
  <si>
    <t xml:space="preserve">Frank, William</t>
  </si>
  <si>
    <t xml:space="preserve">0163481000001635</t>
  </si>
  <si>
    <t xml:space="preserve">Ghosh, Richard</t>
  </si>
  <si>
    <t xml:space="preserve">0113061000000257</t>
  </si>
  <si>
    <t xml:space="preserve">Hills, Joseph</t>
  </si>
  <si>
    <t xml:space="preserve">0114111000051955</t>
  </si>
  <si>
    <t xml:space="preserve">EB</t>
  </si>
  <si>
    <t xml:space="preserve">Irwin, Thomas</t>
  </si>
  <si>
    <t xml:space="preserve">EB Panay</t>
  </si>
  <si>
    <t xml:space="preserve">Jones, Christopher</t>
  </si>
  <si>
    <t xml:space="preserve">Klein, Charles</t>
  </si>
  <si>
    <t xml:space="preserve">0114601000000308</t>
  </si>
  <si>
    <t xml:space="preserve">Lopez, Daniel</t>
  </si>
  <si>
    <t xml:space="preserve">EB11</t>
  </si>
  <si>
    <t xml:space="preserve">Mason, Matthew</t>
  </si>
  <si>
    <t xml:space="preserve">Nalty, Anthony</t>
  </si>
  <si>
    <t xml:space="preserve">Ochoa, Mark</t>
  </si>
  <si>
    <t xml:space="preserve">0110591000016136</t>
  </si>
  <si>
    <t xml:space="preserve">Patel, Donald</t>
  </si>
  <si>
    <t xml:space="preserve">0112781000000235</t>
  </si>
  <si>
    <t xml:space="preserve">EB5</t>
  </si>
  <si>
    <t xml:space="preserve">Quinn, Steven</t>
  </si>
  <si>
    <t xml:space="preserve">0120541000000443</t>
  </si>
  <si>
    <t xml:space="preserve">EB Terraces</t>
  </si>
  <si>
    <t xml:space="preserve">Reily, Andrew</t>
  </si>
  <si>
    <t xml:space="preserve">Smith, Paul</t>
  </si>
  <si>
    <t xml:space="preserve">Trott, Joshua</t>
  </si>
  <si>
    <t xml:space="preserve">EB9</t>
  </si>
  <si>
    <t xml:space="preserve">Usman, Kenneth</t>
  </si>
  <si>
    <t xml:space="preserve">Valdo, Kevin</t>
  </si>
  <si>
    <t xml:space="preserve">White, Brian</t>
  </si>
  <si>
    <t xml:space="preserve">EB Aguirre</t>
  </si>
  <si>
    <t xml:space="preserve">Xiang, George</t>
  </si>
  <si>
    <t xml:space="preserve">0114631000000987</t>
  </si>
  <si>
    <t xml:space="preserve">Lim, Timothy</t>
  </si>
  <si>
    <t xml:space="preserve">                                                                                     </t>
  </si>
  <si>
    <t xml:space="preserve">Prepared by:</t>
  </si>
  <si>
    <t xml:space="preserve">Reviewed by:</t>
  </si>
  <si>
    <t xml:space="preserve">Approved by:</t>
  </si>
  <si>
    <t xml:space="preserve">AGENCY FEE/TAX</t>
  </si>
  <si>
    <t xml:space="preserve">Less: 2% WHT</t>
  </si>
  <si>
    <t xml:space="preserve">Cheryl Smith</t>
  </si>
  <si>
    <t xml:space="preserve">Jenny Clarkson</t>
  </si>
  <si>
    <t xml:space="preserve">Lloyd Banks</t>
  </si>
  <si>
    <t xml:space="preserve">=========</t>
  </si>
  <si>
    <t xml:space="preserve">TOTAL BILLING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</si>
</sst>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_(* #,##0_);_(* \(#,##0\);_(* \-??_);_(@_)"/>
    <numFmt numFmtId="167" formatCode="0"/>
    <numFmt numFmtId="168" formatCode="_-* #,##0.00_-;\-* #,##0.00_-;_-* \-??_-;_-@"/>
    <numFmt numFmtId="169" formatCode="[$-409]dd\-mmm\-yy"/>
    <numFmt numFmtId="170" formatCode="0.00"/>
    <numFmt numFmtId="171" formatCode="[$-409]d\-mmm\-yy"/>
    <numFmt numFmtId="172" formatCode="@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Arial Narrow"/>
      <family val="0"/>
      <charset val="1"/>
    </font>
    <font>
      <sz val="16"/>
      <color theme="1"/>
      <name val="Arial Narrow"/>
      <family val="0"/>
      <charset val="1"/>
    </font>
    <font>
      <b val="true"/>
      <sz val="16"/>
      <color rgb="FF000000"/>
      <name val="Arial Narrow"/>
      <family val="0"/>
      <charset val="1"/>
    </font>
    <font>
      <sz val="16"/>
      <color rgb="FF000000"/>
      <name val="Arial Narrow"/>
      <family val="0"/>
      <charset val="1"/>
    </font>
    <font>
      <b val="true"/>
      <sz val="12"/>
      <color theme="1"/>
      <name val="Arial Narrow"/>
      <family val="0"/>
      <charset val="1"/>
    </font>
    <font>
      <sz val="12"/>
      <color theme="1"/>
      <name val="Arial Narrow"/>
      <family val="0"/>
      <charset val="1"/>
    </font>
    <font>
      <sz val="12"/>
      <color rgb="FFFF0000"/>
      <name val="Arial Narrow"/>
      <family val="0"/>
      <charset val="1"/>
    </font>
    <font>
      <sz val="12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1"/>
      <color theme="1"/>
      <name val="Arial Narrow"/>
      <family val="0"/>
      <charset val="1"/>
    </font>
    <font>
      <sz val="11"/>
      <color rgb="FF000000"/>
      <name val="Arial Narrow"/>
      <family val="0"/>
      <charset val="1"/>
    </font>
    <font>
      <b val="true"/>
      <sz val="11"/>
      <color rgb="FF000000"/>
      <name val="Arial Narrow"/>
      <family val="0"/>
      <charset val="1"/>
    </font>
    <font>
      <sz val="10"/>
      <color theme="1"/>
      <name val="Arial Narrow"/>
      <family val="0"/>
      <charset val="1"/>
    </font>
    <font>
      <b val="true"/>
      <sz val="9"/>
      <color rgb="FF000000"/>
      <name val="Arial Narrow"/>
      <family val="0"/>
      <charset val="1"/>
    </font>
    <font>
      <sz val="9"/>
      <color theme="1"/>
      <name val="Arial Narrow"/>
      <family val="0"/>
      <charset val="1"/>
    </font>
    <font>
      <sz val="9"/>
      <color rgb="FF000000"/>
      <name val="Arial Narrow"/>
      <family val="0"/>
      <charset val="1"/>
    </font>
    <font>
      <sz val="8"/>
      <color theme="1"/>
      <name val="Arial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595959"/>
        <bgColor rgb="FF33333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rwin_jeo@yahoo.com" TargetMode="External"/><Relationship Id="rId2" Type="http://schemas.openxmlformats.org/officeDocument/2006/relationships/hyperlink" Target="mailto:jarwin_jeo@yahoo.com" TargetMode="External"/><Relationship Id="rId3" Type="http://schemas.openxmlformats.org/officeDocument/2006/relationships/hyperlink" Target="mailto:jarwin_jeo@yahoo.com" TargetMode="External"/><Relationship Id="rId4" Type="http://schemas.openxmlformats.org/officeDocument/2006/relationships/hyperlink" Target="mailto:jarwin_jeo@yahoo.com" TargetMode="External"/><Relationship Id="rId5" Type="http://schemas.openxmlformats.org/officeDocument/2006/relationships/hyperlink" Target="mailto:jarwin_jeo@yahoo.com" TargetMode="External"/><Relationship Id="rId6" Type="http://schemas.openxmlformats.org/officeDocument/2006/relationships/hyperlink" Target="mailto:jarwin_jeo@yahoo.com" TargetMode="External"/><Relationship Id="rId7" Type="http://schemas.openxmlformats.org/officeDocument/2006/relationships/hyperlink" Target="mailto:jarwin_jeo@yahoo.com" TargetMode="External"/><Relationship Id="rId8" Type="http://schemas.openxmlformats.org/officeDocument/2006/relationships/hyperlink" Target="mailto:jarwin_jeo@yahoo.com" TargetMode="External"/><Relationship Id="rId9" Type="http://schemas.openxmlformats.org/officeDocument/2006/relationships/hyperlink" Target="mailto:jarwin_jeo@yahoo.com" TargetMode="External"/><Relationship Id="rId10" Type="http://schemas.openxmlformats.org/officeDocument/2006/relationships/hyperlink" Target="mailto:jarwin_jeo@yahoo.com" TargetMode="External"/><Relationship Id="rId11" Type="http://schemas.openxmlformats.org/officeDocument/2006/relationships/hyperlink" Target="mailto:jarwin_jeo@yahoo.com" TargetMode="External"/><Relationship Id="rId12" Type="http://schemas.openxmlformats.org/officeDocument/2006/relationships/hyperlink" Target="mailto:jarwin_jeo@yahoo.com" TargetMode="External"/><Relationship Id="rId13" Type="http://schemas.openxmlformats.org/officeDocument/2006/relationships/hyperlink" Target="mailto:jarwin_jeo@yahoo.com" TargetMode="External"/><Relationship Id="rId14" Type="http://schemas.openxmlformats.org/officeDocument/2006/relationships/hyperlink" Target="mailto:jarwin_jeo@yahoo.com" TargetMode="External"/><Relationship Id="rId15" Type="http://schemas.openxmlformats.org/officeDocument/2006/relationships/hyperlink" Target="mailto:jarwin_jeo@yahoo.com" TargetMode="External"/><Relationship Id="rId16" Type="http://schemas.openxmlformats.org/officeDocument/2006/relationships/hyperlink" Target="mailto:jarwin_jeo@yahoo.com" TargetMode="External"/><Relationship Id="rId17" Type="http://schemas.openxmlformats.org/officeDocument/2006/relationships/hyperlink" Target="mailto:jarwin_jeo@yahoo.com" TargetMode="External"/><Relationship Id="rId18" Type="http://schemas.openxmlformats.org/officeDocument/2006/relationships/hyperlink" Target="mailto:jarwin_jeo@yahoo.com" TargetMode="External"/><Relationship Id="rId19" Type="http://schemas.openxmlformats.org/officeDocument/2006/relationships/hyperlink" Target="mailto:jarwin_jeo@yahoo.com" TargetMode="External"/><Relationship Id="rId20" Type="http://schemas.openxmlformats.org/officeDocument/2006/relationships/hyperlink" Target="mailto:jarwin_jeo@yahoo.com" TargetMode="External"/><Relationship Id="rId21" Type="http://schemas.openxmlformats.org/officeDocument/2006/relationships/hyperlink" Target="mailto:jarwin_jeo@yahoo.com" TargetMode="External"/><Relationship Id="rId22" Type="http://schemas.openxmlformats.org/officeDocument/2006/relationships/hyperlink" Target="mailto:jarwin_jeo@yahoo.com" TargetMode="External"/><Relationship Id="rId23" Type="http://schemas.openxmlformats.org/officeDocument/2006/relationships/hyperlink" Target="mailto:jarwin_jeo@yahoo.com" TargetMode="External"/><Relationship Id="rId24" Type="http://schemas.openxmlformats.org/officeDocument/2006/relationships/hyperlink" Target="mailto:jarwin_jeo@yahoo.com" TargetMode="External"/><Relationship Id="rId25" Type="http://schemas.openxmlformats.org/officeDocument/2006/relationships/hyperlink" Target="mailto:jarwin_jeo@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13.43"/>
    <col collapsed="false" customWidth="true" hidden="false" outlineLevel="0" max="3" min="3" style="1" width="23.86"/>
    <col collapsed="false" customWidth="true" hidden="false" outlineLevel="0" max="4" min="4" style="1" width="26.57"/>
    <col collapsed="false" customWidth="true" hidden="false" outlineLevel="0" max="5" min="5" style="1" width="21.29"/>
    <col collapsed="false" customWidth="true" hidden="false" outlineLevel="0" max="6" min="6" style="1" width="11.14"/>
    <col collapsed="false" customWidth="true" hidden="true" outlineLevel="0" max="7" min="7" style="1" width="18.29"/>
    <col collapsed="false" customWidth="true" hidden="false" outlineLevel="0" max="8" min="8" style="1" width="8"/>
    <col collapsed="false" customWidth="true" hidden="false" outlineLevel="0" max="9" min="9" style="1" width="10.43"/>
    <col collapsed="false" customWidth="true" hidden="false" outlineLevel="0" max="10" min="10" style="1" width="5.29"/>
    <col collapsed="false" customWidth="true" hidden="false" outlineLevel="0" max="11" min="11" style="1" width="10.29"/>
    <col collapsed="false" customWidth="true" hidden="false" outlineLevel="0" max="12" min="12" style="1" width="6.57"/>
    <col collapsed="false" customWidth="true" hidden="false" outlineLevel="0" max="13" min="13" style="1" width="6.29"/>
    <col collapsed="false" customWidth="true" hidden="false" outlineLevel="0" max="14" min="14" style="1" width="7.29"/>
    <col collapsed="false" customWidth="true" hidden="false" outlineLevel="0" max="15" min="15" style="1" width="9.71"/>
    <col collapsed="false" customWidth="true" hidden="false" outlineLevel="0" max="16" min="16" style="1" width="5.86"/>
    <col collapsed="false" customWidth="true" hidden="false" outlineLevel="0" max="17" min="17" style="1" width="7.86"/>
    <col collapsed="false" customWidth="true" hidden="false" outlineLevel="0" max="18" min="18" style="1" width="5.43"/>
    <col collapsed="false" customWidth="true" hidden="false" outlineLevel="0" max="19" min="19" style="1" width="6.85"/>
    <col collapsed="false" customWidth="true" hidden="false" outlineLevel="0" max="20" min="20" style="1" width="5.57"/>
    <col collapsed="false" customWidth="true" hidden="false" outlineLevel="0" max="21" min="21" style="1" width="7.43"/>
    <col collapsed="false" customWidth="true" hidden="false" outlineLevel="0" max="22" min="22" style="1" width="6.29"/>
    <col collapsed="false" customWidth="true" hidden="false" outlineLevel="0" max="23" min="23" style="1" width="7"/>
    <col collapsed="false" customWidth="true" hidden="false" outlineLevel="0" max="24" min="24" style="1" width="5.57"/>
    <col collapsed="false" customWidth="true" hidden="false" outlineLevel="0" max="25" min="25" style="1" width="8.43"/>
    <col collapsed="false" customWidth="true" hidden="false" outlineLevel="0" max="26" min="26" style="1" width="5.71"/>
    <col collapsed="false" customWidth="true" hidden="false" outlineLevel="0" max="27" min="27" style="1" width="8.71"/>
    <col collapsed="false" customWidth="true" hidden="false" outlineLevel="0" max="28" min="28" style="1" width="13.29"/>
    <col collapsed="false" customWidth="true" hidden="false" outlineLevel="0" max="29" min="29" style="1" width="9"/>
    <col collapsed="false" customWidth="true" hidden="false" outlineLevel="0" max="30" min="30" style="1" width="13.29"/>
    <col collapsed="false" customWidth="true" hidden="false" outlineLevel="0" max="31" min="31" style="1" width="9.57"/>
    <col collapsed="false" customWidth="true" hidden="false" outlineLevel="0" max="32" min="32" style="1" width="8.43"/>
    <col collapsed="false" customWidth="true" hidden="false" outlineLevel="0" max="33" min="33" style="1" width="6.57"/>
    <col collapsed="false" customWidth="true" hidden="false" outlineLevel="0" max="34" min="34" style="1" width="10.85"/>
    <col collapsed="false" customWidth="true" hidden="false" outlineLevel="0" max="35" min="35" style="1" width="6.57"/>
    <col collapsed="false" customWidth="true" hidden="false" outlineLevel="0" max="36" min="36" style="1" width="8.57"/>
    <col collapsed="false" customWidth="true" hidden="false" outlineLevel="0" max="37" min="37" style="1" width="8.71"/>
    <col collapsed="false" customWidth="true" hidden="false" outlineLevel="0" max="38" min="38" style="1" width="8.86"/>
    <col collapsed="false" customWidth="true" hidden="false" outlineLevel="0" max="39" min="39" style="1" width="9.57"/>
    <col collapsed="false" customWidth="true" hidden="false" outlineLevel="0" max="40" min="40" style="1" width="13.15"/>
    <col collapsed="false" customWidth="true" hidden="false" outlineLevel="0" max="41" min="41" style="1" width="14.29"/>
    <col collapsed="false" customWidth="true" hidden="false" outlineLevel="0" max="42" min="42" style="1" width="6.14"/>
    <col collapsed="false" customWidth="true" hidden="false" outlineLevel="0" max="43" min="43" style="1" width="15"/>
    <col collapsed="false" customWidth="true" hidden="false" outlineLevel="0" max="44" min="44" style="1" width="4"/>
    <col collapsed="false" customWidth="true" hidden="false" outlineLevel="0" max="45" min="45" style="1" width="11"/>
    <col collapsed="false" customWidth="true" hidden="false" outlineLevel="0" max="46" min="46" style="1" width="10.29"/>
    <col collapsed="false" customWidth="true" hidden="false" outlineLevel="0" max="47" min="47" style="1" width="8.29"/>
    <col collapsed="false" customWidth="true" hidden="false" outlineLevel="0" max="48" min="48" style="1" width="7.16"/>
    <col collapsed="false" customWidth="true" hidden="false" outlineLevel="0" max="49" min="49" style="1" width="9.57"/>
    <col collapsed="false" customWidth="true" hidden="false" outlineLevel="0" max="50" min="50" style="1" width="8"/>
    <col collapsed="false" customWidth="true" hidden="false" outlineLevel="0" max="51" min="51" style="1" width="11.14"/>
    <col collapsed="false" customWidth="true" hidden="false" outlineLevel="0" max="52" min="52" style="1" width="8.71"/>
    <col collapsed="false" customWidth="true" hidden="false" outlineLevel="0" max="53" min="53" style="1" width="8.86"/>
    <col collapsed="false" customWidth="true" hidden="false" outlineLevel="0" max="54" min="54" style="1" width="10.57"/>
    <col collapsed="false" customWidth="true" hidden="false" outlineLevel="0" max="55" min="55" style="1" width="9.57"/>
    <col collapsed="false" customWidth="true" hidden="false" outlineLevel="0" max="56" min="56" style="1" width="9.43"/>
    <col collapsed="false" customWidth="true" hidden="false" outlineLevel="0" max="57" min="57" style="1" width="12"/>
    <col collapsed="false" customWidth="true" hidden="false" outlineLevel="0" max="58" min="58" style="1" width="14.14"/>
  </cols>
  <sheetData>
    <row r="1" customFormat="false" ht="20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5"/>
      <c r="T1" s="3"/>
      <c r="U1" s="5"/>
      <c r="V1" s="3"/>
      <c r="W1" s="5"/>
      <c r="X1" s="3"/>
      <c r="Y1" s="5"/>
      <c r="Z1" s="3"/>
      <c r="AA1" s="5"/>
      <c r="AB1" s="4"/>
      <c r="AC1" s="5"/>
      <c r="AD1" s="5"/>
      <c r="AE1" s="6"/>
      <c r="AF1" s="6"/>
      <c r="AG1" s="6"/>
      <c r="AH1" s="6"/>
      <c r="AI1" s="7"/>
      <c r="AJ1" s="7"/>
      <c r="AK1" s="6"/>
      <c r="AL1" s="6"/>
      <c r="AM1" s="6"/>
      <c r="AN1" s="6"/>
      <c r="AO1" s="8"/>
      <c r="AP1" s="9"/>
      <c r="AQ1" s="9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</row>
    <row r="2" customFormat="false" ht="20.25" hidden="false" customHeight="true" outlineLevel="0" collapsed="false">
      <c r="A2" s="9" t="s">
        <v>1</v>
      </c>
      <c r="B2" s="9"/>
      <c r="C2" s="9"/>
      <c r="D2" s="9"/>
      <c r="E2" s="9"/>
      <c r="F2" s="9"/>
      <c r="G2" s="9"/>
      <c r="H2" s="9"/>
      <c r="I2" s="11"/>
      <c r="J2" s="11"/>
      <c r="K2" s="11"/>
      <c r="L2" s="12"/>
      <c r="M2" s="5"/>
      <c r="N2" s="3"/>
      <c r="O2" s="5"/>
      <c r="P2" s="3"/>
      <c r="Q2" s="3"/>
      <c r="R2" s="5"/>
      <c r="S2" s="3"/>
      <c r="T2" s="3"/>
      <c r="U2" s="5"/>
      <c r="V2" s="3"/>
      <c r="W2" s="5"/>
      <c r="X2" s="3"/>
      <c r="Y2" s="5"/>
      <c r="Z2" s="3"/>
      <c r="AA2" s="5"/>
      <c r="AB2" s="5"/>
      <c r="AC2" s="5"/>
      <c r="AD2" s="5"/>
      <c r="AE2" s="6"/>
      <c r="AF2" s="6"/>
      <c r="AG2" s="6"/>
      <c r="AH2" s="6"/>
      <c r="AI2" s="7" t="s">
        <v>2</v>
      </c>
      <c r="AJ2" s="7"/>
      <c r="AK2" s="6"/>
      <c r="AL2" s="6"/>
      <c r="AM2" s="6"/>
      <c r="AN2" s="6"/>
      <c r="AO2" s="8"/>
      <c r="AP2" s="2"/>
      <c r="AQ2" s="2"/>
      <c r="AR2" s="10"/>
      <c r="AS2" s="13"/>
      <c r="AT2" s="13"/>
      <c r="AU2" s="13"/>
      <c r="AV2" s="13"/>
      <c r="AW2" s="13"/>
      <c r="AX2" s="13"/>
      <c r="AY2" s="13"/>
      <c r="AZ2" s="13"/>
      <c r="BA2" s="13"/>
      <c r="BB2" s="10"/>
      <c r="BC2" s="13"/>
      <c r="BD2" s="13"/>
      <c r="BE2" s="13"/>
      <c r="BF2" s="13"/>
    </row>
    <row r="3" customFormat="false" ht="13.5" hidden="false" customHeight="true" outlineLevel="0" collapsed="false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14"/>
      <c r="N3" s="3"/>
      <c r="O3" s="5"/>
      <c r="P3" s="3"/>
      <c r="Q3" s="5"/>
      <c r="R3" s="5"/>
      <c r="S3" s="3" t="s">
        <v>4</v>
      </c>
      <c r="T3" s="3"/>
      <c r="U3" s="5"/>
      <c r="V3" s="3"/>
      <c r="W3" s="5"/>
      <c r="X3" s="3"/>
      <c r="Y3" s="5"/>
      <c r="Z3" s="3"/>
      <c r="AA3" s="5"/>
      <c r="AB3" s="5"/>
      <c r="AC3" s="5"/>
      <c r="AD3" s="5"/>
      <c r="AE3" s="6"/>
      <c r="AF3" s="6"/>
      <c r="AG3" s="6"/>
      <c r="AH3" s="6"/>
      <c r="AI3" s="7"/>
      <c r="AJ3" s="7"/>
      <c r="AK3" s="6"/>
      <c r="AL3" s="6"/>
      <c r="AM3" s="6"/>
      <c r="AN3" s="6"/>
      <c r="AO3" s="15"/>
      <c r="AP3" s="2"/>
      <c r="AQ3" s="2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6"/>
    </row>
    <row r="4" customFormat="false" ht="18.75" hidden="false" customHeight="true" outlineLevel="0" collapsed="false">
      <c r="A4" s="17"/>
      <c r="B4" s="18"/>
      <c r="C4" s="19"/>
      <c r="D4" s="20"/>
      <c r="E4" s="18"/>
      <c r="F4" s="18"/>
      <c r="G4" s="21"/>
      <c r="H4" s="22"/>
      <c r="I4" s="23"/>
      <c r="J4" s="18"/>
      <c r="K4" s="23"/>
      <c r="L4" s="24"/>
      <c r="M4" s="23"/>
      <c r="N4" s="18"/>
      <c r="O4" s="23"/>
      <c r="P4" s="18"/>
      <c r="Q4" s="23"/>
      <c r="R4" s="18"/>
      <c r="S4" s="23"/>
      <c r="T4" s="18"/>
      <c r="U4" s="23"/>
      <c r="V4" s="18"/>
      <c r="W4" s="23"/>
      <c r="X4" s="18"/>
      <c r="Y4" s="23"/>
      <c r="Z4" s="18"/>
      <c r="AA4" s="23"/>
      <c r="AB4" s="23"/>
      <c r="AC4" s="23"/>
      <c r="AD4" s="23"/>
      <c r="AE4" s="25"/>
      <c r="AF4" s="25"/>
      <c r="AG4" s="25"/>
      <c r="AH4" s="25"/>
      <c r="AI4" s="26" t="s">
        <v>2</v>
      </c>
      <c r="AJ4" s="26"/>
      <c r="AK4" s="25"/>
      <c r="AL4" s="25"/>
      <c r="AM4" s="25"/>
      <c r="AN4" s="25"/>
      <c r="AO4" s="27" t="s">
        <v>5</v>
      </c>
      <c r="AP4" s="19"/>
      <c r="AQ4" s="19"/>
      <c r="AR4" s="28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30" t="s">
        <v>6</v>
      </c>
    </row>
    <row r="5" customFormat="false" ht="15" hidden="false" customHeight="true" outlineLevel="0" collapsed="false">
      <c r="A5" s="31" t="s">
        <v>7</v>
      </c>
      <c r="B5" s="31" t="s">
        <v>8</v>
      </c>
      <c r="C5" s="32" t="s">
        <v>9</v>
      </c>
      <c r="D5" s="32" t="s">
        <v>10</v>
      </c>
      <c r="E5" s="32" t="s">
        <v>11</v>
      </c>
      <c r="F5" s="32" t="s">
        <v>12</v>
      </c>
      <c r="G5" s="32" t="s">
        <v>13</v>
      </c>
      <c r="H5" s="32" t="s">
        <v>14</v>
      </c>
      <c r="I5" s="32"/>
      <c r="J5" s="32" t="s">
        <v>15</v>
      </c>
      <c r="K5" s="32"/>
      <c r="L5" s="32" t="s">
        <v>16</v>
      </c>
      <c r="M5" s="32"/>
      <c r="N5" s="32" t="s">
        <v>17</v>
      </c>
      <c r="O5" s="32"/>
      <c r="P5" s="32" t="s">
        <v>18</v>
      </c>
      <c r="Q5" s="32"/>
      <c r="R5" s="32" t="s">
        <v>19</v>
      </c>
      <c r="S5" s="32"/>
      <c r="T5" s="32" t="s">
        <v>20</v>
      </c>
      <c r="U5" s="32"/>
      <c r="V5" s="32" t="s">
        <v>21</v>
      </c>
      <c r="W5" s="32"/>
      <c r="X5" s="32" t="s">
        <v>22</v>
      </c>
      <c r="Y5" s="32"/>
      <c r="Z5" s="33" t="s">
        <v>23</v>
      </c>
      <c r="AA5" s="33"/>
      <c r="AB5" s="34" t="s">
        <v>24</v>
      </c>
      <c r="AC5" s="34"/>
      <c r="AD5" s="35" t="s">
        <v>25</v>
      </c>
      <c r="AE5" s="34" t="s">
        <v>26</v>
      </c>
      <c r="AF5" s="35" t="s">
        <v>27</v>
      </c>
      <c r="AG5" s="35" t="s">
        <v>28</v>
      </c>
      <c r="AH5" s="34" t="s">
        <v>29</v>
      </c>
      <c r="AI5" s="36" t="s">
        <v>30</v>
      </c>
      <c r="AJ5" s="34" t="s">
        <v>31</v>
      </c>
      <c r="AK5" s="34" t="s">
        <v>32</v>
      </c>
      <c r="AL5" s="34" t="s">
        <v>33</v>
      </c>
      <c r="AM5" s="34" t="s">
        <v>34</v>
      </c>
      <c r="AN5" s="34" t="s">
        <v>35</v>
      </c>
      <c r="AO5" s="36" t="s">
        <v>36</v>
      </c>
      <c r="AP5" s="37" t="s">
        <v>37</v>
      </c>
      <c r="AQ5" s="38" t="s">
        <v>38</v>
      </c>
      <c r="AR5" s="39"/>
      <c r="AS5" s="40" t="s">
        <v>39</v>
      </c>
      <c r="AT5" s="41" t="s">
        <v>40</v>
      </c>
      <c r="AU5" s="41" t="s">
        <v>41</v>
      </c>
      <c r="AV5" s="42" t="s">
        <v>42</v>
      </c>
      <c r="AW5" s="41" t="s">
        <v>43</v>
      </c>
      <c r="AX5" s="42" t="s">
        <v>44</v>
      </c>
      <c r="AY5" s="42" t="s">
        <v>45</v>
      </c>
      <c r="AZ5" s="42" t="s">
        <v>46</v>
      </c>
      <c r="BA5" s="42" t="s">
        <v>47</v>
      </c>
      <c r="BB5" s="41" t="s">
        <v>31</v>
      </c>
      <c r="BC5" s="41" t="s">
        <v>32</v>
      </c>
      <c r="BD5" s="41" t="s">
        <v>33</v>
      </c>
      <c r="BE5" s="42" t="s">
        <v>48</v>
      </c>
      <c r="BF5" s="43" t="s">
        <v>49</v>
      </c>
    </row>
    <row r="6" customFormat="false" ht="31.5" hidden="false" customHeight="true" outlineLevel="0" collapsed="false">
      <c r="A6" s="31"/>
      <c r="B6" s="31"/>
      <c r="C6" s="31"/>
      <c r="D6" s="31"/>
      <c r="E6" s="31"/>
      <c r="F6" s="31"/>
      <c r="G6" s="31"/>
      <c r="H6" s="44" t="s">
        <v>50</v>
      </c>
      <c r="I6" s="34" t="s">
        <v>51</v>
      </c>
      <c r="J6" s="32" t="s">
        <v>52</v>
      </c>
      <c r="K6" s="34" t="s">
        <v>51</v>
      </c>
      <c r="L6" s="45" t="s">
        <v>52</v>
      </c>
      <c r="M6" s="34" t="s">
        <v>51</v>
      </c>
      <c r="N6" s="32" t="s">
        <v>53</v>
      </c>
      <c r="O6" s="34" t="s">
        <v>51</v>
      </c>
      <c r="P6" s="32" t="s">
        <v>50</v>
      </c>
      <c r="Q6" s="34" t="s">
        <v>51</v>
      </c>
      <c r="R6" s="32" t="s">
        <v>52</v>
      </c>
      <c r="S6" s="34" t="s">
        <v>51</v>
      </c>
      <c r="T6" s="32" t="s">
        <v>50</v>
      </c>
      <c r="U6" s="34" t="s">
        <v>51</v>
      </c>
      <c r="V6" s="32" t="s">
        <v>52</v>
      </c>
      <c r="W6" s="34" t="s">
        <v>51</v>
      </c>
      <c r="X6" s="32" t="s">
        <v>50</v>
      </c>
      <c r="Y6" s="34" t="s">
        <v>51</v>
      </c>
      <c r="Z6" s="32" t="s">
        <v>52</v>
      </c>
      <c r="AA6" s="34" t="s">
        <v>51</v>
      </c>
      <c r="AB6" s="34" t="s">
        <v>54</v>
      </c>
      <c r="AC6" s="46" t="s">
        <v>55</v>
      </c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7"/>
      <c r="AQ6" s="38"/>
      <c r="AR6" s="47"/>
      <c r="AS6" s="40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</row>
    <row r="7" customFormat="false" ht="17.25" hidden="false" customHeight="true" outlineLevel="0" collapsed="false">
      <c r="A7" s="48" t="n">
        <v>1</v>
      </c>
      <c r="B7" s="49" t="s">
        <v>56</v>
      </c>
      <c r="C7" s="50" t="s">
        <v>57</v>
      </c>
      <c r="D7" s="51" t="s">
        <v>58</v>
      </c>
      <c r="E7" s="52" t="n">
        <v>151810013484</v>
      </c>
      <c r="F7" s="48" t="n">
        <v>645</v>
      </c>
      <c r="G7" s="53"/>
      <c r="H7" s="54" t="n">
        <v>7.5</v>
      </c>
      <c r="I7" s="55" t="n">
        <f aca="false">((F7*H7)+(H7*G7))</f>
        <v>4837.5</v>
      </c>
      <c r="J7" s="48"/>
      <c r="K7" s="55" t="n">
        <f aca="false">((F7/8)+((F7/8)*0.25))*J7</f>
        <v>0</v>
      </c>
      <c r="L7" s="54"/>
      <c r="M7" s="56" t="n">
        <f aca="false">((F7/8)*0.1)*L7</f>
        <v>0</v>
      </c>
      <c r="N7" s="48" t="n">
        <v>420</v>
      </c>
      <c r="O7" s="55" t="n">
        <f aca="false">((F7/8)/60)*N7</f>
        <v>564.375</v>
      </c>
      <c r="P7" s="48"/>
      <c r="Q7" s="55" t="n">
        <f aca="false">(F7*0.3)*P7</f>
        <v>0</v>
      </c>
      <c r="R7" s="54"/>
      <c r="S7" s="56" t="n">
        <f aca="false">((F7/8)+((F7/8)*0.69))*R7</f>
        <v>0</v>
      </c>
      <c r="T7" s="54"/>
      <c r="U7" s="56" t="n">
        <f aca="false">(F7*0.3)*T7</f>
        <v>0</v>
      </c>
      <c r="V7" s="54"/>
      <c r="W7" s="56" t="n">
        <f aca="false">((F7/8)+((F7/8)*0.69))*V7</f>
        <v>0</v>
      </c>
      <c r="X7" s="48"/>
      <c r="Y7" s="56" t="n">
        <f aca="false">IF(X7&lt;0,Y7=0,((F7+G7)*X7))</f>
        <v>0</v>
      </c>
      <c r="Z7" s="48"/>
      <c r="AA7" s="56" t="n">
        <f aca="false">((((F7/8)*2)+(((F7/8)*2)*0.3))*Z7)</f>
        <v>0</v>
      </c>
      <c r="AB7" s="55"/>
      <c r="AC7" s="57"/>
      <c r="AD7" s="58" t="n">
        <f aca="false">I7+K7+M7+Q7+S7+AB7+U7+W7+Y7+AA7-O7</f>
        <v>4273.125</v>
      </c>
      <c r="AE7" s="56" t="n">
        <f aca="false">H7*18</f>
        <v>135</v>
      </c>
      <c r="AF7" s="56"/>
      <c r="AG7" s="56"/>
      <c r="AH7" s="56" t="n">
        <f aca="false">((H7*8*60-N7)/8/60)*F7/12</f>
        <v>356.09375</v>
      </c>
      <c r="AI7" s="56"/>
      <c r="AJ7" s="59"/>
      <c r="AK7" s="59"/>
      <c r="AL7" s="59"/>
      <c r="AM7" s="59"/>
      <c r="AN7" s="55" t="n">
        <f aca="false">AH7+AJ7+AK7+AL7+AM7</f>
        <v>356.09375</v>
      </c>
      <c r="AO7" s="58" t="n">
        <f aca="false">AD7+AN7</f>
        <v>4629.21875</v>
      </c>
      <c r="AP7" s="60"/>
      <c r="AQ7" s="61" t="s">
        <v>59</v>
      </c>
      <c r="AR7" s="62"/>
      <c r="AS7" s="63"/>
      <c r="AT7" s="55"/>
      <c r="AU7" s="55"/>
      <c r="AV7" s="55"/>
      <c r="AW7" s="55" t="n">
        <v>50</v>
      </c>
      <c r="AX7" s="56"/>
      <c r="AY7" s="55"/>
      <c r="AZ7" s="55"/>
      <c r="BA7" s="56"/>
      <c r="BB7" s="64" t="n">
        <f aca="false">AJ7*50%</f>
        <v>0</v>
      </c>
      <c r="BC7" s="64" t="n">
        <f aca="false">AK7</f>
        <v>0</v>
      </c>
      <c r="BD7" s="64" t="n">
        <f aca="false">AL7</f>
        <v>0</v>
      </c>
      <c r="BE7" s="64" t="n">
        <f aca="false">SUM(AU7:BD7)</f>
        <v>50</v>
      </c>
      <c r="BF7" s="65" t="n">
        <f aca="false">AD7+AS7+AT7-BE7</f>
        <v>4223.125</v>
      </c>
    </row>
    <row r="8" customFormat="false" ht="13.5" hidden="false" customHeight="true" outlineLevel="0" collapsed="false">
      <c r="A8" s="48" t="n">
        <v>2</v>
      </c>
      <c r="B8" s="49" t="s">
        <v>60</v>
      </c>
      <c r="C8" s="66" t="s">
        <v>61</v>
      </c>
      <c r="D8" s="51" t="s">
        <v>58</v>
      </c>
      <c r="E8" s="52" t="n">
        <v>107710093785</v>
      </c>
      <c r="F8" s="48" t="n">
        <v>645</v>
      </c>
      <c r="G8" s="53"/>
      <c r="H8" s="54" t="n">
        <v>12</v>
      </c>
      <c r="I8" s="55" t="n">
        <f aca="false">((F8*H8)+(H8*G8))</f>
        <v>7740</v>
      </c>
      <c r="J8" s="48" t="n">
        <v>8.5</v>
      </c>
      <c r="K8" s="55" t="n">
        <f aca="false">((F8/8)+((F8/8)*0.25))*J8</f>
        <v>856.640625</v>
      </c>
      <c r="L8" s="54"/>
      <c r="M8" s="56" t="n">
        <f aca="false">((F8/8)*0.1)*L8</f>
        <v>0</v>
      </c>
      <c r="N8" s="48" t="n">
        <v>315</v>
      </c>
      <c r="O8" s="55" t="n">
        <f aca="false">((F8/8)/60)*N8</f>
        <v>423.28125</v>
      </c>
      <c r="P8" s="48"/>
      <c r="Q8" s="55" t="n">
        <f aca="false">(F8*0.3)*P8</f>
        <v>0</v>
      </c>
      <c r="R8" s="54"/>
      <c r="S8" s="56" t="n">
        <f aca="false">((F8/8)+((F8/8)*0.69))*R8</f>
        <v>0</v>
      </c>
      <c r="T8" s="54"/>
      <c r="U8" s="56" t="n">
        <f aca="false">(F8*0.3)*T8</f>
        <v>0</v>
      </c>
      <c r="V8" s="54"/>
      <c r="W8" s="56" t="n">
        <f aca="false">((F8/8)+((F8/8)*0.69))*V8</f>
        <v>0</v>
      </c>
      <c r="X8" s="48"/>
      <c r="Y8" s="56" t="n">
        <f aca="false">IF(X8&lt;0,Y8=0,((F8+G8)*X8))</f>
        <v>0</v>
      </c>
      <c r="Z8" s="48"/>
      <c r="AA8" s="56" t="n">
        <f aca="false">((((F8/8)*2)+(((F8/8)*2)*0.3))*Z8)</f>
        <v>0</v>
      </c>
      <c r="AB8" s="55"/>
      <c r="AC8" s="57"/>
      <c r="AD8" s="58" t="n">
        <f aca="false">I8+K8+M8+Q8+S8+AB8+U8+W8+Y8+AA8-O8</f>
        <v>8173.359375</v>
      </c>
      <c r="AE8" s="56" t="n">
        <f aca="false">H8*18</f>
        <v>216</v>
      </c>
      <c r="AF8" s="56"/>
      <c r="AG8" s="56"/>
      <c r="AH8" s="56" t="n">
        <f aca="false">((H8*8*60-N8)/8/60)*F8/12</f>
        <v>609.7265625</v>
      </c>
      <c r="AI8" s="56"/>
      <c r="AJ8" s="59"/>
      <c r="AK8" s="59"/>
      <c r="AL8" s="59"/>
      <c r="AM8" s="59"/>
      <c r="AN8" s="55" t="n">
        <f aca="false">AH8+AJ8+AK8+AL8+AM8</f>
        <v>609.7265625</v>
      </c>
      <c r="AO8" s="58" t="n">
        <f aca="false">AD8+AN8</f>
        <v>8783.0859375</v>
      </c>
      <c r="AP8" s="60"/>
      <c r="AQ8" s="61" t="s">
        <v>62</v>
      </c>
      <c r="AR8" s="62"/>
      <c r="AS8" s="63"/>
      <c r="AT8" s="55"/>
      <c r="AU8" s="55"/>
      <c r="AV8" s="55"/>
      <c r="AW8" s="55" t="n">
        <v>50</v>
      </c>
      <c r="AX8" s="56"/>
      <c r="AY8" s="55"/>
      <c r="AZ8" s="55"/>
      <c r="BA8" s="56"/>
      <c r="BB8" s="64" t="n">
        <f aca="false">AJ8*50%</f>
        <v>0</v>
      </c>
      <c r="BC8" s="64" t="n">
        <f aca="false">AK8</f>
        <v>0</v>
      </c>
      <c r="BD8" s="64" t="n">
        <f aca="false">AL8</f>
        <v>0</v>
      </c>
      <c r="BE8" s="64" t="n">
        <f aca="false">SUM(AU8:BD8)</f>
        <v>50</v>
      </c>
      <c r="BF8" s="65" t="n">
        <f aca="false">AD8+AS8+AT8-BE8</f>
        <v>8123.359375</v>
      </c>
    </row>
    <row r="9" customFormat="false" ht="13.5" hidden="false" customHeight="true" outlineLevel="0" collapsed="false">
      <c r="A9" s="67" t="n">
        <v>3</v>
      </c>
      <c r="B9" s="68" t="s">
        <v>63</v>
      </c>
      <c r="C9" s="69" t="s">
        <v>64</v>
      </c>
      <c r="D9" s="51" t="s">
        <v>58</v>
      </c>
      <c r="E9" s="52" t="s">
        <v>65</v>
      </c>
      <c r="F9" s="48" t="n">
        <v>645</v>
      </c>
      <c r="G9" s="70"/>
      <c r="H9" s="71" t="n">
        <v>14</v>
      </c>
      <c r="I9" s="72" t="n">
        <f aca="false">((F9*H9)+(H9*G9))</f>
        <v>9030</v>
      </c>
      <c r="J9" s="67"/>
      <c r="K9" s="72" t="n">
        <f aca="false">((F9/8)+((F9/8)*0.25))*J9</f>
        <v>0</v>
      </c>
      <c r="L9" s="71"/>
      <c r="M9" s="73" t="n">
        <f aca="false">((F9/8)*0.1)*L9</f>
        <v>0</v>
      </c>
      <c r="N9" s="67" t="n">
        <v>15</v>
      </c>
      <c r="O9" s="72" t="n">
        <f aca="false">((F9/8)/60)*N9</f>
        <v>20.15625</v>
      </c>
      <c r="P9" s="67"/>
      <c r="Q9" s="72"/>
      <c r="R9" s="71"/>
      <c r="S9" s="73" t="n">
        <f aca="false">((F9/8)+((F9/8)*0.69))*R9</f>
        <v>0</v>
      </c>
      <c r="T9" s="71"/>
      <c r="U9" s="73" t="n">
        <f aca="false">(F9*0.3)*T9</f>
        <v>0</v>
      </c>
      <c r="V9" s="71"/>
      <c r="W9" s="73" t="n">
        <f aca="false">((F9/8)+((F9/8)*0.69))*V9</f>
        <v>0</v>
      </c>
      <c r="X9" s="67"/>
      <c r="Y9" s="73" t="n">
        <f aca="false">IF(X9&lt;0,Y9=0,((F9+G9)*X9))</f>
        <v>0</v>
      </c>
      <c r="Z9" s="67"/>
      <c r="AA9" s="73" t="n">
        <f aca="false">((((F9/8)*2)+(((F9/8)*2)*0.3))*Z9)</f>
        <v>0</v>
      </c>
      <c r="AB9" s="72"/>
      <c r="AC9" s="74"/>
      <c r="AD9" s="75" t="n">
        <f aca="false">I9+K9+M9+Q9+S9+AB9+U9+W9+Y9+AA9-O9</f>
        <v>9009.84375</v>
      </c>
      <c r="AE9" s="56" t="n">
        <f aca="false">H9*18</f>
        <v>252</v>
      </c>
      <c r="AF9" s="56"/>
      <c r="AG9" s="56"/>
      <c r="AH9" s="56" t="n">
        <f aca="false">((H9*8*60-N9)/8/60)*F9/12</f>
        <v>750.8203125</v>
      </c>
      <c r="AI9" s="56"/>
      <c r="AJ9" s="59"/>
      <c r="AK9" s="59"/>
      <c r="AL9" s="59"/>
      <c r="AM9" s="59"/>
      <c r="AN9" s="55" t="n">
        <f aca="false">AH9+AJ9+AK9+AL9+AM9</f>
        <v>750.8203125</v>
      </c>
      <c r="AO9" s="58" t="n">
        <f aca="false">AD9+AN9</f>
        <v>9760.6640625</v>
      </c>
      <c r="AP9" s="60"/>
      <c r="AQ9" s="61" t="s">
        <v>59</v>
      </c>
      <c r="AR9" s="62"/>
      <c r="AS9" s="63"/>
      <c r="AT9" s="55"/>
      <c r="AU9" s="55"/>
      <c r="AV9" s="55"/>
      <c r="AW9" s="55" t="n">
        <v>50</v>
      </c>
      <c r="AX9" s="56"/>
      <c r="AY9" s="55"/>
      <c r="AZ9" s="55"/>
      <c r="BA9" s="56"/>
      <c r="BB9" s="64" t="n">
        <f aca="false">AJ9*50%</f>
        <v>0</v>
      </c>
      <c r="BC9" s="64" t="n">
        <f aca="false">AK9</f>
        <v>0</v>
      </c>
      <c r="BD9" s="64" t="n">
        <f aca="false">AL9</f>
        <v>0</v>
      </c>
      <c r="BE9" s="64" t="n">
        <f aca="false">SUM(AU9:BD9)</f>
        <v>50</v>
      </c>
      <c r="BF9" s="65" t="n">
        <f aca="false">AD9+AS9+AT9-BE9</f>
        <v>8959.84375</v>
      </c>
    </row>
    <row r="10" customFormat="false" ht="13.5" hidden="false" customHeight="true" outlineLevel="0" collapsed="false">
      <c r="A10" s="48" t="n">
        <v>4</v>
      </c>
      <c r="B10" s="49" t="s">
        <v>66</v>
      </c>
      <c r="C10" s="50" t="s">
        <v>67</v>
      </c>
      <c r="D10" s="51" t="s">
        <v>58</v>
      </c>
      <c r="E10" s="52" t="s">
        <v>68</v>
      </c>
      <c r="F10" s="48" t="n">
        <v>645</v>
      </c>
      <c r="G10" s="53"/>
      <c r="H10" s="54" t="n">
        <v>14</v>
      </c>
      <c r="I10" s="55" t="n">
        <f aca="false">((F10*H10)+(H10*G10))</f>
        <v>9030</v>
      </c>
      <c r="J10" s="48" t="n">
        <v>24</v>
      </c>
      <c r="K10" s="55" t="n">
        <f aca="false">((F10/8)+((F10/8)*0.25))*J10</f>
        <v>2418.75</v>
      </c>
      <c r="L10" s="54"/>
      <c r="M10" s="56" t="n">
        <f aca="false">((F10/8)*0.1)*L10</f>
        <v>0</v>
      </c>
      <c r="N10" s="54" t="n">
        <v>30</v>
      </c>
      <c r="O10" s="55" t="n">
        <f aca="false">((F10/8)/60)*N10</f>
        <v>40.3125</v>
      </c>
      <c r="P10" s="48"/>
      <c r="Q10" s="55" t="n">
        <f aca="false">(F10*0.3)*P10</f>
        <v>0</v>
      </c>
      <c r="R10" s="54"/>
      <c r="S10" s="56" t="n">
        <f aca="false">((F10/8)+((F10/8)*0.69))*R10</f>
        <v>0</v>
      </c>
      <c r="T10" s="54" t="n">
        <v>1</v>
      </c>
      <c r="U10" s="56" t="n">
        <f aca="false">(F10*0.3)*T10</f>
        <v>193.5</v>
      </c>
      <c r="V10" s="54"/>
      <c r="W10" s="56" t="n">
        <f aca="false">((F10/8)+((F10/8)*0.69))*V10</f>
        <v>0</v>
      </c>
      <c r="X10" s="48"/>
      <c r="Y10" s="56" t="n">
        <f aca="false">IF(X10&lt;0,Y10=0,((F10+G10)*X10))</f>
        <v>0</v>
      </c>
      <c r="Z10" s="48"/>
      <c r="AA10" s="56" t="n">
        <f aca="false">((((F10/8)*2)+(((F10/8)*2)*0.3))*Z10)</f>
        <v>0</v>
      </c>
      <c r="AB10" s="55"/>
      <c r="AC10" s="57"/>
      <c r="AD10" s="58" t="n">
        <f aca="false">I10+K10+M10+Q10+S10+AB10+U10+W10+Y10+AA10-O10</f>
        <v>11601.9375</v>
      </c>
      <c r="AE10" s="56" t="n">
        <f aca="false">H10*18</f>
        <v>252</v>
      </c>
      <c r="AF10" s="56"/>
      <c r="AG10" s="56"/>
      <c r="AH10" s="56" t="n">
        <f aca="false">((H10*8*60-N10)/8/60)*F10/12</f>
        <v>749.140625</v>
      </c>
      <c r="AI10" s="56"/>
      <c r="AJ10" s="59"/>
      <c r="AK10" s="59"/>
      <c r="AL10" s="59"/>
      <c r="AM10" s="59"/>
      <c r="AN10" s="55" t="n">
        <f aca="false">AH10+AJ10+AK10+AL10+AM10</f>
        <v>749.140625</v>
      </c>
      <c r="AO10" s="58" t="n">
        <f aca="false">AD10+AN10</f>
        <v>12351.078125</v>
      </c>
      <c r="AP10" s="60"/>
      <c r="AQ10" s="61" t="s">
        <v>59</v>
      </c>
      <c r="AR10" s="62"/>
      <c r="AS10" s="63"/>
      <c r="AT10" s="55"/>
      <c r="AU10" s="55"/>
      <c r="AV10" s="55"/>
      <c r="AW10" s="55" t="n">
        <v>50</v>
      </c>
      <c r="AX10" s="56"/>
      <c r="AY10" s="55"/>
      <c r="AZ10" s="55"/>
      <c r="BA10" s="56"/>
      <c r="BB10" s="64" t="n">
        <f aca="false">AJ10*50%</f>
        <v>0</v>
      </c>
      <c r="BC10" s="64" t="n">
        <f aca="false">AK10</f>
        <v>0</v>
      </c>
      <c r="BD10" s="64" t="n">
        <f aca="false">AL10</f>
        <v>0</v>
      </c>
      <c r="BE10" s="64" t="n">
        <f aca="false">SUM(AU10:BD10)</f>
        <v>50</v>
      </c>
      <c r="BF10" s="65" t="n">
        <f aca="false">AD10+AS10+AT10-BE10</f>
        <v>11551.9375</v>
      </c>
    </row>
    <row r="11" customFormat="false" ht="13.5" hidden="false" customHeight="true" outlineLevel="0" collapsed="false">
      <c r="A11" s="67" t="n">
        <v>5</v>
      </c>
      <c r="B11" s="49" t="s">
        <v>69</v>
      </c>
      <c r="C11" s="50" t="s">
        <v>70</v>
      </c>
      <c r="D11" s="51" t="s">
        <v>58</v>
      </c>
      <c r="E11" s="76" t="s">
        <v>71</v>
      </c>
      <c r="F11" s="48" t="n">
        <v>645</v>
      </c>
      <c r="G11" s="53"/>
      <c r="H11" s="54" t="n">
        <v>14</v>
      </c>
      <c r="I11" s="55" t="n">
        <f aca="false">((F11*H11)+(H11*G11))</f>
        <v>9030</v>
      </c>
      <c r="J11" s="48" t="n">
        <v>39</v>
      </c>
      <c r="K11" s="55" t="n">
        <f aca="false">((F11/8)+((F11/8)*0.25))*J11</f>
        <v>3930.46875</v>
      </c>
      <c r="L11" s="54"/>
      <c r="M11" s="56" t="n">
        <f aca="false">((F11/8)*0.1)*L11</f>
        <v>0</v>
      </c>
      <c r="N11" s="48"/>
      <c r="O11" s="55" t="n">
        <f aca="false">((F11/8)/60)*N11</f>
        <v>0</v>
      </c>
      <c r="P11" s="48"/>
      <c r="Q11" s="55" t="n">
        <f aca="false">(F11*0.3)*P11</f>
        <v>0</v>
      </c>
      <c r="R11" s="54"/>
      <c r="S11" s="56" t="n">
        <f aca="false">((F11/8)+((F11/8)*0.69))*R11</f>
        <v>0</v>
      </c>
      <c r="T11" s="54" t="n">
        <v>1</v>
      </c>
      <c r="U11" s="56" t="n">
        <f aca="false">(F11*0.3)*T11</f>
        <v>193.5</v>
      </c>
      <c r="V11" s="54" t="n">
        <v>3</v>
      </c>
      <c r="W11" s="56" t="n">
        <f aca="false">((F11/8)+((F11/8)*0.69))*V11</f>
        <v>408.76875</v>
      </c>
      <c r="X11" s="48"/>
      <c r="Y11" s="56" t="n">
        <f aca="false">IF(X11&lt;0,Y11=0,((F11+G11)*X11))</f>
        <v>0</v>
      </c>
      <c r="Z11" s="48"/>
      <c r="AA11" s="56" t="n">
        <f aca="false">((((F11/8)*2)+(((F11/8)*2)*0.3))*Z11)</f>
        <v>0</v>
      </c>
      <c r="AB11" s="55"/>
      <c r="AC11" s="57"/>
      <c r="AD11" s="58" t="n">
        <f aca="false">I11+K11+M11+Q11+S11+AB11+U11+W11+Y11+AA11-O11</f>
        <v>13562.7375</v>
      </c>
      <c r="AE11" s="56" t="n">
        <f aca="false">H11*18</f>
        <v>252</v>
      </c>
      <c r="AF11" s="56"/>
      <c r="AG11" s="56"/>
      <c r="AH11" s="56" t="n">
        <f aca="false">((H11*8*60-N11)/8/60)*F11/12</f>
        <v>752.5</v>
      </c>
      <c r="AI11" s="56"/>
      <c r="AJ11" s="59"/>
      <c r="AK11" s="59"/>
      <c r="AL11" s="59"/>
      <c r="AM11" s="59"/>
      <c r="AN11" s="55" t="n">
        <f aca="false">AH11+AJ11+AK11+AL11+AM11</f>
        <v>752.5</v>
      </c>
      <c r="AO11" s="58" t="n">
        <f aca="false">AD11+AN11</f>
        <v>14315.2375</v>
      </c>
      <c r="AP11" s="60"/>
      <c r="AQ11" s="61" t="s">
        <v>59</v>
      </c>
      <c r="AR11" s="62"/>
      <c r="AS11" s="63"/>
      <c r="AT11" s="55"/>
      <c r="AU11" s="55"/>
      <c r="AV11" s="55"/>
      <c r="AW11" s="55" t="n">
        <v>50</v>
      </c>
      <c r="AX11" s="56"/>
      <c r="AY11" s="55"/>
      <c r="AZ11" s="55"/>
      <c r="BA11" s="56"/>
      <c r="BB11" s="64" t="n">
        <f aca="false">AJ11*50%</f>
        <v>0</v>
      </c>
      <c r="BC11" s="64" t="n">
        <f aca="false">AK11</f>
        <v>0</v>
      </c>
      <c r="BD11" s="64" t="n">
        <f aca="false">AL11</f>
        <v>0</v>
      </c>
      <c r="BE11" s="64" t="n">
        <f aca="false">SUM(AU11:BD11)</f>
        <v>50</v>
      </c>
      <c r="BF11" s="65" t="n">
        <f aca="false">AD11+AS11+AT11-BE11</f>
        <v>13512.7375</v>
      </c>
    </row>
    <row r="12" customFormat="false" ht="15" hidden="false" customHeight="true" outlineLevel="0" collapsed="false">
      <c r="A12" s="67" t="n">
        <v>6</v>
      </c>
      <c r="B12" s="68" t="s">
        <v>63</v>
      </c>
      <c r="C12" s="50" t="s">
        <v>72</v>
      </c>
      <c r="D12" s="51" t="s">
        <v>58</v>
      </c>
      <c r="E12" s="76" t="s">
        <v>73</v>
      </c>
      <c r="F12" s="48" t="n">
        <v>645</v>
      </c>
      <c r="G12" s="53"/>
      <c r="H12" s="54" t="n">
        <v>13</v>
      </c>
      <c r="I12" s="55" t="n">
        <f aca="false">((F12*H12)+(H12*G12))</f>
        <v>8385</v>
      </c>
      <c r="J12" s="54"/>
      <c r="K12" s="55" t="n">
        <f aca="false">((F12/8)+((F12/8)*0.25))*J12</f>
        <v>0</v>
      </c>
      <c r="L12" s="54"/>
      <c r="M12" s="56" t="n">
        <f aca="false">((F12/8)*0.1)*L12</f>
        <v>0</v>
      </c>
      <c r="N12" s="48" t="n">
        <v>150</v>
      </c>
      <c r="O12" s="55" t="n">
        <f aca="false">((F12/8)/60)*N12</f>
        <v>201.5625</v>
      </c>
      <c r="P12" s="48"/>
      <c r="Q12" s="55" t="n">
        <f aca="false">(F12*0.3)*P12</f>
        <v>0</v>
      </c>
      <c r="R12" s="54"/>
      <c r="S12" s="56" t="n">
        <f aca="false">((F12/8)+((F12/8)*0.69))*R12</f>
        <v>0</v>
      </c>
      <c r="T12" s="54" t="n">
        <v>1</v>
      </c>
      <c r="U12" s="56" t="n">
        <f aca="false">(F12*0.3)*T12</f>
        <v>193.5</v>
      </c>
      <c r="V12" s="54" t="n">
        <v>2</v>
      </c>
      <c r="W12" s="56" t="n">
        <f aca="false">((F12/8)+((F12/8)*0.69))*V12</f>
        <v>272.5125</v>
      </c>
      <c r="X12" s="48"/>
      <c r="Y12" s="56" t="n">
        <f aca="false">IF(X12&lt;0,Y12=0,((F12+G12)*X12))</f>
        <v>0</v>
      </c>
      <c r="Z12" s="48"/>
      <c r="AA12" s="56" t="n">
        <f aca="false">((((F12/8)*2)+(((F12/8)*2)*0.3))*Z12)</f>
        <v>0</v>
      </c>
      <c r="AB12" s="55"/>
      <c r="AC12" s="57"/>
      <c r="AD12" s="58" t="n">
        <f aca="false">I12+K12+M12+Q12+S12+AB12+U12+W12+Y12+AA12-O12</f>
        <v>8649.45</v>
      </c>
      <c r="AE12" s="56" t="n">
        <f aca="false">H12*18</f>
        <v>234</v>
      </c>
      <c r="AF12" s="56"/>
      <c r="AG12" s="56"/>
      <c r="AH12" s="56" t="n">
        <f aca="false">((H12*8*60-N12)/8/60)*F12/12</f>
        <v>681.953125</v>
      </c>
      <c r="AI12" s="56"/>
      <c r="AJ12" s="59"/>
      <c r="AK12" s="59"/>
      <c r="AL12" s="59"/>
      <c r="AM12" s="59"/>
      <c r="AN12" s="55" t="n">
        <f aca="false">AH12+AJ12+AK12+AL12+AM12</f>
        <v>681.953125</v>
      </c>
      <c r="AO12" s="58" t="n">
        <f aca="false">AD12+AN12</f>
        <v>9331.403125</v>
      </c>
      <c r="AP12" s="60"/>
      <c r="AQ12" s="61" t="s">
        <v>59</v>
      </c>
      <c r="AR12" s="62"/>
      <c r="AS12" s="63"/>
      <c r="AT12" s="55"/>
      <c r="AU12" s="55"/>
      <c r="AV12" s="55"/>
      <c r="AW12" s="55" t="n">
        <v>50</v>
      </c>
      <c r="AX12" s="56"/>
      <c r="AY12" s="55"/>
      <c r="AZ12" s="55" t="n">
        <v>1384.35</v>
      </c>
      <c r="BA12" s="56"/>
      <c r="BB12" s="64" t="n">
        <f aca="false">AJ12*50%</f>
        <v>0</v>
      </c>
      <c r="BC12" s="64" t="n">
        <f aca="false">AK12</f>
        <v>0</v>
      </c>
      <c r="BD12" s="64" t="n">
        <f aca="false">AL12</f>
        <v>0</v>
      </c>
      <c r="BE12" s="64" t="n">
        <f aca="false">SUM(AU12:BD12)</f>
        <v>1434.35</v>
      </c>
      <c r="BF12" s="65" t="n">
        <f aca="false">AD12+AS12+AT12-BE12</f>
        <v>7215.1</v>
      </c>
    </row>
    <row r="13" customFormat="false" ht="13.5" hidden="false" customHeight="true" outlineLevel="0" collapsed="false">
      <c r="A13" s="67" t="n">
        <v>7</v>
      </c>
      <c r="B13" s="68" t="s">
        <v>66</v>
      </c>
      <c r="C13" s="50" t="s">
        <v>74</v>
      </c>
      <c r="D13" s="51" t="s">
        <v>58</v>
      </c>
      <c r="E13" s="76" t="s">
        <v>75</v>
      </c>
      <c r="F13" s="48" t="n">
        <v>645</v>
      </c>
      <c r="G13" s="53"/>
      <c r="H13" s="54" t="n">
        <v>14</v>
      </c>
      <c r="I13" s="55" t="n">
        <f aca="false">((F13*H13)+(H13*G13))</f>
        <v>9030</v>
      </c>
      <c r="J13" s="54" t="n">
        <v>10</v>
      </c>
      <c r="K13" s="55" t="n">
        <f aca="false">((F13/8)+((F13/8)*0.25))*J13</f>
        <v>1007.8125</v>
      </c>
      <c r="L13" s="54"/>
      <c r="M13" s="56" t="n">
        <f aca="false">((F13/8)*0.1)*L13</f>
        <v>0</v>
      </c>
      <c r="N13" s="54" t="n">
        <v>15</v>
      </c>
      <c r="O13" s="55" t="n">
        <f aca="false">((F13/8)/60)*N13</f>
        <v>20.15625</v>
      </c>
      <c r="P13" s="48"/>
      <c r="Q13" s="55" t="n">
        <f aca="false">(F13*0.3)*P13</f>
        <v>0</v>
      </c>
      <c r="R13" s="54"/>
      <c r="S13" s="56" t="n">
        <f aca="false">((F13/8)+((F13/8)*0.69))*R13</f>
        <v>0</v>
      </c>
      <c r="T13" s="54" t="n">
        <v>1</v>
      </c>
      <c r="U13" s="56" t="n">
        <f aca="false">(F13*0.3)*T13</f>
        <v>193.5</v>
      </c>
      <c r="V13" s="54" t="n">
        <v>2</v>
      </c>
      <c r="W13" s="56" t="n">
        <f aca="false">((F13/8)+((F13/8)*0.69))*V13</f>
        <v>272.5125</v>
      </c>
      <c r="X13" s="48"/>
      <c r="Y13" s="56" t="n">
        <f aca="false">IF(X13&lt;0,Y13=0,((F13+G13)*X13))</f>
        <v>0</v>
      </c>
      <c r="Z13" s="48"/>
      <c r="AA13" s="56" t="n">
        <f aca="false">((((F13/8)*2)+(((F13/8)*2)*0.3))*Z13)</f>
        <v>0</v>
      </c>
      <c r="AB13" s="55"/>
      <c r="AC13" s="55"/>
      <c r="AD13" s="58" t="n">
        <f aca="false">I13+K13+M13+Q13+S13+AB13+U13+W13+Y13+AA13-O13</f>
        <v>10483.66875</v>
      </c>
      <c r="AE13" s="56" t="n">
        <f aca="false">H13*18</f>
        <v>252</v>
      </c>
      <c r="AF13" s="56"/>
      <c r="AG13" s="56"/>
      <c r="AH13" s="56" t="n">
        <f aca="false">((H13*8*60-N13)/8/60)*F13/12</f>
        <v>750.8203125</v>
      </c>
      <c r="AI13" s="56"/>
      <c r="AJ13" s="59"/>
      <c r="AK13" s="59"/>
      <c r="AL13" s="59"/>
      <c r="AM13" s="59"/>
      <c r="AN13" s="55" t="n">
        <f aca="false">AH13+AJ13+AK13+AL13+AM13</f>
        <v>750.8203125</v>
      </c>
      <c r="AO13" s="58" t="n">
        <f aca="false">AD13+AN13</f>
        <v>11234.4890625</v>
      </c>
      <c r="AP13" s="60"/>
      <c r="AQ13" s="61" t="s">
        <v>59</v>
      </c>
      <c r="AR13" s="62"/>
      <c r="AS13" s="63"/>
      <c r="AT13" s="55"/>
      <c r="AU13" s="55"/>
      <c r="AV13" s="55"/>
      <c r="AW13" s="55" t="n">
        <v>50</v>
      </c>
      <c r="AX13" s="56"/>
      <c r="AY13" s="55"/>
      <c r="AZ13" s="55"/>
      <c r="BA13" s="56"/>
      <c r="BB13" s="64" t="n">
        <f aca="false">AJ13*50%</f>
        <v>0</v>
      </c>
      <c r="BC13" s="64" t="n">
        <f aca="false">AK13</f>
        <v>0</v>
      </c>
      <c r="BD13" s="64" t="n">
        <f aca="false">AL13</f>
        <v>0</v>
      </c>
      <c r="BE13" s="64" t="n">
        <f aca="false">SUM(AU13:BD13)</f>
        <v>50</v>
      </c>
      <c r="BF13" s="65" t="n">
        <f aca="false">AD13+AS13+AT13-BE13</f>
        <v>10433.66875</v>
      </c>
    </row>
    <row r="14" customFormat="false" ht="13.5" hidden="false" customHeight="true" outlineLevel="0" collapsed="false">
      <c r="A14" s="48" t="n">
        <v>8</v>
      </c>
      <c r="B14" s="49" t="s">
        <v>60</v>
      </c>
      <c r="C14" s="50" t="s">
        <v>76</v>
      </c>
      <c r="D14" s="51" t="s">
        <v>58</v>
      </c>
      <c r="E14" s="76" t="s">
        <v>77</v>
      </c>
      <c r="F14" s="48" t="n">
        <v>645</v>
      </c>
      <c r="G14" s="53"/>
      <c r="H14" s="54" t="n">
        <v>12</v>
      </c>
      <c r="I14" s="55" t="n">
        <f aca="false">((F14*H14)+(H14*G14))</f>
        <v>7740</v>
      </c>
      <c r="J14" s="48"/>
      <c r="K14" s="55" t="n">
        <f aca="false">((F14/8)+((F14/8)*0.25))*J14</f>
        <v>0</v>
      </c>
      <c r="L14" s="54"/>
      <c r="M14" s="56" t="n">
        <f aca="false">((F14/8)*0.1)*L14</f>
        <v>0</v>
      </c>
      <c r="N14" s="48"/>
      <c r="O14" s="55" t="n">
        <f aca="false">((F14/8)/60)*N14</f>
        <v>0</v>
      </c>
      <c r="P14" s="48"/>
      <c r="Q14" s="55" t="n">
        <f aca="false">(F14*0.3)*P14</f>
        <v>0</v>
      </c>
      <c r="R14" s="54"/>
      <c r="S14" s="56" t="n">
        <f aca="false">((F14/8)+((F14/8)*0.69))*R14</f>
        <v>0</v>
      </c>
      <c r="T14" s="54"/>
      <c r="U14" s="56" t="n">
        <f aca="false">(F14*0.3)*T14</f>
        <v>0</v>
      </c>
      <c r="V14" s="54"/>
      <c r="W14" s="56" t="n">
        <f aca="false">((F14/8)+((F14/8)*0.69))*V14</f>
        <v>0</v>
      </c>
      <c r="X14" s="48"/>
      <c r="Y14" s="56" t="n">
        <f aca="false">IF(X14&lt;0,Y14=0,((F14+G14)*X14))</f>
        <v>0</v>
      </c>
      <c r="Z14" s="48"/>
      <c r="AA14" s="56" t="n">
        <f aca="false">((((F14/8)*2)+(((F14/8)*2)*0.3))*Z14)</f>
        <v>0</v>
      </c>
      <c r="AB14" s="55"/>
      <c r="AC14" s="55"/>
      <c r="AD14" s="58" t="n">
        <f aca="false">I14+K14+M14+Q14+S14+AB14+U14+W14+Y14+AA14-O14</f>
        <v>7740</v>
      </c>
      <c r="AE14" s="56" t="n">
        <f aca="false">H14*18</f>
        <v>216</v>
      </c>
      <c r="AF14" s="56"/>
      <c r="AG14" s="56"/>
      <c r="AH14" s="56" t="n">
        <f aca="false">((H14*8*60-N14)/8/60)*F14/12</f>
        <v>645</v>
      </c>
      <c r="AI14" s="56"/>
      <c r="AJ14" s="59"/>
      <c r="AK14" s="59"/>
      <c r="AL14" s="59"/>
      <c r="AM14" s="59"/>
      <c r="AN14" s="55" t="n">
        <f aca="false">AH14+AJ14+AK14+AL14+AM14</f>
        <v>645</v>
      </c>
      <c r="AO14" s="58" t="n">
        <f aca="false">AD14+AN14</f>
        <v>8385</v>
      </c>
      <c r="AP14" s="60"/>
      <c r="AQ14" s="61" t="s">
        <v>59</v>
      </c>
      <c r="AR14" s="62"/>
      <c r="AS14" s="63"/>
      <c r="AT14" s="55"/>
      <c r="AU14" s="55"/>
      <c r="AV14" s="55"/>
      <c r="AW14" s="55" t="n">
        <v>50</v>
      </c>
      <c r="AX14" s="56"/>
      <c r="AY14" s="55"/>
      <c r="AZ14" s="55"/>
      <c r="BA14" s="56"/>
      <c r="BB14" s="64" t="n">
        <f aca="false">AJ14*50%</f>
        <v>0</v>
      </c>
      <c r="BC14" s="64" t="n">
        <f aca="false">AK14</f>
        <v>0</v>
      </c>
      <c r="BD14" s="64" t="n">
        <f aca="false">AL14</f>
        <v>0</v>
      </c>
      <c r="BE14" s="64" t="n">
        <f aca="false">SUM(AU14:BD14)</f>
        <v>50</v>
      </c>
      <c r="BF14" s="65" t="n">
        <f aca="false">AD14+AS14+AT14-BE14</f>
        <v>7690</v>
      </c>
    </row>
    <row r="15" customFormat="false" ht="15" hidden="false" customHeight="true" outlineLevel="0" collapsed="false">
      <c r="A15" s="67" t="n">
        <v>9</v>
      </c>
      <c r="B15" s="49" t="s">
        <v>78</v>
      </c>
      <c r="C15" s="50" t="s">
        <v>79</v>
      </c>
      <c r="D15" s="51" t="s">
        <v>58</v>
      </c>
      <c r="E15" s="52" t="n">
        <v>109643636031</v>
      </c>
      <c r="F15" s="48" t="n">
        <v>645</v>
      </c>
      <c r="G15" s="53"/>
      <c r="H15" s="54" t="n">
        <v>14</v>
      </c>
      <c r="I15" s="55" t="n">
        <f aca="false">((F15*H15)+(H15*G15))</f>
        <v>9030</v>
      </c>
      <c r="J15" s="48" t="n">
        <v>12</v>
      </c>
      <c r="K15" s="55" t="n">
        <f aca="false">((F15/8)+((F15/8)*0.25))*J15</f>
        <v>1209.375</v>
      </c>
      <c r="L15" s="54"/>
      <c r="M15" s="56" t="n">
        <f aca="false">((F15/8)*0.1)*L15</f>
        <v>0</v>
      </c>
      <c r="N15" s="48" t="n">
        <v>15</v>
      </c>
      <c r="O15" s="55" t="n">
        <f aca="false">((F15/8)/60)*N15</f>
        <v>20.15625</v>
      </c>
      <c r="P15" s="48"/>
      <c r="Q15" s="55" t="n">
        <f aca="false">(F15*0.3)*P15</f>
        <v>0</v>
      </c>
      <c r="R15" s="54"/>
      <c r="S15" s="56" t="n">
        <f aca="false">((F15/8)+((F15/8)*0.69))*R15</f>
        <v>0</v>
      </c>
      <c r="T15" s="54" t="n">
        <v>1</v>
      </c>
      <c r="U15" s="56" t="n">
        <f aca="false">(F15*0.3)*T15</f>
        <v>193.5</v>
      </c>
      <c r="V15" s="54"/>
      <c r="W15" s="56" t="n">
        <f aca="false">((F15/8)+((F15/8)*0.69))*V15</f>
        <v>0</v>
      </c>
      <c r="X15" s="48"/>
      <c r="Y15" s="56" t="n">
        <f aca="false">IF(X15&lt;0,Y15=0,((F15+G15)*X15))</f>
        <v>0</v>
      </c>
      <c r="Z15" s="48"/>
      <c r="AA15" s="56" t="n">
        <f aca="false">((((F15/8)*2)+(((F15/8)*2)*0.3))*Z15)</f>
        <v>0</v>
      </c>
      <c r="AB15" s="55"/>
      <c r="AC15" s="55"/>
      <c r="AD15" s="58" t="n">
        <f aca="false">I15+K15+M15+Q15+S15+AB15+U15+W15+Y15+AA15-O15</f>
        <v>10412.71875</v>
      </c>
      <c r="AE15" s="56" t="n">
        <f aca="false">H15*18</f>
        <v>252</v>
      </c>
      <c r="AF15" s="56"/>
      <c r="AG15" s="56"/>
      <c r="AH15" s="56" t="n">
        <f aca="false">((H15*8*60-N15)/8/60)*F15/12</f>
        <v>750.8203125</v>
      </c>
      <c r="AI15" s="56"/>
      <c r="AJ15" s="59"/>
      <c r="AK15" s="59"/>
      <c r="AL15" s="59"/>
      <c r="AM15" s="59"/>
      <c r="AN15" s="55" t="n">
        <f aca="false">AH15+AJ15+AK15+AL15+AM15</f>
        <v>750.8203125</v>
      </c>
      <c r="AO15" s="58" t="n">
        <f aca="false">AD15+AN15</f>
        <v>11163.5390625</v>
      </c>
      <c r="AP15" s="60"/>
      <c r="AQ15" s="61" t="s">
        <v>59</v>
      </c>
      <c r="AR15" s="62"/>
      <c r="AS15" s="63"/>
      <c r="AT15" s="55"/>
      <c r="AU15" s="55"/>
      <c r="AV15" s="55"/>
      <c r="AW15" s="55" t="n">
        <v>50</v>
      </c>
      <c r="AX15" s="56"/>
      <c r="AY15" s="55"/>
      <c r="AZ15" s="55"/>
      <c r="BA15" s="56"/>
      <c r="BB15" s="64" t="n">
        <f aca="false">AJ15*50%</f>
        <v>0</v>
      </c>
      <c r="BC15" s="64" t="n">
        <f aca="false">AK15</f>
        <v>0</v>
      </c>
      <c r="BD15" s="64" t="n">
        <f aca="false">AL15</f>
        <v>0</v>
      </c>
      <c r="BE15" s="64" t="n">
        <f aca="false">SUM(AU15:BD15)</f>
        <v>50</v>
      </c>
      <c r="BF15" s="65" t="n">
        <f aca="false">AD15+AS15+AT15-BE15</f>
        <v>10362.71875</v>
      </c>
    </row>
    <row r="16" customFormat="false" ht="13.5" hidden="false" customHeight="true" outlineLevel="0" collapsed="false">
      <c r="A16" s="48" t="n">
        <v>10</v>
      </c>
      <c r="B16" s="49" t="s">
        <v>80</v>
      </c>
      <c r="C16" s="50" t="s">
        <v>81</v>
      </c>
      <c r="D16" s="51" t="s">
        <v>58</v>
      </c>
      <c r="E16" s="52" t="n">
        <v>109322170764</v>
      </c>
      <c r="F16" s="48" t="n">
        <v>645</v>
      </c>
      <c r="G16" s="53"/>
      <c r="H16" s="54" t="n">
        <v>13</v>
      </c>
      <c r="I16" s="55" t="n">
        <f aca="false">((F16*H16)+(H16*G16))</f>
        <v>8385</v>
      </c>
      <c r="J16" s="48" t="n">
        <v>22</v>
      </c>
      <c r="K16" s="55" t="n">
        <f aca="false">((F16/8)+((F16/8)*0.25))*J16</f>
        <v>2217.1875</v>
      </c>
      <c r="L16" s="54"/>
      <c r="M16" s="56" t="n">
        <f aca="false">((F16/8)*0.1)*L16</f>
        <v>0</v>
      </c>
      <c r="N16" s="48"/>
      <c r="O16" s="55" t="n">
        <f aca="false">((F16/8)/60)*N16</f>
        <v>0</v>
      </c>
      <c r="P16" s="48"/>
      <c r="Q16" s="55" t="n">
        <f aca="false">(F16*0.3)*P16</f>
        <v>0</v>
      </c>
      <c r="R16" s="54"/>
      <c r="S16" s="56" t="n">
        <f aca="false">((F16/8)+((F16/8)*0.69))*R16</f>
        <v>0</v>
      </c>
      <c r="T16" s="54" t="n">
        <v>1</v>
      </c>
      <c r="U16" s="56" t="n">
        <f aca="false">(F16*0.3)*T16</f>
        <v>193.5</v>
      </c>
      <c r="V16" s="54" t="n">
        <v>2</v>
      </c>
      <c r="W16" s="56" t="n">
        <f aca="false">((F16/8)+((F16/8)*0.69))*V16</f>
        <v>272.5125</v>
      </c>
      <c r="X16" s="48"/>
      <c r="Y16" s="56" t="n">
        <f aca="false">IF(X16&lt;0,Y16=0,((F16+G16)*X16))</f>
        <v>0</v>
      </c>
      <c r="Z16" s="48"/>
      <c r="AA16" s="56" t="n">
        <f aca="false">((((F16/8)*2)+(((F16/8)*2)*0.3))*Z16)</f>
        <v>0</v>
      </c>
      <c r="AB16" s="55"/>
      <c r="AC16" s="55"/>
      <c r="AD16" s="58" t="n">
        <f aca="false">I16+K16+M16+Q16+S16+AB16+U16+W16+Y16+AA16-O16</f>
        <v>11068.2</v>
      </c>
      <c r="AE16" s="56" t="n">
        <f aca="false">H16*18</f>
        <v>234</v>
      </c>
      <c r="AF16" s="56"/>
      <c r="AG16" s="56"/>
      <c r="AH16" s="56" t="n">
        <f aca="false">((H16*8*60-N16)/8/60)*F16/12</f>
        <v>698.75</v>
      </c>
      <c r="AI16" s="56"/>
      <c r="AJ16" s="59"/>
      <c r="AK16" s="59"/>
      <c r="AL16" s="59"/>
      <c r="AM16" s="59"/>
      <c r="AN16" s="55" t="n">
        <f aca="false">AH16+AJ16+AK16+AL16+AM16</f>
        <v>698.75</v>
      </c>
      <c r="AO16" s="58" t="n">
        <f aca="false">AD16+AN16</f>
        <v>11766.95</v>
      </c>
      <c r="AP16" s="60"/>
      <c r="AQ16" s="61" t="s">
        <v>59</v>
      </c>
      <c r="AR16" s="62"/>
      <c r="AS16" s="63"/>
      <c r="AT16" s="55"/>
      <c r="AU16" s="55"/>
      <c r="AV16" s="55"/>
      <c r="AW16" s="55" t="n">
        <v>50</v>
      </c>
      <c r="AX16" s="56"/>
      <c r="AY16" s="55"/>
      <c r="AZ16" s="55"/>
      <c r="BA16" s="56"/>
      <c r="BB16" s="64" t="n">
        <f aca="false">AJ16*50%</f>
        <v>0</v>
      </c>
      <c r="BC16" s="64" t="n">
        <f aca="false">AK16</f>
        <v>0</v>
      </c>
      <c r="BD16" s="64" t="n">
        <f aca="false">AL16</f>
        <v>0</v>
      </c>
      <c r="BE16" s="64" t="n">
        <f aca="false">SUM(AU16:BD16)</f>
        <v>50</v>
      </c>
      <c r="BF16" s="65" t="n">
        <f aca="false">AD16+AS16+AT16-BE16</f>
        <v>11018.2</v>
      </c>
    </row>
    <row r="17" customFormat="false" ht="13.5" hidden="false" customHeight="true" outlineLevel="0" collapsed="false">
      <c r="A17" s="67" t="n">
        <v>11</v>
      </c>
      <c r="B17" s="49" t="s">
        <v>78</v>
      </c>
      <c r="C17" s="50" t="s">
        <v>82</v>
      </c>
      <c r="D17" s="51" t="s">
        <v>58</v>
      </c>
      <c r="E17" s="52" t="s">
        <v>83</v>
      </c>
      <c r="F17" s="48" t="n">
        <v>645</v>
      </c>
      <c r="G17" s="53"/>
      <c r="H17" s="54" t="n">
        <v>2</v>
      </c>
      <c r="I17" s="55" t="n">
        <f aca="false">((F17*H17)+(H17*G17))</f>
        <v>1290</v>
      </c>
      <c r="J17" s="48"/>
      <c r="K17" s="55" t="n">
        <f aca="false">((F17/8)+((F17/8)*0.25))*J17</f>
        <v>0</v>
      </c>
      <c r="L17" s="54"/>
      <c r="M17" s="56" t="n">
        <f aca="false">((F17/8)*0.1)*L17</f>
        <v>0</v>
      </c>
      <c r="N17" s="48" t="n">
        <v>75</v>
      </c>
      <c r="O17" s="55" t="n">
        <f aca="false">((F17/8)/60)*N17</f>
        <v>100.78125</v>
      </c>
      <c r="P17" s="48"/>
      <c r="Q17" s="55" t="n">
        <f aca="false">(F17*0.3)*P17</f>
        <v>0</v>
      </c>
      <c r="R17" s="54"/>
      <c r="S17" s="56" t="n">
        <f aca="false">((F17/8)+((F17/8)*0.69))*R17</f>
        <v>0</v>
      </c>
      <c r="T17" s="54"/>
      <c r="U17" s="56" t="n">
        <f aca="false">(F17*0.3)*T17</f>
        <v>0</v>
      </c>
      <c r="V17" s="54"/>
      <c r="W17" s="56" t="n">
        <f aca="false">((F17/8)+((F17/8)*0.69))*V17</f>
        <v>0</v>
      </c>
      <c r="X17" s="48"/>
      <c r="Y17" s="56" t="n">
        <f aca="false">IF(X17&lt;0,Y17=0,((F17+G17)*X17))</f>
        <v>0</v>
      </c>
      <c r="Z17" s="48"/>
      <c r="AA17" s="56" t="n">
        <f aca="false">((((F17/8)*2)+(((F17/8)*2)*0.3))*Z17)</f>
        <v>0</v>
      </c>
      <c r="AB17" s="55"/>
      <c r="AC17" s="55"/>
      <c r="AD17" s="58" t="n">
        <f aca="false">I17+K17+M17+Q17+S17+AB17+U17+W17+Y17+AA17-O17</f>
        <v>1189.21875</v>
      </c>
      <c r="AE17" s="56" t="n">
        <f aca="false">H17*18</f>
        <v>36</v>
      </c>
      <c r="AF17" s="56"/>
      <c r="AG17" s="56"/>
      <c r="AH17" s="56" t="n">
        <f aca="false">((H17*8*60-N17)/8/60)*F17/12</f>
        <v>99.1015625</v>
      </c>
      <c r="AI17" s="56"/>
      <c r="AJ17" s="59"/>
      <c r="AK17" s="59"/>
      <c r="AL17" s="59"/>
      <c r="AM17" s="59"/>
      <c r="AN17" s="55" t="n">
        <f aca="false">AH17+AJ17+AK17+AL17+AM17</f>
        <v>99.1015625</v>
      </c>
      <c r="AO17" s="58" t="n">
        <f aca="false">AD17+AN17</f>
        <v>1288.3203125</v>
      </c>
      <c r="AP17" s="60"/>
      <c r="AQ17" s="61" t="s">
        <v>59</v>
      </c>
      <c r="AR17" s="62"/>
      <c r="AS17" s="63"/>
      <c r="AT17" s="55"/>
      <c r="AU17" s="55"/>
      <c r="AV17" s="55"/>
      <c r="AW17" s="55" t="n">
        <v>50</v>
      </c>
      <c r="AX17" s="56"/>
      <c r="AY17" s="55"/>
      <c r="AZ17" s="55"/>
      <c r="BA17" s="56"/>
      <c r="BB17" s="64" t="n">
        <f aca="false">AJ17*50%</f>
        <v>0</v>
      </c>
      <c r="BC17" s="64" t="n">
        <f aca="false">AK17</f>
        <v>0</v>
      </c>
      <c r="BD17" s="64" t="n">
        <f aca="false">AL17</f>
        <v>0</v>
      </c>
      <c r="BE17" s="64" t="n">
        <f aca="false">SUM(AU17:BD17)</f>
        <v>50</v>
      </c>
      <c r="BF17" s="65" t="n">
        <f aca="false">AD17+AS17+AT17-BE17</f>
        <v>1139.21875</v>
      </c>
    </row>
    <row r="18" customFormat="false" ht="15" hidden="false" customHeight="true" outlineLevel="0" collapsed="false">
      <c r="A18" s="48" t="n">
        <v>12</v>
      </c>
      <c r="B18" s="49" t="s">
        <v>56</v>
      </c>
      <c r="C18" s="50" t="s">
        <v>84</v>
      </c>
      <c r="D18" s="51" t="s">
        <v>58</v>
      </c>
      <c r="E18" s="52" t="n">
        <v>151810017691</v>
      </c>
      <c r="F18" s="48" t="n">
        <v>645</v>
      </c>
      <c r="G18" s="53"/>
      <c r="H18" s="54" t="n">
        <v>3</v>
      </c>
      <c r="I18" s="55" t="n">
        <f aca="false">((F18*H18)+(H18*G18))</f>
        <v>1935</v>
      </c>
      <c r="J18" s="48"/>
      <c r="K18" s="55" t="n">
        <f aca="false">((F18/8)+((F18/8)*0.25))*J18</f>
        <v>0</v>
      </c>
      <c r="L18" s="54"/>
      <c r="M18" s="56" t="n">
        <f aca="false">((F18/8)*0.1)*L18</f>
        <v>0</v>
      </c>
      <c r="N18" s="48"/>
      <c r="O18" s="55" t="n">
        <f aca="false">((F18/8)/60)*N18</f>
        <v>0</v>
      </c>
      <c r="P18" s="48"/>
      <c r="Q18" s="55" t="n">
        <f aca="false">(F18*0.3)*P18</f>
        <v>0</v>
      </c>
      <c r="R18" s="54"/>
      <c r="S18" s="56" t="n">
        <f aca="false">((F18/8)+((F18/8)*0.69))*R18</f>
        <v>0</v>
      </c>
      <c r="T18" s="54"/>
      <c r="U18" s="56" t="n">
        <f aca="false">(F18*0.3)*T18</f>
        <v>0</v>
      </c>
      <c r="V18" s="54"/>
      <c r="W18" s="56" t="n">
        <f aca="false">((F18/8)+((F18/8)*0.69))*V18</f>
        <v>0</v>
      </c>
      <c r="X18" s="48"/>
      <c r="Y18" s="56" t="n">
        <f aca="false">IF(X18&lt;0,Y18=0,((F18+G18)*X18))</f>
        <v>0</v>
      </c>
      <c r="Z18" s="48"/>
      <c r="AA18" s="56" t="n">
        <f aca="false">((((F18/8)*2)+(((F18/8)*2)*0.3))*Z18)</f>
        <v>0</v>
      </c>
      <c r="AB18" s="55"/>
      <c r="AC18" s="55"/>
      <c r="AD18" s="58" t="n">
        <f aca="false">I18+K18+M18+Q18+S18+AB18+U18+W18+Y18+AA18-O18</f>
        <v>1935</v>
      </c>
      <c r="AE18" s="56" t="n">
        <f aca="false">H18*18</f>
        <v>54</v>
      </c>
      <c r="AF18" s="56"/>
      <c r="AG18" s="56"/>
      <c r="AH18" s="56" t="n">
        <f aca="false">((H18*8*60-N18)/8/60)*F18/12</f>
        <v>161.25</v>
      </c>
      <c r="AI18" s="56"/>
      <c r="AJ18" s="59"/>
      <c r="AK18" s="59"/>
      <c r="AL18" s="59"/>
      <c r="AM18" s="59"/>
      <c r="AN18" s="55" t="n">
        <f aca="false">AH18+AJ18+AK18+AL18+AM18</f>
        <v>161.25</v>
      </c>
      <c r="AO18" s="58" t="n">
        <f aca="false">AD18+AN18</f>
        <v>2096.25</v>
      </c>
      <c r="AP18" s="60"/>
      <c r="AQ18" s="61" t="s">
        <v>62</v>
      </c>
      <c r="AR18" s="62"/>
      <c r="AS18" s="63"/>
      <c r="AT18" s="55"/>
      <c r="AU18" s="55"/>
      <c r="AV18" s="55"/>
      <c r="AW18" s="55" t="n">
        <v>50</v>
      </c>
      <c r="AX18" s="56"/>
      <c r="AY18" s="55"/>
      <c r="AZ18" s="55"/>
      <c r="BA18" s="56"/>
      <c r="BB18" s="64" t="n">
        <f aca="false">AJ18*50%</f>
        <v>0</v>
      </c>
      <c r="BC18" s="64" t="n">
        <f aca="false">AK18</f>
        <v>0</v>
      </c>
      <c r="BD18" s="64" t="n">
        <f aca="false">AL18</f>
        <v>0</v>
      </c>
      <c r="BE18" s="64" t="n">
        <f aca="false">SUM(AU18:BD18)</f>
        <v>50</v>
      </c>
      <c r="BF18" s="65" t="n">
        <f aca="false">AD18+AS18+AT18-BE18</f>
        <v>1885</v>
      </c>
    </row>
    <row r="19" customFormat="false" ht="15" hidden="false" customHeight="true" outlineLevel="0" collapsed="false">
      <c r="A19" s="48" t="n">
        <v>13</v>
      </c>
      <c r="B19" s="49" t="s">
        <v>85</v>
      </c>
      <c r="C19" s="50" t="s">
        <v>86</v>
      </c>
      <c r="D19" s="51" t="s">
        <v>58</v>
      </c>
      <c r="E19" s="52" t="n">
        <v>141110059136</v>
      </c>
      <c r="F19" s="48" t="n">
        <v>645</v>
      </c>
      <c r="G19" s="53"/>
      <c r="H19" s="54" t="n">
        <v>13</v>
      </c>
      <c r="I19" s="55" t="n">
        <f aca="false">((F19*H19)+(H19*G19))</f>
        <v>8385</v>
      </c>
      <c r="J19" s="48" t="n">
        <v>14</v>
      </c>
      <c r="K19" s="55" t="n">
        <f aca="false">((F19/8)+((F19/8)*0.25))*J19</f>
        <v>1410.9375</v>
      </c>
      <c r="L19" s="54"/>
      <c r="M19" s="56" t="n">
        <f aca="false">((F19/8)*0.1)*L19</f>
        <v>0</v>
      </c>
      <c r="N19" s="48" t="n">
        <v>15</v>
      </c>
      <c r="O19" s="55" t="n">
        <f aca="false">((F19/8)/60)*N19</f>
        <v>20.15625</v>
      </c>
      <c r="P19" s="48"/>
      <c r="Q19" s="55" t="n">
        <f aca="false">(F19*0.3)*P19</f>
        <v>0</v>
      </c>
      <c r="R19" s="54"/>
      <c r="S19" s="56" t="n">
        <f aca="false">((F19/8)+((F19/8)*0.69))*R19</f>
        <v>0</v>
      </c>
      <c r="T19" s="54" t="n">
        <v>1</v>
      </c>
      <c r="U19" s="56" t="n">
        <f aca="false">(F19*0.3)*T19</f>
        <v>193.5</v>
      </c>
      <c r="V19" s="54"/>
      <c r="W19" s="56" t="n">
        <f aca="false">((F19/8)+((F19/8)*0.69))*V19</f>
        <v>0</v>
      </c>
      <c r="X19" s="48"/>
      <c r="Y19" s="56" t="n">
        <f aca="false">IF(X19&lt;0,Y19=0,((F19+G19)*X19))</f>
        <v>0</v>
      </c>
      <c r="Z19" s="48"/>
      <c r="AA19" s="56" t="n">
        <f aca="false">((((F19/8)*2)+(((F19/8)*2)*0.3))*Z19)</f>
        <v>0</v>
      </c>
      <c r="AB19" s="55"/>
      <c r="AC19" s="55"/>
      <c r="AD19" s="58" t="n">
        <f aca="false">I19+K19+M19+Q19+S19+AB19+U19+W19+Y19+AA19-O19</f>
        <v>9969.28125</v>
      </c>
      <c r="AE19" s="56" t="n">
        <f aca="false">H19*18</f>
        <v>234</v>
      </c>
      <c r="AF19" s="56"/>
      <c r="AG19" s="56"/>
      <c r="AH19" s="56" t="n">
        <f aca="false">((H19*8*60-N19)/8/60)*F19/12</f>
        <v>697.0703125</v>
      </c>
      <c r="AI19" s="56"/>
      <c r="AJ19" s="59"/>
      <c r="AK19" s="59"/>
      <c r="AL19" s="59"/>
      <c r="AM19" s="59"/>
      <c r="AN19" s="55" t="n">
        <f aca="false">AH19+AJ19+AK19+AL19+AM19</f>
        <v>697.0703125</v>
      </c>
      <c r="AO19" s="58" t="n">
        <f aca="false">AD19+AN19</f>
        <v>10666.3515625</v>
      </c>
      <c r="AP19" s="60"/>
      <c r="AQ19" s="61" t="s">
        <v>59</v>
      </c>
      <c r="AR19" s="62"/>
      <c r="AS19" s="63"/>
      <c r="AT19" s="55"/>
      <c r="AU19" s="55"/>
      <c r="AV19" s="55"/>
      <c r="AW19" s="55" t="n">
        <v>50</v>
      </c>
      <c r="AX19" s="56"/>
      <c r="AY19" s="55"/>
      <c r="AZ19" s="55"/>
      <c r="BA19" s="56"/>
      <c r="BB19" s="64" t="n">
        <f aca="false">AJ19*50%</f>
        <v>0</v>
      </c>
      <c r="BC19" s="64" t="n">
        <f aca="false">AK19</f>
        <v>0</v>
      </c>
      <c r="BD19" s="64" t="n">
        <f aca="false">AL19</f>
        <v>0</v>
      </c>
      <c r="BE19" s="64" t="n">
        <f aca="false">SUM(AU19:BD19)</f>
        <v>50</v>
      </c>
      <c r="BF19" s="65" t="n">
        <f aca="false">AD19+AS19+AT19-BE19</f>
        <v>9919.28125</v>
      </c>
    </row>
    <row r="20" customFormat="false" ht="13.5" hidden="false" customHeight="true" outlineLevel="0" collapsed="false">
      <c r="A20" s="67" t="n">
        <v>14</v>
      </c>
      <c r="B20" s="68" t="s">
        <v>63</v>
      </c>
      <c r="C20" s="69" t="s">
        <v>87</v>
      </c>
      <c r="D20" s="51" t="s">
        <v>58</v>
      </c>
      <c r="E20" s="52" t="n">
        <v>144910009642</v>
      </c>
      <c r="F20" s="48" t="n">
        <v>645</v>
      </c>
      <c r="G20" s="70"/>
      <c r="H20" s="71" t="n">
        <v>13</v>
      </c>
      <c r="I20" s="72" t="n">
        <f aca="false">((F20*H20)+(H20*G20))</f>
        <v>8385</v>
      </c>
      <c r="J20" s="67" t="n">
        <v>2</v>
      </c>
      <c r="K20" s="72" t="n">
        <f aca="false">((F20/8)+((F20/8)*0.25))*J20</f>
        <v>201.5625</v>
      </c>
      <c r="L20" s="71"/>
      <c r="M20" s="73" t="n">
        <f aca="false">((F20/8)*0.1)*L20</f>
        <v>0</v>
      </c>
      <c r="N20" s="67" t="n">
        <v>105</v>
      </c>
      <c r="O20" s="72" t="n">
        <f aca="false">((F20/8)/60)*N20</f>
        <v>141.09375</v>
      </c>
      <c r="P20" s="67"/>
      <c r="Q20" s="72" t="n">
        <f aca="false">(F20*0.3)*P20</f>
        <v>0</v>
      </c>
      <c r="R20" s="71"/>
      <c r="S20" s="73" t="n">
        <f aca="false">((F20/8)+((F20/8)*0.69))*R20</f>
        <v>0</v>
      </c>
      <c r="T20" s="71" t="n">
        <v>1</v>
      </c>
      <c r="U20" s="73" t="n">
        <f aca="false">(F20*0.3)*T20</f>
        <v>193.5</v>
      </c>
      <c r="V20" s="71" t="n">
        <v>2</v>
      </c>
      <c r="W20" s="73" t="n">
        <f aca="false">((F20/8)+((F20/8)*0.69))*V20</f>
        <v>272.5125</v>
      </c>
      <c r="X20" s="67"/>
      <c r="Y20" s="73" t="n">
        <f aca="false">IF(X20&lt;0,Y20=0,((F20+G20)*X20))</f>
        <v>0</v>
      </c>
      <c r="Z20" s="67"/>
      <c r="AA20" s="73" t="n">
        <f aca="false">((((F20/8)*2)+(((F20/8)*2)*0.3))*Z20)</f>
        <v>0</v>
      </c>
      <c r="AB20" s="72"/>
      <c r="AC20" s="72"/>
      <c r="AD20" s="75" t="n">
        <f aca="false">I20+K20+M20+Q20+S20+AB20+U20+W20+Y20+AA20-O20</f>
        <v>8911.48125</v>
      </c>
      <c r="AE20" s="56" t="n">
        <f aca="false">H20*18</f>
        <v>234</v>
      </c>
      <c r="AF20" s="56"/>
      <c r="AG20" s="56"/>
      <c r="AH20" s="56" t="n">
        <f aca="false">((H20*8*60-N20)/8/60)*F20/12</f>
        <v>686.9921875</v>
      </c>
      <c r="AI20" s="56"/>
      <c r="AJ20" s="59"/>
      <c r="AK20" s="59"/>
      <c r="AL20" s="59"/>
      <c r="AM20" s="59"/>
      <c r="AN20" s="55" t="n">
        <f aca="false">AH20+AJ20+AK20+AL20+AM20</f>
        <v>686.9921875</v>
      </c>
      <c r="AO20" s="58" t="n">
        <f aca="false">AD20+AN20</f>
        <v>9598.4734375</v>
      </c>
      <c r="AP20" s="60"/>
      <c r="AQ20" s="61" t="s">
        <v>59</v>
      </c>
      <c r="AR20" s="62"/>
      <c r="AS20" s="63"/>
      <c r="AT20" s="55"/>
      <c r="AU20" s="55"/>
      <c r="AV20" s="55"/>
      <c r="AW20" s="55" t="n">
        <v>50</v>
      </c>
      <c r="AX20" s="56"/>
      <c r="AY20" s="55"/>
      <c r="AZ20" s="55"/>
      <c r="BA20" s="56"/>
      <c r="BB20" s="64" t="n">
        <f aca="false">AJ20*50%</f>
        <v>0</v>
      </c>
      <c r="BC20" s="64" t="n">
        <f aca="false">AK20</f>
        <v>0</v>
      </c>
      <c r="BD20" s="64" t="n">
        <f aca="false">AL20</f>
        <v>0</v>
      </c>
      <c r="BE20" s="64" t="n">
        <f aca="false">SUM(AU20:BD20)</f>
        <v>50</v>
      </c>
      <c r="BF20" s="65" t="n">
        <f aca="false">AD20+AS20+AT20-BE20</f>
        <v>8861.48125</v>
      </c>
    </row>
    <row r="21" customFormat="false" ht="13.5" hidden="false" customHeight="true" outlineLevel="0" collapsed="false">
      <c r="A21" s="48" t="n">
        <v>15</v>
      </c>
      <c r="B21" s="49" t="s">
        <v>60</v>
      </c>
      <c r="C21" s="66" t="s">
        <v>88</v>
      </c>
      <c r="D21" s="51" t="s">
        <v>58</v>
      </c>
      <c r="E21" s="76" t="s">
        <v>89</v>
      </c>
      <c r="F21" s="48" t="n">
        <v>645</v>
      </c>
      <c r="G21" s="53"/>
      <c r="H21" s="54" t="n">
        <v>13</v>
      </c>
      <c r="I21" s="55" t="n">
        <f aca="false">((F21*H21)+(H21*G21))</f>
        <v>8385</v>
      </c>
      <c r="J21" s="48" t="n">
        <v>9</v>
      </c>
      <c r="K21" s="55" t="n">
        <f aca="false">((F21/8)+((F21/8)*0.25))*J21</f>
        <v>907.03125</v>
      </c>
      <c r="L21" s="54"/>
      <c r="M21" s="56" t="n">
        <f aca="false">((F21/8)*0.1)*L21</f>
        <v>0</v>
      </c>
      <c r="N21" s="48"/>
      <c r="O21" s="55" t="n">
        <f aca="false">((F21/8)/60)*N21</f>
        <v>0</v>
      </c>
      <c r="P21" s="48"/>
      <c r="Q21" s="55" t="n">
        <f aca="false">(F21*0.3)*P21</f>
        <v>0</v>
      </c>
      <c r="R21" s="54"/>
      <c r="S21" s="56" t="n">
        <f aca="false">((F21/8)+((F21/8)*0.69))*R21</f>
        <v>0</v>
      </c>
      <c r="T21" s="54"/>
      <c r="U21" s="56" t="n">
        <f aca="false">(F21*0.3)*T21</f>
        <v>0</v>
      </c>
      <c r="V21" s="54"/>
      <c r="W21" s="56" t="n">
        <f aca="false">((F21/8)+((F21/8)*0.69))*V21</f>
        <v>0</v>
      </c>
      <c r="X21" s="48"/>
      <c r="Y21" s="56" t="n">
        <f aca="false">IF(X21&lt;0,Y21=0,((F21+G21)*X21))</f>
        <v>0</v>
      </c>
      <c r="Z21" s="48"/>
      <c r="AA21" s="56" t="n">
        <f aca="false">((((F21/8)*2)+(((F21/8)*2)*0.3))*Z21)</f>
        <v>0</v>
      </c>
      <c r="AB21" s="55"/>
      <c r="AC21" s="55"/>
      <c r="AD21" s="58" t="n">
        <f aca="false">I21+K21+M21+Q21+S21+AB21+U21+W21+Y21+AA21-O21</f>
        <v>9292.03125</v>
      </c>
      <c r="AE21" s="56" t="n">
        <f aca="false">H21*18</f>
        <v>234</v>
      </c>
      <c r="AF21" s="56"/>
      <c r="AG21" s="56"/>
      <c r="AH21" s="56" t="n">
        <f aca="false">((H21*8*60-N21)/8/60)*F21/12</f>
        <v>698.75</v>
      </c>
      <c r="AI21" s="56"/>
      <c r="AJ21" s="59"/>
      <c r="AK21" s="59"/>
      <c r="AL21" s="59"/>
      <c r="AM21" s="59"/>
      <c r="AN21" s="55" t="n">
        <f aca="false">AH21+AJ21+AK21+AL21+AM21</f>
        <v>698.75</v>
      </c>
      <c r="AO21" s="58" t="n">
        <f aca="false">AD21+AN21</f>
        <v>9990.78125</v>
      </c>
      <c r="AP21" s="60"/>
      <c r="AQ21" s="61" t="s">
        <v>59</v>
      </c>
      <c r="AR21" s="62"/>
      <c r="AS21" s="63"/>
      <c r="AT21" s="55"/>
      <c r="AU21" s="55"/>
      <c r="AV21" s="55"/>
      <c r="AW21" s="55" t="n">
        <v>50</v>
      </c>
      <c r="AX21" s="56"/>
      <c r="AY21" s="55"/>
      <c r="AZ21" s="55"/>
      <c r="BA21" s="56"/>
      <c r="BB21" s="64" t="n">
        <f aca="false">AJ21*50%</f>
        <v>0</v>
      </c>
      <c r="BC21" s="64" t="n">
        <f aca="false">AK21</f>
        <v>0</v>
      </c>
      <c r="BD21" s="64" t="n">
        <f aca="false">AL21</f>
        <v>0</v>
      </c>
      <c r="BE21" s="64" t="n">
        <f aca="false">SUM(AU21:BD21)</f>
        <v>50</v>
      </c>
      <c r="BF21" s="65" t="n">
        <f aca="false">AD21+AS21+AT21-BE21</f>
        <v>9242.03125</v>
      </c>
    </row>
    <row r="22" customFormat="false" ht="13.5" hidden="false" customHeight="true" outlineLevel="0" collapsed="false">
      <c r="A22" s="67" t="n">
        <v>16</v>
      </c>
      <c r="B22" s="49" t="s">
        <v>78</v>
      </c>
      <c r="C22" s="50" t="s">
        <v>90</v>
      </c>
      <c r="D22" s="51" t="s">
        <v>58</v>
      </c>
      <c r="E22" s="77" t="s">
        <v>91</v>
      </c>
      <c r="F22" s="48" t="n">
        <v>645</v>
      </c>
      <c r="G22" s="53"/>
      <c r="H22" s="54" t="n">
        <v>13</v>
      </c>
      <c r="I22" s="55" t="n">
        <f aca="false">((F22*H22)+(H22*G22))</f>
        <v>8385</v>
      </c>
      <c r="J22" s="48" t="n">
        <v>18</v>
      </c>
      <c r="K22" s="55" t="n">
        <f aca="false">((F22/8)+((F22/8)*0.25))*J22</f>
        <v>1814.0625</v>
      </c>
      <c r="L22" s="54"/>
      <c r="M22" s="56" t="n">
        <f aca="false">((F22/8)*0.1)*L22</f>
        <v>0</v>
      </c>
      <c r="N22" s="48" t="n">
        <v>30</v>
      </c>
      <c r="O22" s="55" t="n">
        <f aca="false">((F22/8)/60)*N22</f>
        <v>40.3125</v>
      </c>
      <c r="P22" s="48"/>
      <c r="Q22" s="55" t="n">
        <f aca="false">(F22*0.3)*P22</f>
        <v>0</v>
      </c>
      <c r="R22" s="54"/>
      <c r="S22" s="56" t="n">
        <f aca="false">((F22/8)+((F22/8)*0.69))*R22</f>
        <v>0</v>
      </c>
      <c r="T22" s="54" t="n">
        <v>1</v>
      </c>
      <c r="U22" s="56" t="n">
        <f aca="false">(F22*0.3)*T22</f>
        <v>193.5</v>
      </c>
      <c r="V22" s="54"/>
      <c r="W22" s="56" t="n">
        <f aca="false">((F22/8)+((F22/8)*0.69))*V22</f>
        <v>0</v>
      </c>
      <c r="X22" s="48"/>
      <c r="Y22" s="56" t="n">
        <f aca="false">IF(X22&lt;0,Y22=0,((F22+G22)*X22))</f>
        <v>0</v>
      </c>
      <c r="Z22" s="48"/>
      <c r="AA22" s="56" t="n">
        <f aca="false">((((F22/8)*2)+(((F22/8)*2)*0.3))*Z22)</f>
        <v>0</v>
      </c>
      <c r="AB22" s="55"/>
      <c r="AC22" s="55"/>
      <c r="AD22" s="58" t="n">
        <f aca="false">I22+K22+M22+Q22+S22+AB22+U22+W22+Y22+AA22-O22</f>
        <v>10352.25</v>
      </c>
      <c r="AE22" s="56" t="n">
        <f aca="false">H22*18</f>
        <v>234</v>
      </c>
      <c r="AF22" s="56"/>
      <c r="AG22" s="56"/>
      <c r="AH22" s="56" t="n">
        <f aca="false">((H22*8*60-N22)/8/60)*F22/12</f>
        <v>695.390625</v>
      </c>
      <c r="AI22" s="56"/>
      <c r="AJ22" s="59"/>
      <c r="AK22" s="59"/>
      <c r="AL22" s="59"/>
      <c r="AM22" s="59"/>
      <c r="AN22" s="55" t="n">
        <f aca="false">AH22+AJ22+AK22+AL22+AM22</f>
        <v>695.390625</v>
      </c>
      <c r="AO22" s="58" t="n">
        <f aca="false">AD22+AN22</f>
        <v>11047.640625</v>
      </c>
      <c r="AP22" s="60"/>
      <c r="AQ22" s="61" t="s">
        <v>59</v>
      </c>
      <c r="AR22" s="62"/>
      <c r="AS22" s="63"/>
      <c r="AT22" s="55"/>
      <c r="AU22" s="55"/>
      <c r="AV22" s="55"/>
      <c r="AW22" s="55" t="n">
        <v>50</v>
      </c>
      <c r="AX22" s="56"/>
      <c r="AY22" s="55"/>
      <c r="AZ22" s="55"/>
      <c r="BA22" s="56"/>
      <c r="BB22" s="64" t="n">
        <f aca="false">AJ22*50%</f>
        <v>0</v>
      </c>
      <c r="BC22" s="64" t="n">
        <f aca="false">AK22</f>
        <v>0</v>
      </c>
      <c r="BD22" s="64" t="n">
        <f aca="false">AL22</f>
        <v>0</v>
      </c>
      <c r="BE22" s="64" t="n">
        <f aca="false">SUM(AU22:BD22)</f>
        <v>50</v>
      </c>
      <c r="BF22" s="65" t="n">
        <f aca="false">AD22+AS22+AT22-BE22</f>
        <v>10302.25</v>
      </c>
    </row>
    <row r="23" customFormat="false" ht="13.5" hidden="false" customHeight="true" outlineLevel="0" collapsed="false">
      <c r="A23" s="48" t="n">
        <v>17</v>
      </c>
      <c r="B23" s="49" t="s">
        <v>92</v>
      </c>
      <c r="C23" s="50" t="s">
        <v>93</v>
      </c>
      <c r="D23" s="51" t="s">
        <v>58</v>
      </c>
      <c r="E23" s="77" t="s">
        <v>94</v>
      </c>
      <c r="F23" s="48" t="n">
        <v>645</v>
      </c>
      <c r="G23" s="53"/>
      <c r="H23" s="54" t="n">
        <v>14</v>
      </c>
      <c r="I23" s="55" t="n">
        <f aca="false">((F23*H23)+(H23*G23))</f>
        <v>9030</v>
      </c>
      <c r="J23" s="48" t="n">
        <v>26</v>
      </c>
      <c r="K23" s="55" t="n">
        <f aca="false">((F23/8)+((F23/8)*0.25))*J23</f>
        <v>2620.3125</v>
      </c>
      <c r="L23" s="54"/>
      <c r="M23" s="56" t="n">
        <f aca="false">((F23/8)*0.1)*L23</f>
        <v>0</v>
      </c>
      <c r="N23" s="48" t="n">
        <v>15</v>
      </c>
      <c r="O23" s="55" t="n">
        <f aca="false">((F23/8)/60)*N23</f>
        <v>20.15625</v>
      </c>
      <c r="P23" s="48"/>
      <c r="Q23" s="55" t="n">
        <f aca="false">(F23*0.3)*P23</f>
        <v>0</v>
      </c>
      <c r="R23" s="54"/>
      <c r="S23" s="56" t="n">
        <f aca="false">((F23/8)+((F23/8)*0.69))*R23</f>
        <v>0</v>
      </c>
      <c r="T23" s="54" t="n">
        <v>1</v>
      </c>
      <c r="U23" s="56" t="n">
        <f aca="false">(F23*0.3)*T23</f>
        <v>193.5</v>
      </c>
      <c r="V23" s="54" t="n">
        <v>2</v>
      </c>
      <c r="W23" s="56" t="n">
        <f aca="false">((F23/8)+((F23/8)*0.69))*V23</f>
        <v>272.5125</v>
      </c>
      <c r="X23" s="48"/>
      <c r="Y23" s="56" t="n">
        <f aca="false">IF(X23&lt;0,Y23=0,((F23+G23)*X23))</f>
        <v>0</v>
      </c>
      <c r="Z23" s="48"/>
      <c r="AA23" s="56" t="n">
        <f aca="false">((((F23/8)*2)+(((F23/8)*2)*0.3))*Z23)</f>
        <v>0</v>
      </c>
      <c r="AB23" s="55"/>
      <c r="AC23" s="55"/>
      <c r="AD23" s="58" t="n">
        <f aca="false">I23+K23+M23+Q23+S23+AB23+U23+W23+Y23+AA23-O23</f>
        <v>12096.16875</v>
      </c>
      <c r="AE23" s="56" t="n">
        <f aca="false">H23*18</f>
        <v>252</v>
      </c>
      <c r="AF23" s="56"/>
      <c r="AG23" s="56"/>
      <c r="AH23" s="56" t="n">
        <f aca="false">((H23*8*60-N23)/8/60)*F23/12</f>
        <v>750.8203125</v>
      </c>
      <c r="AI23" s="56"/>
      <c r="AJ23" s="59"/>
      <c r="AK23" s="59"/>
      <c r="AL23" s="59"/>
      <c r="AM23" s="59"/>
      <c r="AN23" s="55" t="n">
        <f aca="false">AH23+AJ23+AK23+AL23+AM23</f>
        <v>750.8203125</v>
      </c>
      <c r="AO23" s="58" t="n">
        <f aca="false">AD23+AN23</f>
        <v>12846.9890625</v>
      </c>
      <c r="AP23" s="60"/>
      <c r="AQ23" s="61" t="s">
        <v>59</v>
      </c>
      <c r="AR23" s="62"/>
      <c r="AS23" s="63"/>
      <c r="AT23" s="55"/>
      <c r="AU23" s="55"/>
      <c r="AV23" s="55"/>
      <c r="AW23" s="55" t="n">
        <v>50</v>
      </c>
      <c r="AX23" s="56"/>
      <c r="AY23" s="55"/>
      <c r="AZ23" s="55"/>
      <c r="BA23" s="56"/>
      <c r="BB23" s="64" t="n">
        <f aca="false">AJ23*50%</f>
        <v>0</v>
      </c>
      <c r="BC23" s="64" t="n">
        <f aca="false">AK23</f>
        <v>0</v>
      </c>
      <c r="BD23" s="64" t="n">
        <f aca="false">AL23</f>
        <v>0</v>
      </c>
      <c r="BE23" s="64" t="n">
        <f aca="false">SUM(AU23:BD23)</f>
        <v>50</v>
      </c>
      <c r="BF23" s="65" t="n">
        <f aca="false">AD23+AS23+AT23-BE23</f>
        <v>12046.16875</v>
      </c>
    </row>
    <row r="24" customFormat="false" ht="13.5" hidden="false" customHeight="true" outlineLevel="0" collapsed="false">
      <c r="A24" s="67" t="n">
        <v>18</v>
      </c>
      <c r="B24" s="68" t="s">
        <v>95</v>
      </c>
      <c r="C24" s="69" t="s">
        <v>96</v>
      </c>
      <c r="D24" s="51" t="s">
        <v>58</v>
      </c>
      <c r="E24" s="77" t="n">
        <v>128310080540</v>
      </c>
      <c r="F24" s="48" t="n">
        <v>645</v>
      </c>
      <c r="G24" s="70"/>
      <c r="H24" s="71" t="n">
        <v>14</v>
      </c>
      <c r="I24" s="55" t="n">
        <f aca="false">((F24*H24)+(H24*G24))</f>
        <v>9030</v>
      </c>
      <c r="J24" s="67" t="n">
        <v>12</v>
      </c>
      <c r="K24" s="72" t="n">
        <f aca="false">((F24/8)+((F24/8)*0.25))*J24</f>
        <v>1209.375</v>
      </c>
      <c r="L24" s="71"/>
      <c r="M24" s="73" t="n">
        <f aca="false">((F24/8)*0.1)*L24</f>
        <v>0</v>
      </c>
      <c r="N24" s="67" t="n">
        <v>45</v>
      </c>
      <c r="O24" s="72" t="n">
        <f aca="false">((F24/8)/60)*N24</f>
        <v>60.46875</v>
      </c>
      <c r="P24" s="67"/>
      <c r="Q24" s="72" t="n">
        <f aca="false">(F24*0.3)*P24</f>
        <v>0</v>
      </c>
      <c r="R24" s="71"/>
      <c r="S24" s="73" t="n">
        <f aca="false">((F24/8)+((F24/8)*0.69))*R24</f>
        <v>0</v>
      </c>
      <c r="T24" s="71" t="n">
        <v>1</v>
      </c>
      <c r="U24" s="73" t="n">
        <f aca="false">(F24*0.3)*T24</f>
        <v>193.5</v>
      </c>
      <c r="V24" s="71"/>
      <c r="W24" s="73" t="n">
        <f aca="false">((F24/8)+((F24/8)*0.69))*V24</f>
        <v>0</v>
      </c>
      <c r="X24" s="67"/>
      <c r="Y24" s="73" t="n">
        <f aca="false">IF(X24&lt;0,Y24=0,((F24+G24)*X24))</f>
        <v>0</v>
      </c>
      <c r="Z24" s="67"/>
      <c r="AA24" s="73" t="n">
        <f aca="false">((((F24/8)*2)+(((F24/8)*2)*0.3))*Z24)</f>
        <v>0</v>
      </c>
      <c r="AB24" s="72"/>
      <c r="AC24" s="72"/>
      <c r="AD24" s="75" t="n">
        <f aca="false">I24+K24+M24+Q24+S24+AB24+U24+W24+Y24+AA24-O24</f>
        <v>10372.40625</v>
      </c>
      <c r="AE24" s="56" t="n">
        <f aca="false">H24*18</f>
        <v>252</v>
      </c>
      <c r="AF24" s="56"/>
      <c r="AG24" s="56"/>
      <c r="AH24" s="56" t="n">
        <f aca="false">((H24*8*60-N24)/8/60)*F24/12</f>
        <v>747.4609375</v>
      </c>
      <c r="AI24" s="56"/>
      <c r="AJ24" s="59"/>
      <c r="AK24" s="59"/>
      <c r="AL24" s="59"/>
      <c r="AM24" s="59"/>
      <c r="AN24" s="55" t="n">
        <f aca="false">AH24+AJ24+AK24+AL24+AM24</f>
        <v>747.4609375</v>
      </c>
      <c r="AO24" s="58" t="n">
        <f aca="false">AD24+AN24</f>
        <v>11119.8671875</v>
      </c>
      <c r="AP24" s="60"/>
      <c r="AQ24" s="61" t="s">
        <v>59</v>
      </c>
      <c r="AR24" s="62"/>
      <c r="AS24" s="63"/>
      <c r="AT24" s="55"/>
      <c r="AU24" s="55"/>
      <c r="AV24" s="55"/>
      <c r="AW24" s="55" t="n">
        <v>50</v>
      </c>
      <c r="AX24" s="56"/>
      <c r="AY24" s="55"/>
      <c r="AZ24" s="55"/>
      <c r="BA24" s="56"/>
      <c r="BB24" s="64" t="n">
        <f aca="false">AJ24*50%</f>
        <v>0</v>
      </c>
      <c r="BC24" s="64" t="n">
        <f aca="false">AK24</f>
        <v>0</v>
      </c>
      <c r="BD24" s="64" t="n">
        <f aca="false">AL24</f>
        <v>0</v>
      </c>
      <c r="BE24" s="64" t="n">
        <f aca="false">SUM(AU24:BD24)</f>
        <v>50</v>
      </c>
      <c r="BF24" s="65" t="n">
        <f aca="false">AD24+AS24+AT24-BE24</f>
        <v>10322.40625</v>
      </c>
    </row>
    <row r="25" customFormat="false" ht="13.5" hidden="false" customHeight="true" outlineLevel="0" collapsed="false">
      <c r="A25" s="48" t="n">
        <v>19</v>
      </c>
      <c r="B25" s="68" t="s">
        <v>63</v>
      </c>
      <c r="C25" s="69" t="s">
        <v>97</v>
      </c>
      <c r="D25" s="51" t="s">
        <v>58</v>
      </c>
      <c r="E25" s="77" t="n">
        <v>109812994139</v>
      </c>
      <c r="F25" s="48" t="n">
        <v>645</v>
      </c>
      <c r="G25" s="70"/>
      <c r="H25" s="71" t="n">
        <v>13</v>
      </c>
      <c r="I25" s="72" t="n">
        <f aca="false">((F25*H25)+(H25*G25))</f>
        <v>8385</v>
      </c>
      <c r="J25" s="67" t="n">
        <v>13</v>
      </c>
      <c r="K25" s="72" t="n">
        <f aca="false">((F25/8)+((F25/8)*0.25))*J25</f>
        <v>1310.15625</v>
      </c>
      <c r="L25" s="71"/>
      <c r="M25" s="73" t="n">
        <f aca="false">((F25/8)*0.1)*L25</f>
        <v>0</v>
      </c>
      <c r="N25" s="67" t="n">
        <v>180</v>
      </c>
      <c r="O25" s="72" t="n">
        <f aca="false">((F25/8)/60)*N25</f>
        <v>241.875</v>
      </c>
      <c r="P25" s="67"/>
      <c r="Q25" s="72" t="n">
        <f aca="false">(F25*0.3)*P25</f>
        <v>0</v>
      </c>
      <c r="R25" s="71"/>
      <c r="S25" s="73" t="n">
        <f aca="false">((F25/8)+((F25/8)*0.69))*R25</f>
        <v>0</v>
      </c>
      <c r="T25" s="71" t="n">
        <v>1</v>
      </c>
      <c r="U25" s="73" t="n">
        <f aca="false">(F25*0.3)*T25</f>
        <v>193.5</v>
      </c>
      <c r="V25" s="71"/>
      <c r="W25" s="73" t="n">
        <f aca="false">((F25/8)+((F25/8)*0.69))*V25</f>
        <v>0</v>
      </c>
      <c r="X25" s="67"/>
      <c r="Y25" s="73" t="n">
        <f aca="false">IF(X25&lt;0,Y25=0,((F25+G25)*X25))</f>
        <v>0</v>
      </c>
      <c r="Z25" s="67"/>
      <c r="AA25" s="73" t="n">
        <f aca="false">((((F25/8)*2)+(((F25/8)*2)*0.3))*Z25)</f>
        <v>0</v>
      </c>
      <c r="AB25" s="72"/>
      <c r="AC25" s="74"/>
      <c r="AD25" s="75" t="n">
        <f aca="false">I25+K25+M25+Q25+S25+AB25+U25+W25+Y25+AA25-O25</f>
        <v>9646.78125</v>
      </c>
      <c r="AE25" s="56" t="n">
        <f aca="false">H25*18</f>
        <v>234</v>
      </c>
      <c r="AF25" s="56"/>
      <c r="AG25" s="56"/>
      <c r="AH25" s="56" t="n">
        <f aca="false">((H25*8*60-N25)/8/60)*F25/12</f>
        <v>678.59375</v>
      </c>
      <c r="AI25" s="56"/>
      <c r="AJ25" s="59"/>
      <c r="AK25" s="59"/>
      <c r="AL25" s="59"/>
      <c r="AM25" s="59"/>
      <c r="AN25" s="55" t="n">
        <f aca="false">AH25+AJ25+AK25+AL25+AM25</f>
        <v>678.59375</v>
      </c>
      <c r="AO25" s="58" t="n">
        <f aca="false">AD25+AN25</f>
        <v>10325.375</v>
      </c>
      <c r="AP25" s="60"/>
      <c r="AQ25" s="61" t="s">
        <v>59</v>
      </c>
      <c r="AR25" s="62"/>
      <c r="AS25" s="63"/>
      <c r="AT25" s="55"/>
      <c r="AU25" s="55"/>
      <c r="AV25" s="55"/>
      <c r="AW25" s="55" t="n">
        <v>50</v>
      </c>
      <c r="AX25" s="56"/>
      <c r="AY25" s="55"/>
      <c r="AZ25" s="55" t="n">
        <v>646.03</v>
      </c>
      <c r="BA25" s="56"/>
      <c r="BB25" s="64" t="n">
        <f aca="false">AJ25*50%</f>
        <v>0</v>
      </c>
      <c r="BC25" s="64" t="n">
        <f aca="false">AK25</f>
        <v>0</v>
      </c>
      <c r="BD25" s="64" t="n">
        <f aca="false">AL25</f>
        <v>0</v>
      </c>
      <c r="BE25" s="64" t="n">
        <f aca="false">SUM(AU25:BD25)</f>
        <v>696.03</v>
      </c>
      <c r="BF25" s="78" t="n">
        <f aca="false">AD25+AS25+AT25-BE25</f>
        <v>8950.75125</v>
      </c>
    </row>
    <row r="26" customFormat="false" ht="13.5" hidden="false" customHeight="true" outlineLevel="0" collapsed="false">
      <c r="A26" s="67" t="n">
        <v>20</v>
      </c>
      <c r="B26" s="49" t="s">
        <v>78</v>
      </c>
      <c r="C26" s="50" t="s">
        <v>98</v>
      </c>
      <c r="D26" s="51" t="s">
        <v>58</v>
      </c>
      <c r="E26" s="77" t="n">
        <v>144310030501</v>
      </c>
      <c r="F26" s="48" t="n">
        <v>645</v>
      </c>
      <c r="G26" s="53"/>
      <c r="H26" s="54" t="n">
        <v>14</v>
      </c>
      <c r="I26" s="55" t="n">
        <f aca="false">((F26*H26)+(H26*G26))</f>
        <v>9030</v>
      </c>
      <c r="J26" s="54" t="n">
        <v>12</v>
      </c>
      <c r="K26" s="55" t="n">
        <f aca="false">((F26/8)+((F26/8)*0.25))*J26</f>
        <v>1209.375</v>
      </c>
      <c r="L26" s="54"/>
      <c r="M26" s="56" t="n">
        <f aca="false">((F26/8)*0.1)*L26</f>
        <v>0</v>
      </c>
      <c r="N26" s="48"/>
      <c r="O26" s="55" t="n">
        <f aca="false">((F26/8)/60)*N26</f>
        <v>0</v>
      </c>
      <c r="P26" s="48"/>
      <c r="Q26" s="55" t="n">
        <f aca="false">(F26*0.3)*P26</f>
        <v>0</v>
      </c>
      <c r="R26" s="54"/>
      <c r="S26" s="56" t="n">
        <f aca="false">((F26/8)+((F26/8)*0.69))*R26</f>
        <v>0</v>
      </c>
      <c r="T26" s="54"/>
      <c r="U26" s="56" t="n">
        <f aca="false">(F26*0.3)*T26</f>
        <v>0</v>
      </c>
      <c r="V26" s="54"/>
      <c r="W26" s="56" t="n">
        <f aca="false">((F26/8)+((F26/8)*0.69))*V26</f>
        <v>0</v>
      </c>
      <c r="X26" s="48"/>
      <c r="Y26" s="56" t="n">
        <f aca="false">IF(X26&lt;0,Y26=0,((F26+G26)*X26))</f>
        <v>0</v>
      </c>
      <c r="Z26" s="48"/>
      <c r="AA26" s="56" t="n">
        <f aca="false">((((F26/8)*2)+(((F26/8)*2)*0.3))*Z26)</f>
        <v>0</v>
      </c>
      <c r="AB26" s="55"/>
      <c r="AC26" s="57"/>
      <c r="AD26" s="58" t="n">
        <f aca="false">I26+K26+M26+Q26+S26+AB26+U26+W26+Y26+AA26-O26</f>
        <v>10239.375</v>
      </c>
      <c r="AE26" s="56" t="n">
        <f aca="false">H26*18</f>
        <v>252</v>
      </c>
      <c r="AF26" s="56"/>
      <c r="AG26" s="56"/>
      <c r="AH26" s="56" t="n">
        <f aca="false">((H26*8*60-N26)/8/60)*F26/12</f>
        <v>752.5</v>
      </c>
      <c r="AI26" s="56"/>
      <c r="AJ26" s="59"/>
      <c r="AK26" s="59"/>
      <c r="AL26" s="59"/>
      <c r="AM26" s="59"/>
      <c r="AN26" s="55" t="n">
        <f aca="false">AH26+AJ26+AK26+AL26+AM26</f>
        <v>752.5</v>
      </c>
      <c r="AO26" s="58" t="n">
        <f aca="false">AD26+AN26</f>
        <v>10991.875</v>
      </c>
      <c r="AP26" s="60"/>
      <c r="AQ26" s="61" t="s">
        <v>59</v>
      </c>
      <c r="AR26" s="62"/>
      <c r="AS26" s="63"/>
      <c r="AT26" s="55"/>
      <c r="AU26" s="55"/>
      <c r="AV26" s="55"/>
      <c r="AW26" s="55" t="n">
        <v>50</v>
      </c>
      <c r="AX26" s="56"/>
      <c r="AY26" s="55"/>
      <c r="AZ26" s="55"/>
      <c r="BA26" s="56"/>
      <c r="BB26" s="64" t="n">
        <f aca="false">AJ26*50%</f>
        <v>0</v>
      </c>
      <c r="BC26" s="64" t="n">
        <f aca="false">AK26</f>
        <v>0</v>
      </c>
      <c r="BD26" s="64" t="n">
        <f aca="false">AL26</f>
        <v>0</v>
      </c>
      <c r="BE26" s="64" t="n">
        <f aca="false">SUM(AU26:BD26)</f>
        <v>50</v>
      </c>
      <c r="BF26" s="78" t="n">
        <f aca="false">AD26+AS26+AT26-BE26</f>
        <v>10189.375</v>
      </c>
    </row>
    <row r="27" customFormat="false" ht="13.5" hidden="false" customHeight="true" outlineLevel="0" collapsed="false">
      <c r="A27" s="48" t="n">
        <v>21</v>
      </c>
      <c r="B27" s="68" t="s">
        <v>99</v>
      </c>
      <c r="C27" s="50" t="s">
        <v>100</v>
      </c>
      <c r="D27" s="51" t="s">
        <v>58</v>
      </c>
      <c r="E27" s="77" t="n">
        <v>109643546248</v>
      </c>
      <c r="F27" s="48" t="n">
        <v>645</v>
      </c>
      <c r="G27" s="53"/>
      <c r="H27" s="54" t="n">
        <v>12</v>
      </c>
      <c r="I27" s="55" t="n">
        <f aca="false">((F27*H27)+(H27*G27))</f>
        <v>7740</v>
      </c>
      <c r="J27" s="48"/>
      <c r="K27" s="55" t="n">
        <f aca="false">((F27/8)+((F27/8)*0.25))*J27</f>
        <v>0</v>
      </c>
      <c r="L27" s="54"/>
      <c r="M27" s="56" t="n">
        <f aca="false">((F27/8)*0.1)*L27</f>
        <v>0</v>
      </c>
      <c r="N27" s="48" t="n">
        <v>1400</v>
      </c>
      <c r="O27" s="55" t="n">
        <f aca="false">((F27/8)/60)*N27</f>
        <v>1881.25</v>
      </c>
      <c r="P27" s="48"/>
      <c r="Q27" s="55" t="n">
        <f aca="false">(F27*0.3)*P27</f>
        <v>0</v>
      </c>
      <c r="R27" s="54"/>
      <c r="S27" s="56" t="n">
        <f aca="false">((F27/8)+((F27/8)*0.69))*R27</f>
        <v>0</v>
      </c>
      <c r="T27" s="54"/>
      <c r="U27" s="56" t="n">
        <f aca="false">(F27*0.3)*T27</f>
        <v>0</v>
      </c>
      <c r="V27" s="54"/>
      <c r="W27" s="56" t="n">
        <f aca="false">((F27/8)+((F27/8)*0.69))*V27</f>
        <v>0</v>
      </c>
      <c r="X27" s="48"/>
      <c r="Y27" s="56" t="n">
        <f aca="false">IF(X27&lt;0,Y27=0,((F27+G27)*X27))</f>
        <v>0</v>
      </c>
      <c r="Z27" s="48"/>
      <c r="AA27" s="56" t="n">
        <f aca="false">((((F27/8)*2)+(((F27/8)*2)*0.3))*Z27)</f>
        <v>0</v>
      </c>
      <c r="AB27" s="55"/>
      <c r="AC27" s="57"/>
      <c r="AD27" s="58" t="n">
        <f aca="false">I27+K27+M27+Q27+S27+AB27+U27+W27+Y27+AA27-O27</f>
        <v>5858.75</v>
      </c>
      <c r="AE27" s="56" t="n">
        <f aca="false">H27*18</f>
        <v>216</v>
      </c>
      <c r="AF27" s="56"/>
      <c r="AG27" s="56"/>
      <c r="AH27" s="56" t="n">
        <f aca="false">((H27*8*60-N27)/8/60)*F27/12</f>
        <v>488.229166666667</v>
      </c>
      <c r="AI27" s="56"/>
      <c r="AJ27" s="59"/>
      <c r="AK27" s="59"/>
      <c r="AL27" s="59"/>
      <c r="AM27" s="59"/>
      <c r="AN27" s="55" t="n">
        <f aca="false">AH27+AJ27+AK27+AL27+AM27</f>
        <v>488.229166666667</v>
      </c>
      <c r="AO27" s="58" t="n">
        <f aca="false">AD27+AN27</f>
        <v>6346.97916666667</v>
      </c>
      <c r="AP27" s="60"/>
      <c r="AQ27" s="61" t="s">
        <v>59</v>
      </c>
      <c r="AR27" s="62"/>
      <c r="AS27" s="63"/>
      <c r="AT27" s="55"/>
      <c r="AU27" s="55"/>
      <c r="AV27" s="55"/>
      <c r="AW27" s="55" t="n">
        <v>50</v>
      </c>
      <c r="AX27" s="56"/>
      <c r="AY27" s="55"/>
      <c r="AZ27" s="55"/>
      <c r="BA27" s="56"/>
      <c r="BB27" s="64" t="n">
        <f aca="false">AJ27*50%</f>
        <v>0</v>
      </c>
      <c r="BC27" s="64" t="n">
        <f aca="false">AK27</f>
        <v>0</v>
      </c>
      <c r="BD27" s="64" t="n">
        <f aca="false">AL27</f>
        <v>0</v>
      </c>
      <c r="BE27" s="64" t="n">
        <f aca="false">SUM(AU27:BD27)</f>
        <v>50</v>
      </c>
      <c r="BF27" s="78" t="n">
        <f aca="false">AD27+AS27+AT27-BE27</f>
        <v>5808.75</v>
      </c>
    </row>
    <row r="28" customFormat="false" ht="13.5" hidden="false" customHeight="true" outlineLevel="0" collapsed="false">
      <c r="A28" s="67" t="n">
        <v>22</v>
      </c>
      <c r="B28" s="49" t="s">
        <v>56</v>
      </c>
      <c r="C28" s="50" t="s">
        <v>101</v>
      </c>
      <c r="D28" s="51" t="s">
        <v>58</v>
      </c>
      <c r="E28" s="77" t="n">
        <v>151810016713</v>
      </c>
      <c r="F28" s="48" t="n">
        <v>645</v>
      </c>
      <c r="G28" s="53"/>
      <c r="H28" s="54" t="n">
        <v>13</v>
      </c>
      <c r="I28" s="55" t="n">
        <f aca="false">((F28*H28)+(H28*G28))</f>
        <v>8385</v>
      </c>
      <c r="J28" s="48"/>
      <c r="K28" s="55" t="n">
        <f aca="false">((F28/8)+((F28/8)*0.25))*J28</f>
        <v>0</v>
      </c>
      <c r="L28" s="54"/>
      <c r="M28" s="56" t="n">
        <f aca="false">((F28/8)*0.1)*L28</f>
        <v>0</v>
      </c>
      <c r="N28" s="48" t="n">
        <v>75</v>
      </c>
      <c r="O28" s="55" t="n">
        <f aca="false">((F28/8)/60)*N28</f>
        <v>100.78125</v>
      </c>
      <c r="P28" s="48"/>
      <c r="Q28" s="55" t="n">
        <f aca="false">(F28*0.3)*P28</f>
        <v>0</v>
      </c>
      <c r="R28" s="54"/>
      <c r="S28" s="56" t="n">
        <f aca="false">((F28/8)+((F28/8)*0.69))*R28</f>
        <v>0</v>
      </c>
      <c r="T28" s="54"/>
      <c r="U28" s="56" t="n">
        <f aca="false">(F28*0.3)*T28</f>
        <v>0</v>
      </c>
      <c r="V28" s="54"/>
      <c r="W28" s="56"/>
      <c r="X28" s="48"/>
      <c r="Y28" s="56" t="n">
        <f aca="false">IF(X28&lt;0,Y28=0,((F28+G28)*X28))</f>
        <v>0</v>
      </c>
      <c r="Z28" s="48"/>
      <c r="AA28" s="56" t="n">
        <f aca="false">((((F28/8)*2)+(((F28/8)*2)*0.3))*Z28)</f>
        <v>0</v>
      </c>
      <c r="AB28" s="55"/>
      <c r="AC28" s="57"/>
      <c r="AD28" s="58" t="n">
        <f aca="false">I28+K28+M28+Q28+S28+AB28+U28+W28+Y28+AA28-O28</f>
        <v>8284.21875</v>
      </c>
      <c r="AE28" s="56" t="n">
        <f aca="false">H28*18</f>
        <v>234</v>
      </c>
      <c r="AF28" s="56"/>
      <c r="AG28" s="56"/>
      <c r="AH28" s="56" t="n">
        <f aca="false">((H28*8*60-N28)/8/60)*F28/12</f>
        <v>690.3515625</v>
      </c>
      <c r="AI28" s="56"/>
      <c r="AJ28" s="59"/>
      <c r="AK28" s="59"/>
      <c r="AL28" s="59"/>
      <c r="AM28" s="59"/>
      <c r="AN28" s="55" t="n">
        <f aca="false">AH28+AJ28+AK28+AL28+AM28</f>
        <v>690.3515625</v>
      </c>
      <c r="AO28" s="58" t="n">
        <f aca="false">AD28+AN28</f>
        <v>8974.5703125</v>
      </c>
      <c r="AP28" s="60"/>
      <c r="AQ28" s="61" t="s">
        <v>59</v>
      </c>
      <c r="AR28" s="62"/>
      <c r="AS28" s="63"/>
      <c r="AT28" s="55"/>
      <c r="AU28" s="55"/>
      <c r="AV28" s="55"/>
      <c r="AW28" s="55" t="n">
        <v>50</v>
      </c>
      <c r="AX28" s="56"/>
      <c r="AY28" s="55"/>
      <c r="AZ28" s="55"/>
      <c r="BA28" s="56"/>
      <c r="BB28" s="64" t="n">
        <f aca="false">AJ28*50%</f>
        <v>0</v>
      </c>
      <c r="BC28" s="64" t="n">
        <f aca="false">AK28</f>
        <v>0</v>
      </c>
      <c r="BD28" s="64" t="n">
        <f aca="false">AL28</f>
        <v>0</v>
      </c>
      <c r="BE28" s="64" t="n">
        <f aca="false">SUM(AU28:BD28)</f>
        <v>50</v>
      </c>
      <c r="BF28" s="78" t="n">
        <f aca="false">AD28+AS28+AT28-BE28</f>
        <v>8234.21875</v>
      </c>
    </row>
    <row r="29" customFormat="false" ht="13.5" hidden="false" customHeight="true" outlineLevel="0" collapsed="false">
      <c r="A29" s="67" t="n">
        <v>23</v>
      </c>
      <c r="B29" s="79" t="s">
        <v>56</v>
      </c>
      <c r="C29" s="80" t="s">
        <v>102</v>
      </c>
      <c r="D29" s="51" t="s">
        <v>58</v>
      </c>
      <c r="E29" s="76" t="n">
        <v>151810012540</v>
      </c>
      <c r="F29" s="81" t="n">
        <v>645</v>
      </c>
      <c r="G29" s="82"/>
      <c r="H29" s="83" t="n">
        <v>12</v>
      </c>
      <c r="I29" s="84" t="n">
        <f aca="false">((F29*H29)+(H29*G29))</f>
        <v>7740</v>
      </c>
      <c r="J29" s="81"/>
      <c r="K29" s="84" t="n">
        <f aca="false">((F29/8)+((F29/8)*0.25))*J29</f>
        <v>0</v>
      </c>
      <c r="L29" s="83"/>
      <c r="M29" s="85" t="n">
        <f aca="false">((F29/8)*0.1)*L29</f>
        <v>0</v>
      </c>
      <c r="N29" s="81" t="n">
        <v>540</v>
      </c>
      <c r="O29" s="84" t="n">
        <f aca="false">((F29/8)/60)*N29</f>
        <v>725.625</v>
      </c>
      <c r="P29" s="81"/>
      <c r="Q29" s="84" t="n">
        <f aca="false">(F29*0.3)*P29</f>
        <v>0</v>
      </c>
      <c r="R29" s="83"/>
      <c r="S29" s="85" t="n">
        <f aca="false">((F29/8)+((F29/8)*0.69))*R29</f>
        <v>0</v>
      </c>
      <c r="T29" s="83"/>
      <c r="U29" s="85" t="n">
        <f aca="false">(F29*0.3)*T29</f>
        <v>0</v>
      </c>
      <c r="V29" s="83"/>
      <c r="W29" s="85" t="n">
        <f aca="false">((F29/8)+((F29/8)*0.69))*V29</f>
        <v>0</v>
      </c>
      <c r="X29" s="81"/>
      <c r="Y29" s="85" t="n">
        <f aca="false">IF(X29&lt;0,Y29=0,((F29+G29)*X29))</f>
        <v>0</v>
      </c>
      <c r="Z29" s="81"/>
      <c r="AA29" s="85" t="n">
        <f aca="false">((((F29/8)*2)+(((F29/8)*2)*0.3))*Z29)</f>
        <v>0</v>
      </c>
      <c r="AB29" s="84"/>
      <c r="AC29" s="86"/>
      <c r="AD29" s="58" t="n">
        <f aca="false">I29+K29+M29+Q29+S29+AB29+U29+W29+Y29+AA29-O29</f>
        <v>7014.375</v>
      </c>
      <c r="AE29" s="56" t="n">
        <f aca="false">H29*18</f>
        <v>216</v>
      </c>
      <c r="AF29" s="56"/>
      <c r="AG29" s="56"/>
      <c r="AH29" s="56" t="n">
        <f aca="false">((H29*8*60-N29)/8/60)*F29/12</f>
        <v>584.53125</v>
      </c>
      <c r="AI29" s="56"/>
      <c r="AJ29" s="59"/>
      <c r="AK29" s="59"/>
      <c r="AL29" s="59"/>
      <c r="AM29" s="59"/>
      <c r="AN29" s="55" t="n">
        <f aca="false">AH29+AJ29+AK29+AL29+AM29</f>
        <v>584.53125</v>
      </c>
      <c r="AO29" s="58" t="n">
        <f aca="false">AD29+AN29</f>
        <v>7598.90625</v>
      </c>
      <c r="AP29" s="60"/>
      <c r="AQ29" s="61" t="s">
        <v>59</v>
      </c>
      <c r="AR29" s="62"/>
      <c r="AS29" s="63"/>
      <c r="AT29" s="55"/>
      <c r="AU29" s="55"/>
      <c r="AV29" s="55"/>
      <c r="AW29" s="55" t="n">
        <v>50</v>
      </c>
      <c r="AX29" s="56"/>
      <c r="AY29" s="55"/>
      <c r="AZ29" s="55"/>
      <c r="BA29" s="56"/>
      <c r="BB29" s="64"/>
      <c r="BC29" s="64"/>
      <c r="BD29" s="64"/>
      <c r="BE29" s="64" t="n">
        <f aca="false">SUM(AU29:BD29)</f>
        <v>50</v>
      </c>
      <c r="BF29" s="78" t="n">
        <f aca="false">AD29+AS29+AT29-BE29</f>
        <v>6964.375</v>
      </c>
    </row>
    <row r="30" customFormat="false" ht="14.25" hidden="false" customHeight="true" outlineLevel="0" collapsed="false">
      <c r="A30" s="48" t="n">
        <v>24</v>
      </c>
      <c r="B30" s="49" t="s">
        <v>103</v>
      </c>
      <c r="C30" s="50" t="s">
        <v>104</v>
      </c>
      <c r="D30" s="51" t="s">
        <v>58</v>
      </c>
      <c r="E30" s="52" t="s">
        <v>105</v>
      </c>
      <c r="F30" s="48" t="n">
        <v>645</v>
      </c>
      <c r="G30" s="53"/>
      <c r="H30" s="54" t="n">
        <v>14</v>
      </c>
      <c r="I30" s="55" t="n">
        <f aca="false">((F30*H30)+(H30*G30))</f>
        <v>9030</v>
      </c>
      <c r="J30" s="48" t="n">
        <v>26</v>
      </c>
      <c r="K30" s="84" t="n">
        <f aca="false">((F30/8)+((F30/8)*0.25))*J30</f>
        <v>2620.3125</v>
      </c>
      <c r="L30" s="54"/>
      <c r="M30" s="85" t="n">
        <f aca="false">((F30/8)*0.1)*L30</f>
        <v>0</v>
      </c>
      <c r="N30" s="48"/>
      <c r="O30" s="55" t="n">
        <f aca="false">((F30/8)/60)*N30</f>
        <v>0</v>
      </c>
      <c r="P30" s="48"/>
      <c r="Q30" s="55" t="n">
        <f aca="false">(F30*0.3)*P30</f>
        <v>0</v>
      </c>
      <c r="R30" s="54"/>
      <c r="S30" s="56" t="n">
        <f aca="false">((F30/8)+((F30/8)*0.69))*R30</f>
        <v>0</v>
      </c>
      <c r="T30" s="54" t="n">
        <v>1</v>
      </c>
      <c r="U30" s="56" t="n">
        <f aca="false">(F30*0.3)*T30</f>
        <v>193.5</v>
      </c>
      <c r="V30" s="54" t="n">
        <v>2</v>
      </c>
      <c r="W30" s="56" t="n">
        <f aca="false">((F30/8)+((F30/8)*0.69))*V30</f>
        <v>272.5125</v>
      </c>
      <c r="X30" s="48"/>
      <c r="Y30" s="85" t="n">
        <f aca="false">IF(X30&lt;0,Y30=0,((F30+G30)*X30))</f>
        <v>0</v>
      </c>
      <c r="Z30" s="48"/>
      <c r="AA30" s="56" t="n">
        <f aca="false">((((F30/8)*2)+(((F30/8)*2)*0.3))*Z30)</f>
        <v>0</v>
      </c>
      <c r="AB30" s="55"/>
      <c r="AC30" s="57"/>
      <c r="AD30" s="58" t="n">
        <f aca="false">I30+K30+M30+Q30+S30+AB30+U30+W30+Y30+AA30-O30</f>
        <v>12116.325</v>
      </c>
      <c r="AE30" s="56" t="n">
        <f aca="false">H30*18</f>
        <v>252</v>
      </c>
      <c r="AF30" s="56"/>
      <c r="AG30" s="56"/>
      <c r="AH30" s="56" t="n">
        <f aca="false">((H30*8*60-N30)/8/60)*F30/12</f>
        <v>752.5</v>
      </c>
      <c r="AI30" s="56"/>
      <c r="AJ30" s="59"/>
      <c r="AK30" s="59"/>
      <c r="AL30" s="59"/>
      <c r="AM30" s="59"/>
      <c r="AN30" s="55" t="n">
        <f aca="false">AH30+AJ30+AK30+AL30+AM30</f>
        <v>752.5</v>
      </c>
      <c r="AO30" s="58" t="n">
        <f aca="false">AD30+AN30</f>
        <v>12868.825</v>
      </c>
      <c r="AP30" s="60"/>
      <c r="AQ30" s="61" t="s">
        <v>59</v>
      </c>
      <c r="AR30" s="62"/>
      <c r="AS30" s="63"/>
      <c r="AT30" s="55"/>
      <c r="AU30" s="55"/>
      <c r="AV30" s="55"/>
      <c r="AW30" s="55" t="n">
        <v>50</v>
      </c>
      <c r="AX30" s="56"/>
      <c r="AY30" s="55"/>
      <c r="AZ30" s="55"/>
      <c r="BA30" s="56"/>
      <c r="BB30" s="64" t="n">
        <f aca="false">AJ30*50%</f>
        <v>0</v>
      </c>
      <c r="BC30" s="64" t="n">
        <f aca="false">AK30</f>
        <v>0</v>
      </c>
      <c r="BD30" s="64" t="n">
        <f aca="false">AL30</f>
        <v>0</v>
      </c>
      <c r="BE30" s="64" t="n">
        <f aca="false">SUM(AU30:BD30)</f>
        <v>50</v>
      </c>
      <c r="BF30" s="78" t="n">
        <f aca="false">AD30+AS30+AT30-BE30</f>
        <v>12066.325</v>
      </c>
    </row>
    <row r="31" customFormat="false" ht="13.5" hidden="false" customHeight="true" outlineLevel="0" collapsed="false">
      <c r="A31" s="67" t="n">
        <v>25</v>
      </c>
      <c r="B31" s="68" t="s">
        <v>103</v>
      </c>
      <c r="C31" s="50" t="s">
        <v>106</v>
      </c>
      <c r="D31" s="51" t="s">
        <v>58</v>
      </c>
      <c r="E31" s="52" t="n">
        <v>146310062416</v>
      </c>
      <c r="F31" s="48" t="n">
        <v>645</v>
      </c>
      <c r="G31" s="53"/>
      <c r="H31" s="54" t="n">
        <v>14</v>
      </c>
      <c r="I31" s="55" t="n">
        <f aca="false">((F31*H31)+(H31*G31))</f>
        <v>9030</v>
      </c>
      <c r="J31" s="48" t="n">
        <v>8</v>
      </c>
      <c r="K31" s="55" t="n">
        <f aca="false">((F31/8)+((F31/8)*0.25))*J31</f>
        <v>806.25</v>
      </c>
      <c r="L31" s="54"/>
      <c r="M31" s="56" t="n">
        <f aca="false">((F31/8)*0.1)*L31</f>
        <v>0</v>
      </c>
      <c r="N31" s="48"/>
      <c r="O31" s="55" t="n">
        <f aca="false">((F31/8)/60)*N31</f>
        <v>0</v>
      </c>
      <c r="P31" s="48"/>
      <c r="Q31" s="55" t="n">
        <f aca="false">(F31*0.3)*P31</f>
        <v>0</v>
      </c>
      <c r="R31" s="54"/>
      <c r="S31" s="56" t="n">
        <f aca="false">((F31/8)+((F31/8)*0.69))*R31</f>
        <v>0</v>
      </c>
      <c r="T31" s="54" t="n">
        <v>1</v>
      </c>
      <c r="U31" s="56" t="n">
        <f aca="false">(F31*0.3)*T31</f>
        <v>193.5</v>
      </c>
      <c r="V31" s="54"/>
      <c r="W31" s="56" t="n">
        <f aca="false">((F31/8)+((F31/8)*0.69))*V31</f>
        <v>0</v>
      </c>
      <c r="X31" s="48"/>
      <c r="Y31" s="56" t="n">
        <f aca="false">IF(X31&lt;0,Y31=0,((F31+G31)*X31))</f>
        <v>0</v>
      </c>
      <c r="Z31" s="48"/>
      <c r="AA31" s="56" t="n">
        <f aca="false">((((F31/8)*2)+(((F31/8)*2)*0.3))*Z31)</f>
        <v>0</v>
      </c>
      <c r="AB31" s="55"/>
      <c r="AC31" s="57"/>
      <c r="AD31" s="58" t="n">
        <f aca="false">I31+K31+M31+Q31+S31+AB31+U31+W31+Y31+AA31-O31</f>
        <v>10029.75</v>
      </c>
      <c r="AE31" s="56" t="n">
        <f aca="false">H31*18</f>
        <v>252</v>
      </c>
      <c r="AF31" s="56"/>
      <c r="AG31" s="56"/>
      <c r="AH31" s="56" t="n">
        <f aca="false">((H31*8*60-N31)/8/60)*F31/12</f>
        <v>752.5</v>
      </c>
      <c r="AI31" s="56"/>
      <c r="AJ31" s="59"/>
      <c r="AK31" s="59"/>
      <c r="AL31" s="59"/>
      <c r="AM31" s="59"/>
      <c r="AN31" s="55" t="n">
        <f aca="false">AH31+AJ31+AK31+AL31+AM31</f>
        <v>752.5</v>
      </c>
      <c r="AO31" s="58" t="n">
        <f aca="false">AD31+AN31</f>
        <v>10782.25</v>
      </c>
      <c r="AP31" s="60"/>
      <c r="AQ31" s="61" t="s">
        <v>59</v>
      </c>
      <c r="AR31" s="62"/>
      <c r="AS31" s="63"/>
      <c r="AT31" s="55"/>
      <c r="AU31" s="55"/>
      <c r="AV31" s="55"/>
      <c r="AW31" s="55" t="n">
        <v>50</v>
      </c>
      <c r="AX31" s="56"/>
      <c r="AY31" s="55"/>
      <c r="AZ31" s="55"/>
      <c r="BA31" s="56"/>
      <c r="BB31" s="64" t="n">
        <f aca="false">AJ31*50%</f>
        <v>0</v>
      </c>
      <c r="BC31" s="64" t="n">
        <f aca="false">AK31</f>
        <v>0</v>
      </c>
      <c r="BD31" s="64" t="n">
        <f aca="false">AL31</f>
        <v>0</v>
      </c>
      <c r="BE31" s="64" t="n">
        <f aca="false">SUM(AU31:BD31)</f>
        <v>50</v>
      </c>
      <c r="BF31" s="78" t="n">
        <f aca="false">AD31+AS31+AT31-BE31</f>
        <v>9979.75</v>
      </c>
    </row>
    <row r="32" customFormat="false" ht="13.5" hidden="false" customHeight="true" outlineLevel="0" collapsed="false">
      <c r="A32" s="87"/>
      <c r="B32" s="88"/>
      <c r="C32" s="89"/>
      <c r="D32" s="22"/>
      <c r="E32" s="90"/>
      <c r="F32" s="18"/>
      <c r="G32" s="91"/>
      <c r="H32" s="22"/>
      <c r="I32" s="92" t="s">
        <v>2</v>
      </c>
      <c r="J32" s="18"/>
      <c r="K32" s="92" t="s">
        <v>107</v>
      </c>
      <c r="L32" s="22"/>
      <c r="M32" s="23"/>
      <c r="N32" s="18"/>
      <c r="O32" s="92"/>
      <c r="P32" s="18"/>
      <c r="Q32" s="92"/>
      <c r="R32" s="22"/>
      <c r="S32" s="23"/>
      <c r="T32" s="22"/>
      <c r="U32" s="23"/>
      <c r="V32" s="22"/>
      <c r="W32" s="23"/>
      <c r="X32" s="18"/>
      <c r="Y32" s="23"/>
      <c r="Z32" s="18"/>
      <c r="AA32" s="23"/>
      <c r="AB32" s="92"/>
      <c r="AC32" s="92"/>
      <c r="AD32" s="93" t="n">
        <f aca="false">SUM(AD7:AD31)</f>
        <v>222282.453125</v>
      </c>
      <c r="AE32" s="93" t="n">
        <f aca="false">SUM(AE7:AE31)</f>
        <v>5481</v>
      </c>
      <c r="AF32" s="23"/>
      <c r="AG32" s="23"/>
      <c r="AH32" s="23"/>
      <c r="AI32" s="23"/>
      <c r="AJ32" s="94"/>
      <c r="AK32" s="94"/>
      <c r="AL32" s="94"/>
      <c r="AM32" s="94"/>
      <c r="AN32" s="92"/>
      <c r="AO32" s="95" t="n">
        <f aca="false">SUM(AO7:AO31)</f>
        <v>238264.119791667</v>
      </c>
      <c r="AP32" s="96"/>
      <c r="AQ32" s="96"/>
      <c r="AR32" s="18"/>
      <c r="AS32" s="92"/>
      <c r="AT32" s="92"/>
      <c r="AU32" s="92"/>
      <c r="AV32" s="92"/>
      <c r="AW32" s="92"/>
      <c r="AX32" s="23"/>
      <c r="AY32" s="92"/>
      <c r="AZ32" s="92"/>
      <c r="BA32" s="23"/>
      <c r="BB32" s="97"/>
      <c r="BC32" s="97"/>
      <c r="BD32" s="97"/>
      <c r="BE32" s="97"/>
      <c r="BF32" s="93" t="n">
        <f aca="false">SUM(BF7:BF31)</f>
        <v>219002.073125</v>
      </c>
    </row>
    <row r="33" customFormat="false" ht="13.5" hidden="false" customHeight="true" outlineLevel="0" collapsed="false">
      <c r="A33" s="89"/>
      <c r="B33" s="88"/>
      <c r="C33" s="89"/>
      <c r="D33" s="18"/>
      <c r="E33" s="18"/>
      <c r="F33" s="18"/>
      <c r="G33" s="18"/>
      <c r="H33" s="20" t="s">
        <v>108</v>
      </c>
      <c r="I33" s="18"/>
      <c r="J33" s="18"/>
      <c r="K33" s="18"/>
      <c r="L33" s="24"/>
      <c r="M33" s="18"/>
      <c r="N33" s="20" t="s">
        <v>109</v>
      </c>
      <c r="O33" s="20"/>
      <c r="P33" s="20"/>
      <c r="Q33" s="20"/>
      <c r="R33" s="18"/>
      <c r="S33" s="20" t="s">
        <v>110</v>
      </c>
      <c r="T33" s="18"/>
      <c r="U33" s="18"/>
      <c r="V33" s="20"/>
      <c r="W33" s="18"/>
      <c r="X33" s="18"/>
      <c r="Y33" s="18"/>
      <c r="Z33" s="18"/>
      <c r="AA33" s="20"/>
      <c r="AB33" s="23"/>
      <c r="AC33" s="23"/>
      <c r="AD33" s="93"/>
      <c r="AE33" s="23"/>
      <c r="AF33" s="23"/>
      <c r="AG33" s="23"/>
      <c r="AH33" s="23"/>
      <c r="AI33" s="23"/>
      <c r="AJ33" s="94"/>
      <c r="AK33" s="94"/>
      <c r="AL33" s="94"/>
      <c r="AM33" s="94"/>
      <c r="AN33" s="98" t="s">
        <v>111</v>
      </c>
      <c r="AO33" s="95" t="n">
        <f aca="false">(AE32)+(AE32*12%)</f>
        <v>6138.72</v>
      </c>
      <c r="AP33" s="96"/>
      <c r="AQ33" s="96"/>
      <c r="AR33" s="18"/>
      <c r="AS33" s="92"/>
      <c r="AT33" s="92"/>
      <c r="AU33" s="92"/>
      <c r="AV33" s="92"/>
      <c r="AW33" s="92"/>
      <c r="AX33" s="23"/>
      <c r="AY33" s="92"/>
      <c r="AZ33" s="92"/>
      <c r="BA33" s="23"/>
      <c r="BB33" s="97"/>
      <c r="BC33" s="97"/>
      <c r="BD33" s="97"/>
      <c r="BE33" s="97"/>
      <c r="BF33" s="99"/>
    </row>
    <row r="34" customFormat="false" ht="13.5" hidden="false" customHeight="true" outlineLevel="0" collapsed="false">
      <c r="A34" s="89"/>
      <c r="B34" s="89"/>
      <c r="C34" s="89"/>
      <c r="D34" s="18"/>
      <c r="E34" s="18"/>
      <c r="F34" s="18"/>
      <c r="G34" s="18"/>
      <c r="H34" s="18"/>
      <c r="I34" s="18"/>
      <c r="J34" s="18"/>
      <c r="K34" s="18"/>
      <c r="L34" s="24"/>
      <c r="M34" s="18" t="s">
        <v>2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23"/>
      <c r="AD34" s="18"/>
      <c r="AE34" s="23"/>
      <c r="AF34" s="23"/>
      <c r="AG34" s="23"/>
      <c r="AH34" s="23"/>
      <c r="AI34" s="23"/>
      <c r="AJ34" s="94"/>
      <c r="AK34" s="94"/>
      <c r="AL34" s="94"/>
      <c r="AM34" s="94"/>
      <c r="AN34" s="98" t="s">
        <v>112</v>
      </c>
      <c r="AO34" s="95" t="n">
        <f aca="false">AE32*2%</f>
        <v>109.62</v>
      </c>
      <c r="AP34" s="96"/>
      <c r="AQ34" s="96"/>
      <c r="AR34" s="18"/>
      <c r="AS34" s="92"/>
      <c r="AT34" s="92"/>
      <c r="AU34" s="92"/>
      <c r="AV34" s="92"/>
      <c r="AW34" s="92"/>
      <c r="AX34" s="23"/>
      <c r="AY34" s="92"/>
      <c r="AZ34" s="92"/>
      <c r="BA34" s="23"/>
      <c r="BB34" s="97"/>
      <c r="BC34" s="97"/>
      <c r="BD34" s="97"/>
      <c r="BE34" s="97"/>
      <c r="BF34" s="99"/>
    </row>
    <row r="35" customFormat="false" ht="15.75" hidden="false" customHeight="true" outlineLevel="0" collapsed="false">
      <c r="A35" s="89" t="s">
        <v>4</v>
      </c>
      <c r="B35" s="89"/>
      <c r="C35" s="89"/>
      <c r="D35" s="18"/>
      <c r="E35" s="18"/>
      <c r="F35" s="18"/>
      <c r="G35" s="18"/>
      <c r="H35" s="18" t="s">
        <v>113</v>
      </c>
      <c r="I35" s="18"/>
      <c r="J35" s="18"/>
      <c r="K35" s="18"/>
      <c r="L35" s="24"/>
      <c r="M35" s="18"/>
      <c r="N35" s="18" t="s">
        <v>114</v>
      </c>
      <c r="O35" s="18"/>
      <c r="P35" s="18"/>
      <c r="Q35" s="18"/>
      <c r="R35" s="89" t="s">
        <v>115</v>
      </c>
      <c r="S35" s="89"/>
      <c r="T35" s="89"/>
      <c r="U35" s="89"/>
      <c r="V35" s="18"/>
      <c r="W35" s="18"/>
      <c r="X35" s="89"/>
      <c r="Y35" s="89"/>
      <c r="Z35" s="18"/>
      <c r="AA35" s="18"/>
      <c r="AB35" s="89"/>
      <c r="AC35" s="89"/>
      <c r="AD35" s="18"/>
      <c r="AE35" s="89"/>
      <c r="AF35" s="89"/>
      <c r="AG35" s="89"/>
      <c r="AH35" s="89"/>
      <c r="AI35" s="89"/>
      <c r="AJ35" s="89"/>
      <c r="AK35" s="89"/>
      <c r="AL35" s="89"/>
      <c r="AM35" s="89"/>
      <c r="AN35" s="98"/>
      <c r="AO35" s="100" t="s">
        <v>116</v>
      </c>
      <c r="AP35" s="89"/>
      <c r="AQ35" s="89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</row>
    <row r="36" customFormat="false" ht="14.25" hidden="false" customHeight="true" outlineLevel="0" collapsed="false">
      <c r="A36" s="89"/>
      <c r="B36" s="89"/>
      <c r="C36" s="18"/>
      <c r="D36" s="18" t="s">
        <v>2</v>
      </c>
      <c r="E36" s="18"/>
      <c r="F36" s="18"/>
      <c r="G36" s="18"/>
      <c r="H36" s="18"/>
      <c r="I36" s="18"/>
      <c r="J36" s="18"/>
      <c r="K36" s="18"/>
      <c r="L36" s="24"/>
      <c r="M36" s="18"/>
      <c r="N36" s="18"/>
      <c r="O36" s="18"/>
      <c r="P36" s="18"/>
      <c r="Q36" s="89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23"/>
      <c r="AC36" s="23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98" t="s">
        <v>117</v>
      </c>
      <c r="AO36" s="102" t="n">
        <f aca="false">AO32+AO33-AO34</f>
        <v>244293.219791667</v>
      </c>
      <c r="AP36" s="89"/>
      <c r="AQ36" s="89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</row>
    <row r="37" customFormat="false" ht="15" hidden="false" customHeight="true" outlineLevel="0" collapsed="false">
      <c r="A37" s="103"/>
      <c r="B37" s="103"/>
      <c r="C37" s="103"/>
      <c r="D37" s="104"/>
      <c r="E37" s="105"/>
      <c r="F37" s="104"/>
      <c r="G37" s="104"/>
      <c r="H37" s="104"/>
      <c r="I37" s="104"/>
      <c r="J37" s="104"/>
      <c r="K37" s="104"/>
      <c r="L37" s="106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7"/>
      <c r="AC37" s="107"/>
      <c r="AD37" s="104"/>
      <c r="AE37" s="103"/>
      <c r="AF37" s="103"/>
      <c r="AG37" s="103"/>
      <c r="AH37" s="103"/>
      <c r="AI37" s="103"/>
      <c r="AJ37" s="103"/>
      <c r="AK37" s="103"/>
      <c r="AL37" s="103"/>
      <c r="AM37" s="103"/>
      <c r="AN37" s="108"/>
      <c r="AO37" s="95" t="s">
        <v>116</v>
      </c>
      <c r="AP37" s="103"/>
      <c r="AQ37" s="103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</row>
    <row r="38" customFormat="false" ht="13.5" hidden="false" customHeight="true" outlineLevel="0" collapsed="false">
      <c r="A38" s="109"/>
      <c r="B38" s="109"/>
      <c r="C38" s="109"/>
      <c r="D38" s="110"/>
      <c r="E38" s="105"/>
      <c r="F38" s="104"/>
      <c r="G38" s="104"/>
      <c r="H38" s="104"/>
      <c r="I38" s="104"/>
      <c r="J38" s="104"/>
      <c r="K38" s="104"/>
      <c r="L38" s="106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7"/>
      <c r="AC38" s="107"/>
      <c r="AD38" s="104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</row>
    <row r="39" customFormat="false" ht="13.5" hidden="false" customHeight="true" outlineLevel="0" collapsed="false">
      <c r="A39" s="109"/>
      <c r="B39" s="109"/>
      <c r="C39" s="109"/>
      <c r="D39" s="111"/>
      <c r="E39" s="105"/>
      <c r="F39" s="104"/>
      <c r="G39" s="104"/>
      <c r="H39" s="104"/>
      <c r="I39" s="104"/>
      <c r="J39" s="104"/>
      <c r="K39" s="104"/>
      <c r="L39" s="106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7"/>
      <c r="AC39" s="107"/>
      <c r="AD39" s="104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</row>
    <row r="40" customFormat="false" ht="13.5" hidden="false" customHeight="true" outlineLevel="0" collapsed="false">
      <c r="A40" s="109"/>
      <c r="B40" s="109"/>
      <c r="C40" s="109"/>
      <c r="D40" s="110"/>
      <c r="E40" s="105"/>
      <c r="F40" s="104"/>
      <c r="G40" s="104"/>
      <c r="H40" s="104"/>
      <c r="I40" s="104"/>
      <c r="J40" s="104"/>
      <c r="K40" s="104"/>
      <c r="L40" s="106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7"/>
      <c r="AC40" s="107"/>
      <c r="AD40" s="104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</row>
    <row r="41" customFormat="false" ht="13.5" hidden="false" customHeight="true" outlineLevel="0" collapsed="false">
      <c r="A41" s="109"/>
      <c r="B41" s="109"/>
      <c r="C41" s="109"/>
      <c r="D41" s="110"/>
      <c r="E41" s="105"/>
      <c r="F41" s="104"/>
      <c r="G41" s="104"/>
      <c r="H41" s="104"/>
      <c r="I41" s="104"/>
      <c r="J41" s="104"/>
      <c r="K41" s="104"/>
      <c r="L41" s="106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7"/>
      <c r="AC41" s="107"/>
      <c r="AD41" s="104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</row>
    <row r="42" customFormat="false" ht="13.5" hidden="false" customHeight="true" outlineLevel="0" collapsed="false">
      <c r="A42" s="109"/>
      <c r="B42" s="109"/>
      <c r="C42" s="109"/>
      <c r="D42" s="110"/>
      <c r="E42" s="105"/>
      <c r="F42" s="104"/>
      <c r="G42" s="104"/>
      <c r="H42" s="104"/>
      <c r="I42" s="104"/>
      <c r="J42" s="104"/>
      <c r="K42" s="104"/>
      <c r="L42" s="106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7"/>
      <c r="AC42" s="107"/>
      <c r="AD42" s="104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</row>
    <row r="43" customFormat="false" ht="13.5" hidden="false" customHeight="true" outlineLevel="0" collapsed="false">
      <c r="A43" s="109"/>
      <c r="B43" s="109"/>
      <c r="C43" s="109"/>
      <c r="D43" s="110"/>
      <c r="E43" s="105"/>
      <c r="F43" s="104"/>
      <c r="G43" s="104"/>
      <c r="H43" s="104"/>
      <c r="I43" s="104"/>
      <c r="J43" s="104"/>
      <c r="K43" s="104"/>
      <c r="L43" s="106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7"/>
      <c r="AC43" s="107"/>
      <c r="AD43" s="104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</row>
    <row r="44" customFormat="false" ht="13.5" hidden="false" customHeight="true" outlineLevel="0" collapsed="false">
      <c r="A44" s="109"/>
      <c r="B44" s="109"/>
      <c r="C44" s="109"/>
      <c r="D44" s="110"/>
      <c r="E44" s="105"/>
      <c r="F44" s="104"/>
      <c r="G44" s="104"/>
      <c r="H44" s="104"/>
      <c r="I44" s="104"/>
      <c r="J44" s="104"/>
      <c r="K44" s="104"/>
      <c r="L44" s="106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7"/>
      <c r="AC44" s="107"/>
      <c r="AD44" s="104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</row>
    <row r="45" customFormat="false" ht="13.5" hidden="false" customHeight="true" outlineLevel="0" collapsed="false">
      <c r="A45" s="109"/>
      <c r="B45" s="109"/>
      <c r="C45" s="109"/>
      <c r="D45" s="110"/>
      <c r="E45" s="105"/>
      <c r="F45" s="104"/>
      <c r="G45" s="104"/>
      <c r="H45" s="104"/>
      <c r="I45" s="104"/>
      <c r="J45" s="104"/>
      <c r="K45" s="104"/>
      <c r="L45" s="106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7"/>
      <c r="AC45" s="107"/>
      <c r="AD45" s="104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</row>
    <row r="46" customFormat="false" ht="13.5" hidden="false" customHeight="true" outlineLevel="0" collapsed="false">
      <c r="A46" s="109"/>
      <c r="B46" s="109"/>
      <c r="C46" s="109"/>
      <c r="D46" s="110"/>
      <c r="E46" s="105"/>
      <c r="F46" s="104"/>
      <c r="G46" s="104"/>
      <c r="H46" s="104"/>
      <c r="I46" s="104"/>
      <c r="J46" s="104"/>
      <c r="K46" s="104"/>
      <c r="L46" s="106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7"/>
      <c r="AC46" s="107"/>
      <c r="AD46" s="104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</row>
    <row r="47" customFormat="false" ht="13.5" hidden="false" customHeight="true" outlineLevel="0" collapsed="false">
      <c r="A47" s="109"/>
      <c r="B47" s="109"/>
      <c r="C47" s="109"/>
      <c r="D47" s="110"/>
      <c r="E47" s="105"/>
      <c r="F47" s="104"/>
      <c r="G47" s="104"/>
      <c r="H47" s="104"/>
      <c r="I47" s="104"/>
      <c r="J47" s="104"/>
      <c r="K47" s="104"/>
      <c r="L47" s="106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7"/>
      <c r="AC47" s="107"/>
      <c r="AD47" s="104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</row>
    <row r="48" customFormat="false" ht="13.5" hidden="false" customHeight="true" outlineLevel="0" collapsed="false">
      <c r="A48" s="109"/>
      <c r="B48" s="109"/>
      <c r="C48" s="109"/>
      <c r="D48" s="110"/>
      <c r="E48" s="105"/>
      <c r="F48" s="104"/>
      <c r="G48" s="104"/>
      <c r="H48" s="104"/>
      <c r="I48" s="104"/>
      <c r="J48" s="104"/>
      <c r="K48" s="104"/>
      <c r="L48" s="106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7"/>
      <c r="AC48" s="107"/>
      <c r="AD48" s="104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</row>
    <row r="49" customFormat="false" ht="13.5" hidden="false" customHeight="true" outlineLevel="0" collapsed="false">
      <c r="A49" s="109"/>
      <c r="B49" s="109"/>
      <c r="C49" s="109"/>
      <c r="D49" s="110"/>
      <c r="E49" s="105"/>
      <c r="F49" s="104"/>
      <c r="G49" s="104"/>
      <c r="H49" s="104"/>
      <c r="I49" s="104"/>
      <c r="J49" s="104"/>
      <c r="K49" s="104"/>
      <c r="L49" s="106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7"/>
      <c r="AC49" s="107"/>
      <c r="AD49" s="104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</row>
    <row r="50" customFormat="false" ht="13.5" hidden="false" customHeight="true" outlineLevel="0" collapsed="false">
      <c r="A50" s="109"/>
      <c r="B50" s="109"/>
      <c r="C50" s="109"/>
      <c r="D50" s="110"/>
      <c r="E50" s="105"/>
      <c r="F50" s="104"/>
      <c r="G50" s="104"/>
      <c r="H50" s="104"/>
      <c r="I50" s="104"/>
      <c r="J50" s="104"/>
      <c r="K50" s="104"/>
      <c r="L50" s="106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7"/>
      <c r="AC50" s="107"/>
      <c r="AD50" s="104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</row>
    <row r="51" customFormat="false" ht="13.5" hidden="false" customHeight="true" outlineLevel="0" collapsed="false">
      <c r="A51" s="109"/>
      <c r="B51" s="109"/>
      <c r="C51" s="109"/>
      <c r="D51" s="110"/>
      <c r="E51" s="105"/>
      <c r="F51" s="104"/>
      <c r="G51" s="104"/>
      <c r="H51" s="104"/>
      <c r="I51" s="104"/>
      <c r="J51" s="104"/>
      <c r="K51" s="104"/>
      <c r="L51" s="106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7"/>
      <c r="AC51" s="107"/>
      <c r="AD51" s="104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  <c r="BD51" s="109"/>
      <c r="BE51" s="109"/>
      <c r="BF51" s="109"/>
    </row>
    <row r="52" customFormat="false" ht="13.5" hidden="false" customHeight="true" outlineLevel="0" collapsed="false">
      <c r="A52" s="109"/>
      <c r="B52" s="109"/>
      <c r="C52" s="109"/>
      <c r="D52" s="110"/>
      <c r="E52" s="105"/>
      <c r="F52" s="104"/>
      <c r="G52" s="104"/>
      <c r="H52" s="104"/>
      <c r="I52" s="104"/>
      <c r="J52" s="104"/>
      <c r="K52" s="104"/>
      <c r="L52" s="106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7"/>
      <c r="AC52" s="107"/>
      <c r="AD52" s="104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</row>
    <row r="53" customFormat="false" ht="13.5" hidden="false" customHeight="true" outlineLevel="0" collapsed="false">
      <c r="A53" s="109"/>
      <c r="B53" s="109"/>
      <c r="C53" s="109"/>
      <c r="D53" s="110"/>
      <c r="E53" s="105"/>
      <c r="F53" s="104"/>
      <c r="G53" s="104"/>
      <c r="H53" s="104"/>
      <c r="I53" s="104"/>
      <c r="J53" s="104"/>
      <c r="K53" s="104"/>
      <c r="L53" s="106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7"/>
      <c r="AC53" s="107"/>
      <c r="AD53" s="104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</row>
    <row r="54" customFormat="false" ht="13.5" hidden="false" customHeight="true" outlineLevel="0" collapsed="false">
      <c r="A54" s="109"/>
      <c r="B54" s="109"/>
      <c r="C54" s="109"/>
      <c r="D54" s="110"/>
      <c r="E54" s="105"/>
      <c r="F54" s="104"/>
      <c r="G54" s="104"/>
      <c r="H54" s="104"/>
      <c r="I54" s="104"/>
      <c r="J54" s="104"/>
      <c r="K54" s="104"/>
      <c r="L54" s="106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7"/>
      <c r="AC54" s="107"/>
      <c r="AD54" s="104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  <c r="BD54" s="109"/>
      <c r="BE54" s="109"/>
      <c r="BF54" s="109"/>
    </row>
    <row r="55" customFormat="false" ht="13.5" hidden="false" customHeight="true" outlineLevel="0" collapsed="false">
      <c r="A55" s="109"/>
      <c r="B55" s="109"/>
      <c r="C55" s="109"/>
      <c r="D55" s="110"/>
      <c r="E55" s="105"/>
      <c r="F55" s="104"/>
      <c r="G55" s="104"/>
      <c r="H55" s="104"/>
      <c r="I55" s="104"/>
      <c r="J55" s="104"/>
      <c r="K55" s="104"/>
      <c r="L55" s="106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7"/>
      <c r="AC55" s="107"/>
      <c r="AD55" s="104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</row>
    <row r="56" customFormat="false" ht="13.5" hidden="false" customHeight="true" outlineLevel="0" collapsed="false">
      <c r="A56" s="109"/>
      <c r="B56" s="109"/>
      <c r="C56" s="109"/>
      <c r="D56" s="110"/>
      <c r="E56" s="105"/>
      <c r="F56" s="104"/>
      <c r="G56" s="104"/>
      <c r="H56" s="104"/>
      <c r="I56" s="104"/>
      <c r="J56" s="104"/>
      <c r="K56" s="104"/>
      <c r="L56" s="106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7"/>
      <c r="AC56" s="107"/>
      <c r="AD56" s="104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</row>
    <row r="57" customFormat="false" ht="13.5" hidden="false" customHeight="true" outlineLevel="0" collapsed="false">
      <c r="A57" s="109"/>
      <c r="B57" s="109"/>
      <c r="C57" s="109"/>
      <c r="D57" s="110"/>
      <c r="E57" s="105"/>
      <c r="F57" s="104"/>
      <c r="G57" s="104"/>
      <c r="H57" s="104"/>
      <c r="I57" s="104"/>
      <c r="J57" s="104"/>
      <c r="K57" s="104"/>
      <c r="L57" s="106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7"/>
      <c r="AC57" s="107"/>
      <c r="AD57" s="104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</row>
    <row r="58" customFormat="false" ht="13.5" hidden="false" customHeight="true" outlineLevel="0" collapsed="false">
      <c r="A58" s="109"/>
      <c r="B58" s="109"/>
      <c r="C58" s="109"/>
      <c r="D58" s="110"/>
      <c r="E58" s="105"/>
      <c r="F58" s="104"/>
      <c r="G58" s="104"/>
      <c r="H58" s="104"/>
      <c r="I58" s="104"/>
      <c r="J58" s="104"/>
      <c r="K58" s="104"/>
      <c r="L58" s="106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7"/>
      <c r="AC58" s="107"/>
      <c r="AD58" s="104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</row>
    <row r="59" customFormat="false" ht="13.5" hidden="false" customHeight="true" outlineLevel="0" collapsed="false">
      <c r="A59" s="109"/>
      <c r="B59" s="109"/>
      <c r="C59" s="109"/>
      <c r="D59" s="110"/>
      <c r="E59" s="105"/>
      <c r="F59" s="104"/>
      <c r="G59" s="104"/>
      <c r="H59" s="104"/>
      <c r="I59" s="104"/>
      <c r="J59" s="104"/>
      <c r="K59" s="104"/>
      <c r="L59" s="106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7"/>
      <c r="AC59" s="107"/>
      <c r="AD59" s="104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</row>
    <row r="60" customFormat="false" ht="13.5" hidden="false" customHeight="true" outlineLevel="0" collapsed="false">
      <c r="A60" s="109"/>
      <c r="B60" s="109"/>
      <c r="C60" s="109"/>
      <c r="D60" s="110"/>
      <c r="E60" s="105"/>
      <c r="F60" s="104"/>
      <c r="G60" s="104"/>
      <c r="H60" s="104"/>
      <c r="I60" s="104"/>
      <c r="J60" s="104"/>
      <c r="K60" s="104"/>
      <c r="L60" s="106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7"/>
      <c r="AC60" s="107"/>
      <c r="AD60" s="104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</row>
    <row r="61" customFormat="false" ht="13.5" hidden="false" customHeight="true" outlineLevel="0" collapsed="false">
      <c r="A61" s="109"/>
      <c r="B61" s="109"/>
      <c r="C61" s="109"/>
      <c r="D61" s="110"/>
      <c r="E61" s="105"/>
      <c r="F61" s="104"/>
      <c r="G61" s="104"/>
      <c r="H61" s="104"/>
      <c r="I61" s="104"/>
      <c r="J61" s="104"/>
      <c r="K61" s="104"/>
      <c r="L61" s="106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7"/>
      <c r="AC61" s="107"/>
      <c r="AD61" s="104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</row>
    <row r="62" customFormat="false" ht="13.5" hidden="false" customHeight="true" outlineLevel="0" collapsed="false">
      <c r="A62" s="109"/>
      <c r="B62" s="109"/>
      <c r="C62" s="109"/>
      <c r="D62" s="110"/>
      <c r="E62" s="105"/>
      <c r="F62" s="104"/>
      <c r="G62" s="104"/>
      <c r="H62" s="104"/>
      <c r="I62" s="104"/>
      <c r="J62" s="104"/>
      <c r="K62" s="104"/>
      <c r="L62" s="106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7"/>
      <c r="AC62" s="107"/>
      <c r="AD62" s="104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</row>
    <row r="63" customFormat="false" ht="13.5" hidden="false" customHeight="true" outlineLevel="0" collapsed="false">
      <c r="A63" s="109"/>
      <c r="B63" s="109"/>
      <c r="C63" s="109"/>
      <c r="D63" s="110"/>
      <c r="E63" s="105"/>
      <c r="F63" s="104"/>
      <c r="G63" s="104"/>
      <c r="H63" s="104"/>
      <c r="I63" s="104"/>
      <c r="J63" s="104"/>
      <c r="K63" s="104"/>
      <c r="L63" s="106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7"/>
      <c r="AC63" s="107"/>
      <c r="AD63" s="104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  <c r="BE63" s="109"/>
      <c r="BF63" s="109"/>
    </row>
    <row r="64" customFormat="false" ht="13.5" hidden="false" customHeight="true" outlineLevel="0" collapsed="false">
      <c r="A64" s="109"/>
      <c r="B64" s="109"/>
      <c r="C64" s="109"/>
      <c r="D64" s="110"/>
      <c r="E64" s="105"/>
      <c r="F64" s="104"/>
      <c r="G64" s="104"/>
      <c r="H64" s="104"/>
      <c r="I64" s="104"/>
      <c r="J64" s="104"/>
      <c r="K64" s="104"/>
      <c r="L64" s="106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7"/>
      <c r="AC64" s="107"/>
      <c r="AD64" s="104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  <c r="BF64" s="109"/>
    </row>
    <row r="65" customFormat="false" ht="13.5" hidden="false" customHeight="true" outlineLevel="0" collapsed="false">
      <c r="A65" s="109"/>
      <c r="B65" s="109"/>
      <c r="C65" s="109"/>
      <c r="D65" s="110"/>
      <c r="E65" s="105"/>
      <c r="F65" s="104"/>
      <c r="G65" s="104"/>
      <c r="H65" s="104"/>
      <c r="I65" s="104"/>
      <c r="J65" s="104"/>
      <c r="K65" s="104"/>
      <c r="L65" s="106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7"/>
      <c r="AC65" s="107"/>
      <c r="AD65" s="104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9"/>
      <c r="BA65" s="109"/>
      <c r="BB65" s="109"/>
      <c r="BC65" s="109"/>
      <c r="BD65" s="109"/>
      <c r="BE65" s="109"/>
      <c r="BF65" s="109"/>
    </row>
    <row r="66" customFormat="false" ht="13.5" hidden="false" customHeight="true" outlineLevel="0" collapsed="false">
      <c r="A66" s="109"/>
      <c r="B66" s="109"/>
      <c r="C66" s="109"/>
      <c r="D66" s="110"/>
      <c r="E66" s="105"/>
      <c r="F66" s="104"/>
      <c r="G66" s="104"/>
      <c r="H66" s="104"/>
      <c r="I66" s="104"/>
      <c r="J66" s="104"/>
      <c r="K66" s="104"/>
      <c r="L66" s="106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7"/>
      <c r="AC66" s="107"/>
      <c r="AD66" s="104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</row>
    <row r="67" customFormat="false" ht="13.5" hidden="false" customHeight="true" outlineLevel="0" collapsed="false">
      <c r="A67" s="109"/>
      <c r="B67" s="109"/>
      <c r="C67" s="109"/>
      <c r="D67" s="110"/>
      <c r="E67" s="105"/>
      <c r="F67" s="104"/>
      <c r="G67" s="104"/>
      <c r="H67" s="104"/>
      <c r="I67" s="104"/>
      <c r="J67" s="104"/>
      <c r="K67" s="104"/>
      <c r="L67" s="106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7"/>
      <c r="AC67" s="107"/>
      <c r="AD67" s="104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</row>
    <row r="68" customFormat="false" ht="13.5" hidden="false" customHeight="true" outlineLevel="0" collapsed="false">
      <c r="A68" s="109"/>
      <c r="B68" s="109"/>
      <c r="C68" s="109"/>
      <c r="D68" s="110"/>
      <c r="E68" s="105"/>
      <c r="F68" s="104"/>
      <c r="G68" s="104"/>
      <c r="H68" s="104"/>
      <c r="I68" s="104"/>
      <c r="J68" s="104"/>
      <c r="K68" s="104"/>
      <c r="L68" s="106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7"/>
      <c r="AC68" s="107"/>
      <c r="AD68" s="104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</row>
    <row r="69" customFormat="false" ht="13.5" hidden="false" customHeight="true" outlineLevel="0" collapsed="false">
      <c r="A69" s="109"/>
      <c r="B69" s="109"/>
      <c r="C69" s="109"/>
      <c r="D69" s="110"/>
      <c r="E69" s="105"/>
      <c r="F69" s="104"/>
      <c r="G69" s="104"/>
      <c r="H69" s="104"/>
      <c r="I69" s="104"/>
      <c r="J69" s="104"/>
      <c r="K69" s="104"/>
      <c r="L69" s="106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7"/>
      <c r="AC69" s="107"/>
      <c r="AD69" s="104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9"/>
      <c r="BA69" s="109"/>
      <c r="BB69" s="109"/>
      <c r="BC69" s="109"/>
      <c r="BD69" s="109"/>
      <c r="BE69" s="109"/>
      <c r="BF69" s="109"/>
    </row>
    <row r="70" customFormat="false" ht="13.5" hidden="false" customHeight="true" outlineLevel="0" collapsed="false">
      <c r="A70" s="109"/>
      <c r="B70" s="109"/>
      <c r="C70" s="109"/>
      <c r="D70" s="110"/>
      <c r="E70" s="105"/>
      <c r="F70" s="104"/>
      <c r="G70" s="104"/>
      <c r="H70" s="104"/>
      <c r="I70" s="104"/>
      <c r="J70" s="104"/>
      <c r="K70" s="104"/>
      <c r="L70" s="106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7"/>
      <c r="AC70" s="107"/>
      <c r="AD70" s="104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09"/>
    </row>
    <row r="71" customFormat="false" ht="13.5" hidden="false" customHeight="true" outlineLevel="0" collapsed="false">
      <c r="A71" s="109"/>
      <c r="B71" s="109"/>
      <c r="C71" s="109"/>
      <c r="D71" s="110"/>
      <c r="E71" s="105"/>
      <c r="F71" s="104"/>
      <c r="G71" s="104"/>
      <c r="H71" s="104"/>
      <c r="I71" s="104"/>
      <c r="J71" s="104"/>
      <c r="K71" s="104"/>
      <c r="L71" s="106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7"/>
      <c r="AC71" s="107"/>
      <c r="AD71" s="104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9"/>
      <c r="BA71" s="109"/>
      <c r="BB71" s="109"/>
      <c r="BC71" s="109"/>
      <c r="BD71" s="109"/>
      <c r="BE71" s="109"/>
      <c r="BF71" s="109"/>
    </row>
    <row r="72" customFormat="false" ht="13.5" hidden="false" customHeight="true" outlineLevel="0" collapsed="false">
      <c r="A72" s="109"/>
      <c r="B72" s="109"/>
      <c r="C72" s="109"/>
      <c r="D72" s="110"/>
      <c r="E72" s="105"/>
      <c r="F72" s="104"/>
      <c r="G72" s="104"/>
      <c r="H72" s="104"/>
      <c r="I72" s="104"/>
      <c r="J72" s="104"/>
      <c r="K72" s="104"/>
      <c r="L72" s="106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7"/>
      <c r="AC72" s="107"/>
      <c r="AD72" s="104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9"/>
      <c r="BA72" s="109"/>
      <c r="BB72" s="109"/>
      <c r="BC72" s="109"/>
      <c r="BD72" s="109"/>
      <c r="BE72" s="109"/>
      <c r="BF72" s="109"/>
    </row>
    <row r="73" customFormat="false" ht="13.5" hidden="false" customHeight="true" outlineLevel="0" collapsed="false">
      <c r="A73" s="109"/>
      <c r="B73" s="109"/>
      <c r="C73" s="109"/>
      <c r="D73" s="110"/>
      <c r="E73" s="105"/>
      <c r="F73" s="104"/>
      <c r="G73" s="104"/>
      <c r="H73" s="104"/>
      <c r="I73" s="104"/>
      <c r="J73" s="104"/>
      <c r="K73" s="104"/>
      <c r="L73" s="106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7"/>
      <c r="AC73" s="107"/>
      <c r="AD73" s="104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</row>
    <row r="74" customFormat="false" ht="13.5" hidden="false" customHeight="true" outlineLevel="0" collapsed="false">
      <c r="A74" s="109"/>
      <c r="B74" s="109"/>
      <c r="C74" s="109"/>
      <c r="D74" s="110"/>
      <c r="E74" s="105"/>
      <c r="F74" s="104"/>
      <c r="G74" s="104"/>
      <c r="H74" s="104"/>
      <c r="I74" s="104"/>
      <c r="J74" s="104"/>
      <c r="K74" s="104"/>
      <c r="L74" s="106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7"/>
      <c r="AC74" s="107"/>
      <c r="AD74" s="104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</row>
    <row r="75" customFormat="false" ht="13.5" hidden="false" customHeight="true" outlineLevel="0" collapsed="false">
      <c r="A75" s="109"/>
      <c r="B75" s="109"/>
      <c r="C75" s="109"/>
      <c r="D75" s="110"/>
      <c r="E75" s="105"/>
      <c r="F75" s="104"/>
      <c r="G75" s="104"/>
      <c r="H75" s="104"/>
      <c r="I75" s="104"/>
      <c r="J75" s="104"/>
      <c r="K75" s="104"/>
      <c r="L75" s="106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7"/>
      <c r="AC75" s="107"/>
      <c r="AD75" s="104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</row>
    <row r="76" customFormat="false" ht="13.5" hidden="false" customHeight="true" outlineLevel="0" collapsed="false">
      <c r="A76" s="109"/>
      <c r="B76" s="109"/>
      <c r="C76" s="109"/>
      <c r="D76" s="110"/>
      <c r="E76" s="105"/>
      <c r="F76" s="104"/>
      <c r="G76" s="104"/>
      <c r="H76" s="104"/>
      <c r="I76" s="104"/>
      <c r="J76" s="104"/>
      <c r="K76" s="104"/>
      <c r="L76" s="106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7"/>
      <c r="AC76" s="107"/>
      <c r="AD76" s="104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</row>
    <row r="77" customFormat="false" ht="13.5" hidden="false" customHeight="true" outlineLevel="0" collapsed="false">
      <c r="A77" s="109"/>
      <c r="B77" s="109"/>
      <c r="C77" s="109"/>
      <c r="D77" s="110"/>
      <c r="E77" s="105"/>
      <c r="F77" s="104"/>
      <c r="G77" s="104"/>
      <c r="H77" s="104"/>
      <c r="I77" s="104"/>
      <c r="J77" s="104"/>
      <c r="K77" s="104"/>
      <c r="L77" s="106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7"/>
      <c r="AC77" s="107"/>
      <c r="AD77" s="104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</row>
    <row r="78" customFormat="false" ht="13.5" hidden="false" customHeight="true" outlineLevel="0" collapsed="false">
      <c r="A78" s="109"/>
      <c r="B78" s="109"/>
      <c r="C78" s="109"/>
      <c r="D78" s="110"/>
      <c r="E78" s="105"/>
      <c r="F78" s="104"/>
      <c r="G78" s="104"/>
      <c r="H78" s="104"/>
      <c r="I78" s="104"/>
      <c r="J78" s="104"/>
      <c r="K78" s="104"/>
      <c r="L78" s="106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7"/>
      <c r="AC78" s="107"/>
      <c r="AD78" s="104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</row>
    <row r="79" customFormat="false" ht="13.5" hidden="false" customHeight="true" outlineLevel="0" collapsed="false">
      <c r="A79" s="109"/>
      <c r="B79" s="109"/>
      <c r="C79" s="109"/>
      <c r="D79" s="110"/>
      <c r="E79" s="105"/>
      <c r="F79" s="104"/>
      <c r="G79" s="104"/>
      <c r="H79" s="104"/>
      <c r="I79" s="104"/>
      <c r="J79" s="104"/>
      <c r="K79" s="104"/>
      <c r="L79" s="106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7"/>
      <c r="AC79" s="107"/>
      <c r="AD79" s="104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</row>
    <row r="80" customFormat="false" ht="13.5" hidden="false" customHeight="true" outlineLevel="0" collapsed="false">
      <c r="A80" s="109"/>
      <c r="B80" s="109"/>
      <c r="C80" s="109"/>
      <c r="D80" s="110"/>
      <c r="E80" s="105"/>
      <c r="F80" s="104"/>
      <c r="G80" s="104"/>
      <c r="H80" s="104"/>
      <c r="I80" s="104"/>
      <c r="J80" s="104"/>
      <c r="K80" s="104"/>
      <c r="L80" s="106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7"/>
      <c r="AC80" s="107"/>
      <c r="AD80" s="104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</row>
    <row r="81" customFormat="false" ht="13.5" hidden="false" customHeight="true" outlineLevel="0" collapsed="false">
      <c r="A81" s="109"/>
      <c r="B81" s="109"/>
      <c r="C81" s="109"/>
      <c r="D81" s="110"/>
      <c r="E81" s="105"/>
      <c r="F81" s="104"/>
      <c r="G81" s="104"/>
      <c r="H81" s="104"/>
      <c r="I81" s="104"/>
      <c r="J81" s="104"/>
      <c r="K81" s="104"/>
      <c r="L81" s="106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7"/>
      <c r="AC81" s="107"/>
      <c r="AD81" s="104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</row>
    <row r="82" customFormat="false" ht="13.5" hidden="false" customHeight="true" outlineLevel="0" collapsed="false">
      <c r="A82" s="109"/>
      <c r="B82" s="109"/>
      <c r="C82" s="109"/>
      <c r="D82" s="110"/>
      <c r="E82" s="105"/>
      <c r="F82" s="104"/>
      <c r="G82" s="104"/>
      <c r="H82" s="104"/>
      <c r="I82" s="104"/>
      <c r="J82" s="104"/>
      <c r="K82" s="104"/>
      <c r="L82" s="106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7"/>
      <c r="AC82" s="107"/>
      <c r="AD82" s="104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</row>
    <row r="83" customFormat="false" ht="13.5" hidden="false" customHeight="true" outlineLevel="0" collapsed="false">
      <c r="A83" s="109"/>
      <c r="B83" s="109"/>
      <c r="C83" s="109"/>
      <c r="D83" s="110"/>
      <c r="E83" s="105"/>
      <c r="F83" s="104"/>
      <c r="G83" s="104"/>
      <c r="H83" s="104"/>
      <c r="I83" s="104"/>
      <c r="J83" s="104"/>
      <c r="K83" s="104"/>
      <c r="L83" s="106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7"/>
      <c r="AC83" s="107"/>
      <c r="AD83" s="104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</row>
    <row r="84" customFormat="false" ht="13.5" hidden="false" customHeight="true" outlineLevel="0" collapsed="false">
      <c r="A84" s="109"/>
      <c r="B84" s="109"/>
      <c r="C84" s="109"/>
      <c r="D84" s="110"/>
      <c r="E84" s="105"/>
      <c r="F84" s="104"/>
      <c r="G84" s="104"/>
      <c r="H84" s="104"/>
      <c r="I84" s="104"/>
      <c r="J84" s="104"/>
      <c r="K84" s="104"/>
      <c r="L84" s="106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7"/>
      <c r="AC84" s="107"/>
      <c r="AD84" s="104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</row>
    <row r="85" customFormat="false" ht="13.5" hidden="false" customHeight="true" outlineLevel="0" collapsed="false">
      <c r="A85" s="109"/>
      <c r="B85" s="109"/>
      <c r="C85" s="109"/>
      <c r="D85" s="110"/>
      <c r="E85" s="105"/>
      <c r="F85" s="104"/>
      <c r="G85" s="104"/>
      <c r="H85" s="104"/>
      <c r="I85" s="104"/>
      <c r="J85" s="104"/>
      <c r="K85" s="104"/>
      <c r="L85" s="106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7"/>
      <c r="AC85" s="107"/>
      <c r="AD85" s="104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</row>
    <row r="86" customFormat="false" ht="13.5" hidden="false" customHeight="true" outlineLevel="0" collapsed="false">
      <c r="A86" s="109"/>
      <c r="B86" s="109"/>
      <c r="C86" s="109"/>
      <c r="D86" s="110"/>
      <c r="E86" s="105"/>
      <c r="F86" s="104"/>
      <c r="G86" s="104"/>
      <c r="H86" s="104"/>
      <c r="I86" s="104"/>
      <c r="J86" s="104"/>
      <c r="K86" s="104"/>
      <c r="L86" s="106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7"/>
      <c r="AC86" s="107"/>
      <c r="AD86" s="104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</row>
    <row r="87" customFormat="false" ht="13.5" hidden="false" customHeight="true" outlineLevel="0" collapsed="false">
      <c r="A87" s="109"/>
      <c r="B87" s="109"/>
      <c r="C87" s="109"/>
      <c r="D87" s="110"/>
      <c r="E87" s="105"/>
      <c r="F87" s="104"/>
      <c r="G87" s="104"/>
      <c r="H87" s="104"/>
      <c r="I87" s="104"/>
      <c r="J87" s="104"/>
      <c r="K87" s="104"/>
      <c r="L87" s="106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7"/>
      <c r="AC87" s="107"/>
      <c r="AD87" s="104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</row>
    <row r="88" customFormat="false" ht="13.5" hidden="false" customHeight="true" outlineLevel="0" collapsed="false">
      <c r="A88" s="109"/>
      <c r="B88" s="109"/>
      <c r="C88" s="109"/>
      <c r="D88" s="110"/>
      <c r="E88" s="105"/>
      <c r="F88" s="104"/>
      <c r="G88" s="104"/>
      <c r="H88" s="104"/>
      <c r="I88" s="104"/>
      <c r="J88" s="104"/>
      <c r="K88" s="104"/>
      <c r="L88" s="106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7"/>
      <c r="AC88" s="107"/>
      <c r="AD88" s="104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</row>
    <row r="89" customFormat="false" ht="13.5" hidden="false" customHeight="true" outlineLevel="0" collapsed="false">
      <c r="A89" s="109"/>
      <c r="B89" s="109"/>
      <c r="C89" s="109"/>
      <c r="D89" s="110"/>
      <c r="E89" s="105"/>
      <c r="F89" s="104"/>
      <c r="G89" s="104"/>
      <c r="H89" s="104"/>
      <c r="I89" s="104"/>
      <c r="J89" s="104"/>
      <c r="K89" s="104"/>
      <c r="L89" s="106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7"/>
      <c r="AC89" s="107"/>
      <c r="AD89" s="104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</row>
    <row r="90" customFormat="false" ht="13.5" hidden="false" customHeight="true" outlineLevel="0" collapsed="false">
      <c r="A90" s="109"/>
      <c r="B90" s="109"/>
      <c r="C90" s="109"/>
      <c r="D90" s="110"/>
      <c r="E90" s="105"/>
      <c r="F90" s="104"/>
      <c r="G90" s="104"/>
      <c r="H90" s="104"/>
      <c r="I90" s="104"/>
      <c r="J90" s="104"/>
      <c r="K90" s="104"/>
      <c r="L90" s="106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7"/>
      <c r="AC90" s="107"/>
      <c r="AD90" s="104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</row>
    <row r="91" customFormat="false" ht="13.5" hidden="false" customHeight="true" outlineLevel="0" collapsed="false">
      <c r="A91" s="109"/>
      <c r="B91" s="109"/>
      <c r="C91" s="109"/>
      <c r="D91" s="110"/>
      <c r="E91" s="105"/>
      <c r="F91" s="104"/>
      <c r="G91" s="104"/>
      <c r="H91" s="104"/>
      <c r="I91" s="104"/>
      <c r="J91" s="104"/>
      <c r="K91" s="104"/>
      <c r="L91" s="106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7"/>
      <c r="AC91" s="107"/>
      <c r="AD91" s="104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</row>
    <row r="92" customFormat="false" ht="13.5" hidden="false" customHeight="true" outlineLevel="0" collapsed="false">
      <c r="A92" s="109"/>
      <c r="B92" s="109"/>
      <c r="C92" s="109"/>
      <c r="D92" s="110"/>
      <c r="E92" s="105"/>
      <c r="F92" s="104"/>
      <c r="G92" s="104"/>
      <c r="H92" s="104"/>
      <c r="I92" s="104"/>
      <c r="J92" s="104"/>
      <c r="K92" s="104"/>
      <c r="L92" s="106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7"/>
      <c r="AC92" s="107"/>
      <c r="AD92" s="104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</row>
    <row r="93" customFormat="false" ht="13.5" hidden="false" customHeight="true" outlineLevel="0" collapsed="false">
      <c r="A93" s="109"/>
      <c r="B93" s="109"/>
      <c r="C93" s="109"/>
      <c r="D93" s="110"/>
      <c r="E93" s="105"/>
      <c r="F93" s="104"/>
      <c r="G93" s="104"/>
      <c r="H93" s="104"/>
      <c r="I93" s="104"/>
      <c r="J93" s="104"/>
      <c r="K93" s="104"/>
      <c r="L93" s="106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7"/>
      <c r="AC93" s="107"/>
      <c r="AD93" s="104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</row>
    <row r="94" customFormat="false" ht="13.5" hidden="false" customHeight="true" outlineLevel="0" collapsed="false">
      <c r="A94" s="109"/>
      <c r="B94" s="109"/>
      <c r="C94" s="109"/>
      <c r="D94" s="110"/>
      <c r="E94" s="105"/>
      <c r="F94" s="104"/>
      <c r="G94" s="104"/>
      <c r="H94" s="104"/>
      <c r="I94" s="104"/>
      <c r="J94" s="104"/>
      <c r="K94" s="104"/>
      <c r="L94" s="106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7"/>
      <c r="AC94" s="107"/>
      <c r="AD94" s="104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</row>
    <row r="95" customFormat="false" ht="13.5" hidden="false" customHeight="true" outlineLevel="0" collapsed="false">
      <c r="A95" s="109"/>
      <c r="B95" s="109"/>
      <c r="C95" s="109"/>
      <c r="D95" s="110"/>
      <c r="E95" s="105"/>
      <c r="F95" s="104"/>
      <c r="G95" s="104"/>
      <c r="H95" s="104"/>
      <c r="I95" s="104"/>
      <c r="J95" s="104"/>
      <c r="K95" s="104"/>
      <c r="L95" s="106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7"/>
      <c r="AC95" s="107"/>
      <c r="AD95" s="104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</row>
    <row r="96" customFormat="false" ht="13.5" hidden="false" customHeight="true" outlineLevel="0" collapsed="false">
      <c r="A96" s="109"/>
      <c r="B96" s="109"/>
      <c r="C96" s="109"/>
      <c r="D96" s="110"/>
      <c r="E96" s="105"/>
      <c r="F96" s="104"/>
      <c r="G96" s="104"/>
      <c r="H96" s="104"/>
      <c r="I96" s="104"/>
      <c r="J96" s="104"/>
      <c r="K96" s="104"/>
      <c r="L96" s="106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7"/>
      <c r="AC96" s="107"/>
      <c r="AD96" s="104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</row>
    <row r="97" customFormat="false" ht="13.5" hidden="false" customHeight="true" outlineLevel="0" collapsed="false">
      <c r="A97" s="109"/>
      <c r="B97" s="109"/>
      <c r="C97" s="109"/>
      <c r="D97" s="110"/>
      <c r="E97" s="105"/>
      <c r="F97" s="104"/>
      <c r="G97" s="104"/>
      <c r="H97" s="104"/>
      <c r="I97" s="104"/>
      <c r="J97" s="104"/>
      <c r="K97" s="104"/>
      <c r="L97" s="106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7"/>
      <c r="AC97" s="107"/>
      <c r="AD97" s="104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</row>
    <row r="98" customFormat="false" ht="13.5" hidden="false" customHeight="true" outlineLevel="0" collapsed="false">
      <c r="A98" s="109"/>
      <c r="B98" s="109"/>
      <c r="C98" s="109"/>
      <c r="D98" s="110"/>
      <c r="E98" s="105"/>
      <c r="F98" s="104"/>
      <c r="G98" s="104"/>
      <c r="H98" s="104"/>
      <c r="I98" s="104"/>
      <c r="J98" s="104"/>
      <c r="K98" s="104"/>
      <c r="L98" s="106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7"/>
      <c r="AC98" s="107"/>
      <c r="AD98" s="104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  <c r="BF98" s="109"/>
    </row>
    <row r="99" customFormat="false" ht="13.5" hidden="false" customHeight="true" outlineLevel="0" collapsed="false">
      <c r="A99" s="109"/>
      <c r="B99" s="109"/>
      <c r="C99" s="109"/>
      <c r="D99" s="110"/>
      <c r="E99" s="105"/>
      <c r="F99" s="104"/>
      <c r="G99" s="104"/>
      <c r="H99" s="104"/>
      <c r="I99" s="104"/>
      <c r="J99" s="104"/>
      <c r="K99" s="104"/>
      <c r="L99" s="106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7"/>
      <c r="AC99" s="107"/>
      <c r="AD99" s="104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</row>
    <row r="100" customFormat="false" ht="13.5" hidden="false" customHeight="true" outlineLevel="0" collapsed="false">
      <c r="A100" s="109"/>
      <c r="B100" s="109"/>
      <c r="C100" s="109"/>
      <c r="D100" s="110"/>
      <c r="E100" s="105"/>
      <c r="F100" s="104"/>
      <c r="G100" s="104"/>
      <c r="H100" s="104"/>
      <c r="I100" s="104"/>
      <c r="J100" s="104"/>
      <c r="K100" s="104"/>
      <c r="L100" s="106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7"/>
      <c r="AC100" s="107"/>
      <c r="AD100" s="104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</row>
    <row r="101" customFormat="false" ht="13.5" hidden="false" customHeight="true" outlineLevel="0" collapsed="false">
      <c r="A101" s="109"/>
      <c r="B101" s="109"/>
      <c r="C101" s="109"/>
      <c r="D101" s="110"/>
      <c r="E101" s="105"/>
      <c r="F101" s="104"/>
      <c r="G101" s="104"/>
      <c r="H101" s="104"/>
      <c r="I101" s="104"/>
      <c r="J101" s="104"/>
      <c r="K101" s="104"/>
      <c r="L101" s="106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7"/>
      <c r="AC101" s="107"/>
      <c r="AD101" s="104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</row>
    <row r="102" customFormat="false" ht="13.5" hidden="false" customHeight="true" outlineLevel="0" collapsed="false">
      <c r="A102" s="109"/>
      <c r="B102" s="109"/>
      <c r="C102" s="109"/>
      <c r="D102" s="110"/>
      <c r="E102" s="105"/>
      <c r="F102" s="104"/>
      <c r="G102" s="104"/>
      <c r="H102" s="104"/>
      <c r="I102" s="104"/>
      <c r="J102" s="104"/>
      <c r="K102" s="104"/>
      <c r="L102" s="106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7"/>
      <c r="AC102" s="107"/>
      <c r="AD102" s="104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</row>
    <row r="103" customFormat="false" ht="13.5" hidden="false" customHeight="true" outlineLevel="0" collapsed="false">
      <c r="A103" s="109"/>
      <c r="B103" s="109"/>
      <c r="C103" s="109"/>
      <c r="D103" s="110"/>
      <c r="E103" s="105"/>
      <c r="F103" s="104"/>
      <c r="G103" s="104"/>
      <c r="H103" s="104"/>
      <c r="I103" s="104"/>
      <c r="J103" s="104"/>
      <c r="K103" s="104"/>
      <c r="L103" s="106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7"/>
      <c r="AC103" s="107"/>
      <c r="AD103" s="104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</row>
    <row r="104" customFormat="false" ht="13.5" hidden="false" customHeight="true" outlineLevel="0" collapsed="false">
      <c r="A104" s="109"/>
      <c r="B104" s="109"/>
      <c r="C104" s="109"/>
      <c r="D104" s="110"/>
      <c r="E104" s="105"/>
      <c r="F104" s="104"/>
      <c r="G104" s="104"/>
      <c r="H104" s="104"/>
      <c r="I104" s="104"/>
      <c r="J104" s="104"/>
      <c r="K104" s="104"/>
      <c r="L104" s="106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7"/>
      <c r="AC104" s="107"/>
      <c r="AD104" s="104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</row>
    <row r="105" customFormat="false" ht="13.5" hidden="false" customHeight="true" outlineLevel="0" collapsed="false">
      <c r="A105" s="109"/>
      <c r="B105" s="109"/>
      <c r="C105" s="109"/>
      <c r="D105" s="110"/>
      <c r="E105" s="105"/>
      <c r="F105" s="104"/>
      <c r="G105" s="104"/>
      <c r="H105" s="104"/>
      <c r="I105" s="104"/>
      <c r="J105" s="104"/>
      <c r="K105" s="104"/>
      <c r="L105" s="106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7"/>
      <c r="AC105" s="107"/>
      <c r="AD105" s="104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</row>
    <row r="106" customFormat="false" ht="13.5" hidden="false" customHeight="true" outlineLevel="0" collapsed="false">
      <c r="A106" s="109"/>
      <c r="B106" s="109"/>
      <c r="C106" s="109"/>
      <c r="D106" s="110"/>
      <c r="E106" s="105"/>
      <c r="F106" s="104"/>
      <c r="G106" s="104"/>
      <c r="H106" s="104"/>
      <c r="I106" s="104"/>
      <c r="J106" s="104"/>
      <c r="K106" s="104"/>
      <c r="L106" s="106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7"/>
      <c r="AC106" s="107"/>
      <c r="AD106" s="104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</row>
    <row r="107" customFormat="false" ht="13.5" hidden="false" customHeight="true" outlineLevel="0" collapsed="false">
      <c r="A107" s="109"/>
      <c r="B107" s="109"/>
      <c r="C107" s="109"/>
      <c r="D107" s="110"/>
      <c r="E107" s="105"/>
      <c r="F107" s="104"/>
      <c r="G107" s="104"/>
      <c r="H107" s="104"/>
      <c r="I107" s="104"/>
      <c r="J107" s="104"/>
      <c r="K107" s="104"/>
      <c r="L107" s="106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7"/>
      <c r="AC107" s="107"/>
      <c r="AD107" s="104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</row>
    <row r="108" customFormat="false" ht="13.5" hidden="false" customHeight="true" outlineLevel="0" collapsed="false">
      <c r="A108" s="109"/>
      <c r="B108" s="109"/>
      <c r="C108" s="109"/>
      <c r="D108" s="110"/>
      <c r="E108" s="105"/>
      <c r="F108" s="104"/>
      <c r="G108" s="104"/>
      <c r="H108" s="104"/>
      <c r="I108" s="104"/>
      <c r="J108" s="104"/>
      <c r="K108" s="104"/>
      <c r="L108" s="106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7"/>
      <c r="AC108" s="107"/>
      <c r="AD108" s="104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</row>
    <row r="109" customFormat="false" ht="13.5" hidden="false" customHeight="true" outlineLevel="0" collapsed="false">
      <c r="A109" s="109"/>
      <c r="B109" s="109"/>
      <c r="C109" s="109"/>
      <c r="D109" s="110"/>
      <c r="E109" s="105"/>
      <c r="F109" s="104"/>
      <c r="G109" s="104"/>
      <c r="H109" s="104"/>
      <c r="I109" s="104"/>
      <c r="J109" s="104"/>
      <c r="K109" s="104"/>
      <c r="L109" s="106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7"/>
      <c r="AC109" s="107"/>
      <c r="AD109" s="104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</row>
    <row r="110" customFormat="false" ht="13.5" hidden="false" customHeight="true" outlineLevel="0" collapsed="false">
      <c r="A110" s="109"/>
      <c r="B110" s="109"/>
      <c r="C110" s="109"/>
      <c r="D110" s="110"/>
      <c r="E110" s="105"/>
      <c r="F110" s="104"/>
      <c r="G110" s="104"/>
      <c r="H110" s="104"/>
      <c r="I110" s="104"/>
      <c r="J110" s="104"/>
      <c r="K110" s="104"/>
      <c r="L110" s="106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7"/>
      <c r="AC110" s="107"/>
      <c r="AD110" s="104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</row>
    <row r="111" customFormat="false" ht="13.5" hidden="false" customHeight="true" outlineLevel="0" collapsed="false">
      <c r="A111" s="109"/>
      <c r="B111" s="109"/>
      <c r="C111" s="109"/>
      <c r="D111" s="110"/>
      <c r="E111" s="105"/>
      <c r="F111" s="104"/>
      <c r="G111" s="104"/>
      <c r="H111" s="104"/>
      <c r="I111" s="104"/>
      <c r="J111" s="104"/>
      <c r="K111" s="104"/>
      <c r="L111" s="106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7"/>
      <c r="AC111" s="107"/>
      <c r="AD111" s="104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</row>
    <row r="112" customFormat="false" ht="13.5" hidden="false" customHeight="true" outlineLevel="0" collapsed="false">
      <c r="A112" s="109"/>
      <c r="B112" s="109"/>
      <c r="C112" s="109"/>
      <c r="D112" s="110"/>
      <c r="E112" s="105"/>
      <c r="F112" s="104"/>
      <c r="G112" s="104"/>
      <c r="H112" s="104"/>
      <c r="I112" s="104"/>
      <c r="J112" s="104"/>
      <c r="K112" s="104"/>
      <c r="L112" s="106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7"/>
      <c r="AC112" s="107"/>
      <c r="AD112" s="104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</row>
    <row r="113" customFormat="false" ht="13.5" hidden="false" customHeight="true" outlineLevel="0" collapsed="false">
      <c r="A113" s="109"/>
      <c r="B113" s="109"/>
      <c r="C113" s="109"/>
      <c r="D113" s="110"/>
      <c r="E113" s="105"/>
      <c r="F113" s="104"/>
      <c r="G113" s="104"/>
      <c r="H113" s="104"/>
      <c r="I113" s="104"/>
      <c r="J113" s="104"/>
      <c r="K113" s="104"/>
      <c r="L113" s="106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7"/>
      <c r="AC113" s="107"/>
      <c r="AD113" s="104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</row>
    <row r="114" customFormat="false" ht="13.5" hidden="false" customHeight="true" outlineLevel="0" collapsed="false">
      <c r="A114" s="109"/>
      <c r="B114" s="109"/>
      <c r="C114" s="109"/>
      <c r="D114" s="110"/>
      <c r="E114" s="105"/>
      <c r="F114" s="104"/>
      <c r="G114" s="104"/>
      <c r="H114" s="104"/>
      <c r="I114" s="104"/>
      <c r="J114" s="104"/>
      <c r="K114" s="104"/>
      <c r="L114" s="106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7"/>
      <c r="AC114" s="107"/>
      <c r="AD114" s="104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  <c r="BF114" s="109"/>
    </row>
    <row r="115" customFormat="false" ht="13.5" hidden="false" customHeight="true" outlineLevel="0" collapsed="false">
      <c r="A115" s="109"/>
      <c r="B115" s="109"/>
      <c r="C115" s="109"/>
      <c r="D115" s="110"/>
      <c r="E115" s="105"/>
      <c r="F115" s="104"/>
      <c r="G115" s="104"/>
      <c r="H115" s="104"/>
      <c r="I115" s="104"/>
      <c r="J115" s="104"/>
      <c r="K115" s="104"/>
      <c r="L115" s="106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7"/>
      <c r="AC115" s="107"/>
      <c r="AD115" s="104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</row>
    <row r="116" customFormat="false" ht="13.5" hidden="false" customHeight="true" outlineLevel="0" collapsed="false">
      <c r="A116" s="109"/>
      <c r="B116" s="109"/>
      <c r="C116" s="109"/>
      <c r="D116" s="110"/>
      <c r="E116" s="105"/>
      <c r="F116" s="104"/>
      <c r="G116" s="104"/>
      <c r="H116" s="104"/>
      <c r="I116" s="104"/>
      <c r="J116" s="104"/>
      <c r="K116" s="104"/>
      <c r="L116" s="106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7"/>
      <c r="AC116" s="107"/>
      <c r="AD116" s="104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</row>
    <row r="117" customFormat="false" ht="13.5" hidden="false" customHeight="true" outlineLevel="0" collapsed="false">
      <c r="A117" s="109"/>
      <c r="B117" s="109"/>
      <c r="C117" s="109"/>
      <c r="D117" s="110"/>
      <c r="E117" s="105"/>
      <c r="F117" s="104"/>
      <c r="G117" s="104"/>
      <c r="H117" s="104"/>
      <c r="I117" s="104"/>
      <c r="J117" s="104"/>
      <c r="K117" s="104"/>
      <c r="L117" s="106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7"/>
      <c r="AC117" s="107"/>
      <c r="AD117" s="104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</row>
    <row r="118" customFormat="false" ht="13.5" hidden="false" customHeight="true" outlineLevel="0" collapsed="false">
      <c r="A118" s="109"/>
      <c r="B118" s="109"/>
      <c r="C118" s="109"/>
      <c r="D118" s="110"/>
      <c r="E118" s="105"/>
      <c r="F118" s="104"/>
      <c r="G118" s="104"/>
      <c r="H118" s="104"/>
      <c r="I118" s="104"/>
      <c r="J118" s="104"/>
      <c r="K118" s="104"/>
      <c r="L118" s="106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7"/>
      <c r="AC118" s="107"/>
      <c r="AD118" s="104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</row>
    <row r="119" customFormat="false" ht="13.5" hidden="false" customHeight="true" outlineLevel="0" collapsed="false">
      <c r="A119" s="109"/>
      <c r="B119" s="109"/>
      <c r="C119" s="109"/>
      <c r="D119" s="110"/>
      <c r="E119" s="105"/>
      <c r="F119" s="104"/>
      <c r="G119" s="104"/>
      <c r="H119" s="104"/>
      <c r="I119" s="104"/>
      <c r="J119" s="104"/>
      <c r="K119" s="104"/>
      <c r="L119" s="106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7"/>
      <c r="AC119" s="107"/>
      <c r="AD119" s="104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09"/>
      <c r="AU119" s="109"/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</row>
    <row r="120" customFormat="false" ht="13.5" hidden="false" customHeight="true" outlineLevel="0" collapsed="false">
      <c r="A120" s="109"/>
      <c r="B120" s="109"/>
      <c r="C120" s="109"/>
      <c r="D120" s="110"/>
      <c r="E120" s="105"/>
      <c r="F120" s="104"/>
      <c r="G120" s="104"/>
      <c r="H120" s="104"/>
      <c r="I120" s="104"/>
      <c r="J120" s="104"/>
      <c r="K120" s="104"/>
      <c r="L120" s="106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7"/>
      <c r="AC120" s="107"/>
      <c r="AD120" s="104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09"/>
      <c r="AU120" s="109"/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</row>
    <row r="121" customFormat="false" ht="13.5" hidden="false" customHeight="true" outlineLevel="0" collapsed="false">
      <c r="A121" s="109"/>
      <c r="B121" s="109"/>
      <c r="C121" s="109"/>
      <c r="D121" s="110"/>
      <c r="E121" s="105"/>
      <c r="F121" s="104"/>
      <c r="G121" s="104"/>
      <c r="H121" s="104"/>
      <c r="I121" s="104"/>
      <c r="J121" s="104"/>
      <c r="K121" s="104"/>
      <c r="L121" s="106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7"/>
      <c r="AC121" s="107"/>
      <c r="AD121" s="104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</row>
    <row r="122" customFormat="false" ht="13.5" hidden="false" customHeight="true" outlineLevel="0" collapsed="false">
      <c r="A122" s="109"/>
      <c r="B122" s="109"/>
      <c r="C122" s="109"/>
      <c r="D122" s="110"/>
      <c r="E122" s="105"/>
      <c r="F122" s="104"/>
      <c r="G122" s="104"/>
      <c r="H122" s="104"/>
      <c r="I122" s="104"/>
      <c r="J122" s="104"/>
      <c r="K122" s="104"/>
      <c r="L122" s="106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7"/>
      <c r="AC122" s="107"/>
      <c r="AD122" s="104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</row>
    <row r="123" customFormat="false" ht="13.5" hidden="false" customHeight="true" outlineLevel="0" collapsed="false">
      <c r="A123" s="109"/>
      <c r="B123" s="109"/>
      <c r="C123" s="109"/>
      <c r="D123" s="110"/>
      <c r="E123" s="105"/>
      <c r="F123" s="104"/>
      <c r="G123" s="104"/>
      <c r="H123" s="104"/>
      <c r="I123" s="104"/>
      <c r="J123" s="104"/>
      <c r="K123" s="104"/>
      <c r="L123" s="106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7"/>
      <c r="AC123" s="107"/>
      <c r="AD123" s="104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</row>
    <row r="124" customFormat="false" ht="13.5" hidden="false" customHeight="true" outlineLevel="0" collapsed="false">
      <c r="A124" s="109"/>
      <c r="B124" s="109"/>
      <c r="C124" s="109"/>
      <c r="D124" s="110"/>
      <c r="E124" s="105"/>
      <c r="F124" s="104"/>
      <c r="G124" s="104"/>
      <c r="H124" s="104"/>
      <c r="I124" s="104"/>
      <c r="J124" s="104"/>
      <c r="K124" s="104"/>
      <c r="L124" s="106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7"/>
      <c r="AC124" s="107"/>
      <c r="AD124" s="104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</row>
    <row r="125" customFormat="false" ht="13.5" hidden="false" customHeight="true" outlineLevel="0" collapsed="false">
      <c r="A125" s="109"/>
      <c r="B125" s="109"/>
      <c r="C125" s="109"/>
      <c r="D125" s="110"/>
      <c r="E125" s="105"/>
      <c r="F125" s="104"/>
      <c r="G125" s="104"/>
      <c r="H125" s="104"/>
      <c r="I125" s="104"/>
      <c r="J125" s="104"/>
      <c r="K125" s="104"/>
      <c r="L125" s="106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7"/>
      <c r="AC125" s="107"/>
      <c r="AD125" s="104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</row>
    <row r="126" customFormat="false" ht="13.5" hidden="false" customHeight="true" outlineLevel="0" collapsed="false">
      <c r="A126" s="109"/>
      <c r="B126" s="109"/>
      <c r="C126" s="109"/>
      <c r="D126" s="110"/>
      <c r="E126" s="105"/>
      <c r="F126" s="104"/>
      <c r="G126" s="104"/>
      <c r="H126" s="104"/>
      <c r="I126" s="104"/>
      <c r="J126" s="104"/>
      <c r="K126" s="104"/>
      <c r="L126" s="106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7"/>
      <c r="AC126" s="107"/>
      <c r="AD126" s="104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</row>
    <row r="127" customFormat="false" ht="13.5" hidden="false" customHeight="true" outlineLevel="0" collapsed="false">
      <c r="A127" s="109"/>
      <c r="B127" s="109"/>
      <c r="C127" s="109"/>
      <c r="D127" s="110"/>
      <c r="E127" s="105"/>
      <c r="F127" s="104"/>
      <c r="G127" s="104"/>
      <c r="H127" s="104"/>
      <c r="I127" s="104"/>
      <c r="J127" s="104"/>
      <c r="K127" s="104"/>
      <c r="L127" s="106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  <c r="AB127" s="107"/>
      <c r="AC127" s="107"/>
      <c r="AD127" s="104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</row>
    <row r="128" customFormat="false" ht="13.5" hidden="false" customHeight="true" outlineLevel="0" collapsed="false">
      <c r="A128" s="109"/>
      <c r="B128" s="109"/>
      <c r="C128" s="109"/>
      <c r="D128" s="110"/>
      <c r="E128" s="105"/>
      <c r="F128" s="104"/>
      <c r="G128" s="104"/>
      <c r="H128" s="104"/>
      <c r="I128" s="104"/>
      <c r="J128" s="104"/>
      <c r="K128" s="104"/>
      <c r="L128" s="106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  <c r="AB128" s="107"/>
      <c r="AC128" s="107"/>
      <c r="AD128" s="104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09"/>
      <c r="AU128" s="109"/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</row>
    <row r="129" customFormat="false" ht="13.5" hidden="false" customHeight="true" outlineLevel="0" collapsed="false">
      <c r="A129" s="109"/>
      <c r="B129" s="109"/>
      <c r="C129" s="109"/>
      <c r="D129" s="110"/>
      <c r="E129" s="105"/>
      <c r="F129" s="104"/>
      <c r="G129" s="104"/>
      <c r="H129" s="104"/>
      <c r="I129" s="104"/>
      <c r="J129" s="104"/>
      <c r="K129" s="104"/>
      <c r="L129" s="106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  <c r="AB129" s="107"/>
      <c r="AC129" s="107"/>
      <c r="AD129" s="104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09"/>
      <c r="AU129" s="109"/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</row>
    <row r="130" customFormat="false" ht="13.5" hidden="false" customHeight="true" outlineLevel="0" collapsed="false">
      <c r="A130" s="109"/>
      <c r="B130" s="109"/>
      <c r="C130" s="109"/>
      <c r="D130" s="110"/>
      <c r="E130" s="105"/>
      <c r="F130" s="104"/>
      <c r="G130" s="104"/>
      <c r="H130" s="104"/>
      <c r="I130" s="104"/>
      <c r="J130" s="104"/>
      <c r="K130" s="104"/>
      <c r="L130" s="106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  <c r="AB130" s="107"/>
      <c r="AC130" s="107"/>
      <c r="AD130" s="104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09"/>
      <c r="AU130" s="109"/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</row>
    <row r="131" customFormat="false" ht="13.5" hidden="false" customHeight="true" outlineLevel="0" collapsed="false">
      <c r="A131" s="109"/>
      <c r="B131" s="109"/>
      <c r="C131" s="109"/>
      <c r="D131" s="110"/>
      <c r="E131" s="105"/>
      <c r="F131" s="104"/>
      <c r="G131" s="104"/>
      <c r="H131" s="104"/>
      <c r="I131" s="104"/>
      <c r="J131" s="104"/>
      <c r="K131" s="104"/>
      <c r="L131" s="106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7"/>
      <c r="AC131" s="107"/>
      <c r="AD131" s="104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09"/>
      <c r="AU131" s="109"/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</row>
    <row r="132" customFormat="false" ht="13.5" hidden="false" customHeight="true" outlineLevel="0" collapsed="false">
      <c r="A132" s="109"/>
      <c r="B132" s="109"/>
      <c r="C132" s="109"/>
      <c r="D132" s="110"/>
      <c r="E132" s="105"/>
      <c r="F132" s="104"/>
      <c r="G132" s="104"/>
      <c r="H132" s="104"/>
      <c r="I132" s="104"/>
      <c r="J132" s="104"/>
      <c r="K132" s="104"/>
      <c r="L132" s="106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7"/>
      <c r="AC132" s="107"/>
      <c r="AD132" s="104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09"/>
      <c r="AU132" s="109"/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</row>
    <row r="133" customFormat="false" ht="13.5" hidden="false" customHeight="true" outlineLevel="0" collapsed="false">
      <c r="A133" s="109"/>
      <c r="B133" s="109"/>
      <c r="C133" s="109"/>
      <c r="D133" s="110"/>
      <c r="E133" s="105"/>
      <c r="F133" s="104"/>
      <c r="G133" s="104"/>
      <c r="H133" s="104"/>
      <c r="I133" s="104"/>
      <c r="J133" s="104"/>
      <c r="K133" s="104"/>
      <c r="L133" s="106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7"/>
      <c r="AC133" s="107"/>
      <c r="AD133" s="104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</row>
    <row r="134" customFormat="false" ht="13.5" hidden="false" customHeight="true" outlineLevel="0" collapsed="false">
      <c r="A134" s="109"/>
      <c r="B134" s="109"/>
      <c r="C134" s="109"/>
      <c r="D134" s="110"/>
      <c r="E134" s="105"/>
      <c r="F134" s="104"/>
      <c r="G134" s="104"/>
      <c r="H134" s="104"/>
      <c r="I134" s="104"/>
      <c r="J134" s="104"/>
      <c r="K134" s="104"/>
      <c r="L134" s="106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7"/>
      <c r="AC134" s="107"/>
      <c r="AD134" s="104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</row>
    <row r="135" customFormat="false" ht="13.5" hidden="false" customHeight="true" outlineLevel="0" collapsed="false">
      <c r="A135" s="109"/>
      <c r="B135" s="109"/>
      <c r="C135" s="109"/>
      <c r="D135" s="110"/>
      <c r="E135" s="105"/>
      <c r="F135" s="104"/>
      <c r="G135" s="104"/>
      <c r="H135" s="104"/>
      <c r="I135" s="104"/>
      <c r="J135" s="104"/>
      <c r="K135" s="104"/>
      <c r="L135" s="106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7"/>
      <c r="AC135" s="107"/>
      <c r="AD135" s="104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</row>
    <row r="136" customFormat="false" ht="13.5" hidden="false" customHeight="true" outlineLevel="0" collapsed="false">
      <c r="A136" s="109"/>
      <c r="B136" s="109"/>
      <c r="C136" s="109"/>
      <c r="D136" s="110"/>
      <c r="E136" s="105"/>
      <c r="F136" s="104"/>
      <c r="G136" s="104"/>
      <c r="H136" s="104"/>
      <c r="I136" s="104"/>
      <c r="J136" s="104"/>
      <c r="K136" s="104"/>
      <c r="L136" s="106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7"/>
      <c r="AC136" s="107"/>
      <c r="AD136" s="104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</row>
    <row r="137" customFormat="false" ht="13.5" hidden="false" customHeight="true" outlineLevel="0" collapsed="false">
      <c r="A137" s="109"/>
      <c r="B137" s="109"/>
      <c r="C137" s="109"/>
      <c r="D137" s="110"/>
      <c r="E137" s="105"/>
      <c r="F137" s="104"/>
      <c r="G137" s="104"/>
      <c r="H137" s="104"/>
      <c r="I137" s="104"/>
      <c r="J137" s="104"/>
      <c r="K137" s="104"/>
      <c r="L137" s="106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7"/>
      <c r="AC137" s="107"/>
      <c r="AD137" s="104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</row>
    <row r="138" customFormat="false" ht="13.5" hidden="false" customHeight="true" outlineLevel="0" collapsed="false">
      <c r="A138" s="109"/>
      <c r="B138" s="109"/>
      <c r="C138" s="109"/>
      <c r="D138" s="110"/>
      <c r="E138" s="105"/>
      <c r="F138" s="104"/>
      <c r="G138" s="104"/>
      <c r="H138" s="104"/>
      <c r="I138" s="104"/>
      <c r="J138" s="104"/>
      <c r="K138" s="104"/>
      <c r="L138" s="106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7"/>
      <c r="AC138" s="107"/>
      <c r="AD138" s="104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</row>
    <row r="139" customFormat="false" ht="13.5" hidden="false" customHeight="true" outlineLevel="0" collapsed="false">
      <c r="A139" s="109"/>
      <c r="B139" s="109"/>
      <c r="C139" s="109"/>
      <c r="D139" s="110"/>
      <c r="E139" s="105"/>
      <c r="F139" s="104"/>
      <c r="G139" s="104"/>
      <c r="H139" s="104"/>
      <c r="I139" s="104"/>
      <c r="J139" s="104"/>
      <c r="K139" s="104"/>
      <c r="L139" s="106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7"/>
      <c r="AC139" s="107"/>
      <c r="AD139" s="104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</row>
    <row r="140" customFormat="false" ht="13.5" hidden="false" customHeight="true" outlineLevel="0" collapsed="false">
      <c r="A140" s="109"/>
      <c r="B140" s="109"/>
      <c r="C140" s="109"/>
      <c r="D140" s="110"/>
      <c r="E140" s="105"/>
      <c r="F140" s="104"/>
      <c r="G140" s="104"/>
      <c r="H140" s="104"/>
      <c r="I140" s="104"/>
      <c r="J140" s="104"/>
      <c r="K140" s="104"/>
      <c r="L140" s="106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7"/>
      <c r="AC140" s="107"/>
      <c r="AD140" s="104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09"/>
      <c r="AU140" s="109"/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</row>
    <row r="141" customFormat="false" ht="13.5" hidden="false" customHeight="true" outlineLevel="0" collapsed="false">
      <c r="A141" s="109"/>
      <c r="B141" s="109"/>
      <c r="C141" s="109"/>
      <c r="D141" s="110"/>
      <c r="E141" s="105"/>
      <c r="F141" s="104"/>
      <c r="G141" s="104"/>
      <c r="H141" s="104"/>
      <c r="I141" s="104"/>
      <c r="J141" s="104"/>
      <c r="K141" s="104"/>
      <c r="L141" s="106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7"/>
      <c r="AC141" s="107"/>
      <c r="AD141" s="104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09"/>
      <c r="AU141" s="109"/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</row>
    <row r="142" customFormat="false" ht="13.5" hidden="false" customHeight="true" outlineLevel="0" collapsed="false">
      <c r="A142" s="109"/>
      <c r="B142" s="109"/>
      <c r="C142" s="109"/>
      <c r="D142" s="110"/>
      <c r="E142" s="105"/>
      <c r="F142" s="104"/>
      <c r="G142" s="104"/>
      <c r="H142" s="104"/>
      <c r="I142" s="104"/>
      <c r="J142" s="104"/>
      <c r="K142" s="104"/>
      <c r="L142" s="106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7"/>
      <c r="AC142" s="107"/>
      <c r="AD142" s="104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09"/>
      <c r="AR142" s="109"/>
      <c r="AS142" s="109"/>
      <c r="AT142" s="109"/>
      <c r="AU142" s="109"/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</row>
    <row r="143" customFormat="false" ht="13.5" hidden="false" customHeight="true" outlineLevel="0" collapsed="false">
      <c r="A143" s="109"/>
      <c r="B143" s="109"/>
      <c r="C143" s="109"/>
      <c r="D143" s="110"/>
      <c r="E143" s="105"/>
      <c r="F143" s="104"/>
      <c r="G143" s="104"/>
      <c r="H143" s="104"/>
      <c r="I143" s="104"/>
      <c r="J143" s="104"/>
      <c r="K143" s="104"/>
      <c r="L143" s="106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7"/>
      <c r="AC143" s="107"/>
      <c r="AD143" s="104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09"/>
      <c r="AR143" s="109"/>
      <c r="AS143" s="109"/>
      <c r="AT143" s="109"/>
      <c r="AU143" s="109"/>
      <c r="AV143" s="109"/>
      <c r="AW143" s="109"/>
      <c r="AX143" s="109"/>
      <c r="AY143" s="109"/>
      <c r="AZ143" s="109"/>
      <c r="BA143" s="109"/>
      <c r="BB143" s="109"/>
      <c r="BC143" s="109"/>
      <c r="BD143" s="109"/>
      <c r="BE143" s="109"/>
      <c r="BF143" s="109"/>
    </row>
    <row r="144" customFormat="false" ht="13.5" hidden="false" customHeight="true" outlineLevel="0" collapsed="false">
      <c r="A144" s="109"/>
      <c r="B144" s="109"/>
      <c r="C144" s="109"/>
      <c r="D144" s="110"/>
      <c r="E144" s="105"/>
      <c r="F144" s="104"/>
      <c r="G144" s="104"/>
      <c r="H144" s="104"/>
      <c r="I144" s="104"/>
      <c r="J144" s="104"/>
      <c r="K144" s="104"/>
      <c r="L144" s="106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7"/>
      <c r="AC144" s="107"/>
      <c r="AD144" s="104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09"/>
      <c r="AR144" s="109"/>
      <c r="AS144" s="109"/>
      <c r="AT144" s="109"/>
      <c r="AU144" s="109"/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</row>
    <row r="145" customFormat="false" ht="13.5" hidden="false" customHeight="true" outlineLevel="0" collapsed="false">
      <c r="A145" s="109"/>
      <c r="B145" s="109"/>
      <c r="C145" s="109"/>
      <c r="D145" s="110"/>
      <c r="E145" s="105"/>
      <c r="F145" s="104"/>
      <c r="G145" s="104"/>
      <c r="H145" s="104"/>
      <c r="I145" s="104"/>
      <c r="J145" s="104"/>
      <c r="K145" s="104"/>
      <c r="L145" s="106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7"/>
      <c r="AC145" s="107"/>
      <c r="AD145" s="104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09"/>
      <c r="AU145" s="109"/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  <c r="BF145" s="109"/>
    </row>
    <row r="146" customFormat="false" ht="13.5" hidden="false" customHeight="true" outlineLevel="0" collapsed="false">
      <c r="A146" s="109"/>
      <c r="B146" s="109"/>
      <c r="C146" s="109"/>
      <c r="D146" s="110"/>
      <c r="E146" s="105"/>
      <c r="F146" s="104"/>
      <c r="G146" s="104"/>
      <c r="H146" s="104"/>
      <c r="I146" s="104"/>
      <c r="J146" s="104"/>
      <c r="K146" s="104"/>
      <c r="L146" s="106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7"/>
      <c r="AC146" s="107"/>
      <c r="AD146" s="104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09"/>
      <c r="AT146" s="109"/>
      <c r="AU146" s="109"/>
      <c r="AV146" s="109"/>
      <c r="AW146" s="109"/>
      <c r="AX146" s="109"/>
      <c r="AY146" s="109"/>
      <c r="AZ146" s="109"/>
      <c r="BA146" s="109"/>
      <c r="BB146" s="109"/>
      <c r="BC146" s="109"/>
      <c r="BD146" s="109"/>
      <c r="BE146" s="109"/>
      <c r="BF146" s="109"/>
    </row>
    <row r="147" customFormat="false" ht="13.5" hidden="false" customHeight="true" outlineLevel="0" collapsed="false">
      <c r="A147" s="109"/>
      <c r="B147" s="109"/>
      <c r="C147" s="109"/>
      <c r="D147" s="110"/>
      <c r="E147" s="105"/>
      <c r="F147" s="104"/>
      <c r="G147" s="104"/>
      <c r="H147" s="104"/>
      <c r="I147" s="104"/>
      <c r="J147" s="104"/>
      <c r="K147" s="104"/>
      <c r="L147" s="106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7"/>
      <c r="AC147" s="107"/>
      <c r="AD147" s="104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09"/>
      <c r="AT147" s="109"/>
      <c r="AU147" s="109"/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  <c r="BF147" s="109"/>
    </row>
    <row r="148" customFormat="false" ht="13.5" hidden="false" customHeight="true" outlineLevel="0" collapsed="false">
      <c r="A148" s="109"/>
      <c r="B148" s="109"/>
      <c r="C148" s="109"/>
      <c r="D148" s="110"/>
      <c r="E148" s="105"/>
      <c r="F148" s="104"/>
      <c r="G148" s="104"/>
      <c r="H148" s="104"/>
      <c r="I148" s="104"/>
      <c r="J148" s="104"/>
      <c r="K148" s="104"/>
      <c r="L148" s="106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7"/>
      <c r="AC148" s="107"/>
      <c r="AD148" s="104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</row>
    <row r="149" customFormat="false" ht="13.5" hidden="false" customHeight="true" outlineLevel="0" collapsed="false">
      <c r="A149" s="109"/>
      <c r="B149" s="109"/>
      <c r="C149" s="109"/>
      <c r="D149" s="110"/>
      <c r="E149" s="105"/>
      <c r="F149" s="104"/>
      <c r="G149" s="104"/>
      <c r="H149" s="104"/>
      <c r="I149" s="104"/>
      <c r="J149" s="104"/>
      <c r="K149" s="104"/>
      <c r="L149" s="106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7"/>
      <c r="AC149" s="107"/>
      <c r="AD149" s="104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</row>
    <row r="150" customFormat="false" ht="13.5" hidden="false" customHeight="true" outlineLevel="0" collapsed="false">
      <c r="A150" s="109"/>
      <c r="B150" s="109"/>
      <c r="C150" s="109"/>
      <c r="D150" s="110"/>
      <c r="E150" s="105"/>
      <c r="F150" s="104"/>
      <c r="G150" s="104"/>
      <c r="H150" s="104"/>
      <c r="I150" s="104"/>
      <c r="J150" s="104"/>
      <c r="K150" s="104"/>
      <c r="L150" s="106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7"/>
      <c r="AC150" s="107"/>
      <c r="AD150" s="104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</row>
    <row r="151" customFormat="false" ht="13.5" hidden="false" customHeight="true" outlineLevel="0" collapsed="false">
      <c r="A151" s="109"/>
      <c r="B151" s="109"/>
      <c r="C151" s="109"/>
      <c r="D151" s="110"/>
      <c r="E151" s="105"/>
      <c r="F151" s="104"/>
      <c r="G151" s="104"/>
      <c r="H151" s="104"/>
      <c r="I151" s="104"/>
      <c r="J151" s="104"/>
      <c r="K151" s="104"/>
      <c r="L151" s="106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7"/>
      <c r="AC151" s="107"/>
      <c r="AD151" s="104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</row>
    <row r="152" customFormat="false" ht="13.5" hidden="false" customHeight="true" outlineLevel="0" collapsed="false">
      <c r="A152" s="109"/>
      <c r="B152" s="109"/>
      <c r="C152" s="109"/>
      <c r="D152" s="110"/>
      <c r="E152" s="105"/>
      <c r="F152" s="104"/>
      <c r="G152" s="104"/>
      <c r="H152" s="104"/>
      <c r="I152" s="104"/>
      <c r="J152" s="104"/>
      <c r="K152" s="104"/>
      <c r="L152" s="106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  <c r="AB152" s="107"/>
      <c r="AC152" s="107"/>
      <c r="AD152" s="104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</row>
    <row r="153" customFormat="false" ht="13.5" hidden="false" customHeight="true" outlineLevel="0" collapsed="false">
      <c r="A153" s="109"/>
      <c r="B153" s="109"/>
      <c r="C153" s="109"/>
      <c r="D153" s="110"/>
      <c r="E153" s="105"/>
      <c r="F153" s="104"/>
      <c r="G153" s="104"/>
      <c r="H153" s="104"/>
      <c r="I153" s="104"/>
      <c r="J153" s="104"/>
      <c r="K153" s="104"/>
      <c r="L153" s="106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7"/>
      <c r="AC153" s="107"/>
      <c r="AD153" s="104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9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</row>
    <row r="154" customFormat="false" ht="13.5" hidden="false" customHeight="true" outlineLevel="0" collapsed="false">
      <c r="A154" s="109"/>
      <c r="B154" s="109"/>
      <c r="C154" s="109"/>
      <c r="D154" s="110"/>
      <c r="E154" s="105"/>
      <c r="F154" s="104"/>
      <c r="G154" s="104"/>
      <c r="H154" s="104"/>
      <c r="I154" s="104"/>
      <c r="J154" s="104"/>
      <c r="K154" s="104"/>
      <c r="L154" s="106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7"/>
      <c r="AC154" s="107"/>
      <c r="AD154" s="104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9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</row>
    <row r="155" customFormat="false" ht="13.5" hidden="false" customHeight="true" outlineLevel="0" collapsed="false">
      <c r="A155" s="109"/>
      <c r="B155" s="109"/>
      <c r="C155" s="109"/>
      <c r="D155" s="110"/>
      <c r="E155" s="105"/>
      <c r="F155" s="104"/>
      <c r="G155" s="104"/>
      <c r="H155" s="104"/>
      <c r="I155" s="104"/>
      <c r="J155" s="104"/>
      <c r="K155" s="104"/>
      <c r="L155" s="106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7"/>
      <c r="AC155" s="107"/>
      <c r="AD155" s="104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9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</row>
    <row r="156" customFormat="false" ht="13.5" hidden="false" customHeight="true" outlineLevel="0" collapsed="false">
      <c r="A156" s="109"/>
      <c r="B156" s="109"/>
      <c r="C156" s="109"/>
      <c r="D156" s="110"/>
      <c r="E156" s="105"/>
      <c r="F156" s="104"/>
      <c r="G156" s="104"/>
      <c r="H156" s="104"/>
      <c r="I156" s="104"/>
      <c r="J156" s="104"/>
      <c r="K156" s="104"/>
      <c r="L156" s="106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  <c r="AB156" s="107"/>
      <c r="AC156" s="107"/>
      <c r="AD156" s="104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</row>
    <row r="157" customFormat="false" ht="13.5" hidden="false" customHeight="true" outlineLevel="0" collapsed="false">
      <c r="A157" s="109"/>
      <c r="B157" s="109"/>
      <c r="C157" s="109"/>
      <c r="D157" s="110"/>
      <c r="E157" s="105"/>
      <c r="F157" s="104"/>
      <c r="G157" s="104"/>
      <c r="H157" s="104"/>
      <c r="I157" s="104"/>
      <c r="J157" s="104"/>
      <c r="K157" s="104"/>
      <c r="L157" s="106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7"/>
      <c r="AC157" s="107"/>
      <c r="AD157" s="104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</row>
    <row r="158" customFormat="false" ht="13.5" hidden="false" customHeight="true" outlineLevel="0" collapsed="false">
      <c r="A158" s="109"/>
      <c r="B158" s="109"/>
      <c r="C158" s="109"/>
      <c r="D158" s="110"/>
      <c r="E158" s="105"/>
      <c r="F158" s="104"/>
      <c r="G158" s="104"/>
      <c r="H158" s="104"/>
      <c r="I158" s="104"/>
      <c r="J158" s="104"/>
      <c r="K158" s="104"/>
      <c r="L158" s="106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7"/>
      <c r="AC158" s="107"/>
      <c r="AD158" s="104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</row>
    <row r="159" customFormat="false" ht="13.5" hidden="false" customHeight="true" outlineLevel="0" collapsed="false">
      <c r="A159" s="109"/>
      <c r="B159" s="109"/>
      <c r="C159" s="109"/>
      <c r="D159" s="110"/>
      <c r="E159" s="105"/>
      <c r="F159" s="104"/>
      <c r="G159" s="104"/>
      <c r="H159" s="104"/>
      <c r="I159" s="104"/>
      <c r="J159" s="104"/>
      <c r="K159" s="104"/>
      <c r="L159" s="106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7"/>
      <c r="AC159" s="107"/>
      <c r="AD159" s="104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</row>
    <row r="160" customFormat="false" ht="13.5" hidden="false" customHeight="true" outlineLevel="0" collapsed="false">
      <c r="A160" s="109"/>
      <c r="B160" s="109"/>
      <c r="C160" s="109"/>
      <c r="D160" s="110"/>
      <c r="E160" s="105"/>
      <c r="F160" s="104"/>
      <c r="G160" s="104"/>
      <c r="H160" s="104"/>
      <c r="I160" s="104"/>
      <c r="J160" s="104"/>
      <c r="K160" s="104"/>
      <c r="L160" s="106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7"/>
      <c r="AC160" s="107"/>
      <c r="AD160" s="104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</row>
    <row r="161" customFormat="false" ht="13.5" hidden="false" customHeight="true" outlineLevel="0" collapsed="false">
      <c r="A161" s="109"/>
      <c r="B161" s="109"/>
      <c r="C161" s="109"/>
      <c r="D161" s="110"/>
      <c r="E161" s="105"/>
      <c r="F161" s="104"/>
      <c r="G161" s="104"/>
      <c r="H161" s="104"/>
      <c r="I161" s="104"/>
      <c r="J161" s="104"/>
      <c r="K161" s="104"/>
      <c r="L161" s="106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7"/>
      <c r="AC161" s="107"/>
      <c r="AD161" s="104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</row>
    <row r="162" customFormat="false" ht="13.5" hidden="false" customHeight="true" outlineLevel="0" collapsed="false">
      <c r="A162" s="109"/>
      <c r="B162" s="109"/>
      <c r="C162" s="109"/>
      <c r="D162" s="110"/>
      <c r="E162" s="105"/>
      <c r="F162" s="104"/>
      <c r="G162" s="104"/>
      <c r="H162" s="104"/>
      <c r="I162" s="104"/>
      <c r="J162" s="104"/>
      <c r="K162" s="104"/>
      <c r="L162" s="106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7"/>
      <c r="AC162" s="107"/>
      <c r="AD162" s="104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</row>
    <row r="163" customFormat="false" ht="13.5" hidden="false" customHeight="true" outlineLevel="0" collapsed="false">
      <c r="A163" s="109"/>
      <c r="B163" s="109"/>
      <c r="C163" s="109"/>
      <c r="D163" s="110"/>
      <c r="E163" s="105"/>
      <c r="F163" s="104"/>
      <c r="G163" s="104"/>
      <c r="H163" s="104"/>
      <c r="I163" s="104"/>
      <c r="J163" s="104"/>
      <c r="K163" s="104"/>
      <c r="L163" s="106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7"/>
      <c r="AC163" s="107"/>
      <c r="AD163" s="104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</row>
    <row r="164" customFormat="false" ht="13.5" hidden="false" customHeight="true" outlineLevel="0" collapsed="false">
      <c r="A164" s="109"/>
      <c r="B164" s="109"/>
      <c r="C164" s="109"/>
      <c r="D164" s="110"/>
      <c r="E164" s="105"/>
      <c r="F164" s="104"/>
      <c r="G164" s="104"/>
      <c r="H164" s="104"/>
      <c r="I164" s="104"/>
      <c r="J164" s="104"/>
      <c r="K164" s="104"/>
      <c r="L164" s="106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7"/>
      <c r="AC164" s="107"/>
      <c r="AD164" s="104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</row>
    <row r="165" customFormat="false" ht="13.5" hidden="false" customHeight="true" outlineLevel="0" collapsed="false">
      <c r="A165" s="109"/>
      <c r="B165" s="109"/>
      <c r="C165" s="109"/>
      <c r="D165" s="110"/>
      <c r="E165" s="105"/>
      <c r="F165" s="104"/>
      <c r="G165" s="104"/>
      <c r="H165" s="104"/>
      <c r="I165" s="104"/>
      <c r="J165" s="104"/>
      <c r="K165" s="104"/>
      <c r="L165" s="106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7"/>
      <c r="AC165" s="107"/>
      <c r="AD165" s="104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</row>
    <row r="166" customFormat="false" ht="13.5" hidden="false" customHeight="true" outlineLevel="0" collapsed="false">
      <c r="A166" s="109"/>
      <c r="B166" s="109"/>
      <c r="C166" s="109"/>
      <c r="D166" s="110"/>
      <c r="E166" s="105"/>
      <c r="F166" s="104"/>
      <c r="G166" s="104"/>
      <c r="H166" s="104"/>
      <c r="I166" s="104"/>
      <c r="J166" s="104"/>
      <c r="K166" s="104"/>
      <c r="L166" s="106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  <c r="AB166" s="107"/>
      <c r="AC166" s="107"/>
      <c r="AD166" s="104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</row>
    <row r="167" customFormat="false" ht="13.5" hidden="false" customHeight="true" outlineLevel="0" collapsed="false">
      <c r="A167" s="109"/>
      <c r="B167" s="109"/>
      <c r="C167" s="109"/>
      <c r="D167" s="110"/>
      <c r="E167" s="105"/>
      <c r="F167" s="104"/>
      <c r="G167" s="104"/>
      <c r="H167" s="104"/>
      <c r="I167" s="104"/>
      <c r="J167" s="104"/>
      <c r="K167" s="104"/>
      <c r="L167" s="106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  <c r="AB167" s="107"/>
      <c r="AC167" s="107"/>
      <c r="AD167" s="104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</row>
    <row r="168" customFormat="false" ht="13.5" hidden="false" customHeight="true" outlineLevel="0" collapsed="false">
      <c r="A168" s="109"/>
      <c r="B168" s="109"/>
      <c r="C168" s="109"/>
      <c r="D168" s="110"/>
      <c r="E168" s="105"/>
      <c r="F168" s="104"/>
      <c r="G168" s="104"/>
      <c r="H168" s="104"/>
      <c r="I168" s="104"/>
      <c r="J168" s="104"/>
      <c r="K168" s="104"/>
      <c r="L168" s="106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7"/>
      <c r="AC168" s="107"/>
      <c r="AD168" s="104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</row>
    <row r="169" customFormat="false" ht="13.5" hidden="false" customHeight="true" outlineLevel="0" collapsed="false">
      <c r="A169" s="109"/>
      <c r="B169" s="109"/>
      <c r="C169" s="109"/>
      <c r="D169" s="110"/>
      <c r="E169" s="105"/>
      <c r="F169" s="104"/>
      <c r="G169" s="104"/>
      <c r="H169" s="104"/>
      <c r="I169" s="104"/>
      <c r="J169" s="104"/>
      <c r="K169" s="104"/>
      <c r="L169" s="106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  <c r="AB169" s="107"/>
      <c r="AC169" s="107"/>
      <c r="AD169" s="104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</row>
    <row r="170" customFormat="false" ht="13.5" hidden="false" customHeight="true" outlineLevel="0" collapsed="false">
      <c r="A170" s="109"/>
      <c r="B170" s="109"/>
      <c r="C170" s="109"/>
      <c r="D170" s="110"/>
      <c r="E170" s="105"/>
      <c r="F170" s="104"/>
      <c r="G170" s="104"/>
      <c r="H170" s="104"/>
      <c r="I170" s="104"/>
      <c r="J170" s="104"/>
      <c r="K170" s="104"/>
      <c r="L170" s="106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7"/>
      <c r="AC170" s="107"/>
      <c r="AD170" s="104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</row>
    <row r="171" customFormat="false" ht="13.5" hidden="false" customHeight="true" outlineLevel="0" collapsed="false">
      <c r="A171" s="109"/>
      <c r="B171" s="109"/>
      <c r="C171" s="109"/>
      <c r="D171" s="110"/>
      <c r="E171" s="105"/>
      <c r="F171" s="104"/>
      <c r="G171" s="104"/>
      <c r="H171" s="104"/>
      <c r="I171" s="104"/>
      <c r="J171" s="104"/>
      <c r="K171" s="104"/>
      <c r="L171" s="106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7"/>
      <c r="AC171" s="107"/>
      <c r="AD171" s="104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</row>
    <row r="172" customFormat="false" ht="13.5" hidden="false" customHeight="true" outlineLevel="0" collapsed="false">
      <c r="A172" s="109"/>
      <c r="B172" s="109"/>
      <c r="C172" s="109"/>
      <c r="D172" s="110"/>
      <c r="E172" s="105"/>
      <c r="F172" s="104"/>
      <c r="G172" s="104"/>
      <c r="H172" s="104"/>
      <c r="I172" s="104"/>
      <c r="J172" s="104"/>
      <c r="K172" s="104"/>
      <c r="L172" s="106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7"/>
      <c r="AC172" s="107"/>
      <c r="AD172" s="104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</row>
    <row r="173" customFormat="false" ht="13.5" hidden="false" customHeight="true" outlineLevel="0" collapsed="false">
      <c r="A173" s="109"/>
      <c r="B173" s="109"/>
      <c r="C173" s="109"/>
      <c r="D173" s="110"/>
      <c r="E173" s="105"/>
      <c r="F173" s="104"/>
      <c r="G173" s="104"/>
      <c r="H173" s="104"/>
      <c r="I173" s="104"/>
      <c r="J173" s="104"/>
      <c r="K173" s="104"/>
      <c r="L173" s="106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  <c r="AB173" s="107"/>
      <c r="AC173" s="107"/>
      <c r="AD173" s="104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  <c r="BF173" s="109"/>
    </row>
    <row r="174" customFormat="false" ht="13.5" hidden="false" customHeight="true" outlineLevel="0" collapsed="false">
      <c r="A174" s="109"/>
      <c r="B174" s="109"/>
      <c r="C174" s="109"/>
      <c r="D174" s="110"/>
      <c r="E174" s="105"/>
      <c r="F174" s="104"/>
      <c r="G174" s="104"/>
      <c r="H174" s="104"/>
      <c r="I174" s="104"/>
      <c r="J174" s="104"/>
      <c r="K174" s="104"/>
      <c r="L174" s="106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7"/>
      <c r="AC174" s="107"/>
      <c r="AD174" s="104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  <c r="BF174" s="109"/>
    </row>
    <row r="175" customFormat="false" ht="13.5" hidden="false" customHeight="true" outlineLevel="0" collapsed="false">
      <c r="A175" s="109"/>
      <c r="B175" s="109"/>
      <c r="C175" s="109"/>
      <c r="D175" s="110"/>
      <c r="E175" s="105"/>
      <c r="F175" s="104"/>
      <c r="G175" s="104"/>
      <c r="H175" s="104"/>
      <c r="I175" s="104"/>
      <c r="J175" s="104"/>
      <c r="K175" s="104"/>
      <c r="L175" s="106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  <c r="AB175" s="107"/>
      <c r="AC175" s="107"/>
      <c r="AD175" s="104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</row>
    <row r="176" customFormat="false" ht="13.5" hidden="false" customHeight="true" outlineLevel="0" collapsed="false">
      <c r="A176" s="109"/>
      <c r="B176" s="109"/>
      <c r="C176" s="109"/>
      <c r="D176" s="110"/>
      <c r="E176" s="105"/>
      <c r="F176" s="104"/>
      <c r="G176" s="104"/>
      <c r="H176" s="104"/>
      <c r="I176" s="104"/>
      <c r="J176" s="104"/>
      <c r="K176" s="104"/>
      <c r="L176" s="106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  <c r="AB176" s="107"/>
      <c r="AC176" s="107"/>
      <c r="AD176" s="104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  <c r="BF176" s="109"/>
    </row>
    <row r="177" customFormat="false" ht="13.5" hidden="false" customHeight="true" outlineLevel="0" collapsed="false">
      <c r="A177" s="109"/>
      <c r="B177" s="109"/>
      <c r="C177" s="109"/>
      <c r="D177" s="110"/>
      <c r="E177" s="105"/>
      <c r="F177" s="104"/>
      <c r="G177" s="104"/>
      <c r="H177" s="104"/>
      <c r="I177" s="104"/>
      <c r="J177" s="104"/>
      <c r="K177" s="104"/>
      <c r="L177" s="106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7"/>
      <c r="AC177" s="107"/>
      <c r="AD177" s="104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109"/>
      <c r="BA177" s="109"/>
      <c r="BB177" s="109"/>
      <c r="BC177" s="109"/>
      <c r="BD177" s="109"/>
      <c r="BE177" s="109"/>
      <c r="BF177" s="109"/>
    </row>
    <row r="178" customFormat="false" ht="13.5" hidden="false" customHeight="true" outlineLevel="0" collapsed="false">
      <c r="A178" s="109"/>
      <c r="B178" s="109"/>
      <c r="C178" s="109"/>
      <c r="D178" s="110"/>
      <c r="E178" s="105"/>
      <c r="F178" s="104"/>
      <c r="G178" s="104"/>
      <c r="H178" s="104"/>
      <c r="I178" s="104"/>
      <c r="J178" s="104"/>
      <c r="K178" s="104"/>
      <c r="L178" s="106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7"/>
      <c r="AC178" s="107"/>
      <c r="AD178" s="104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</row>
    <row r="179" customFormat="false" ht="13.5" hidden="false" customHeight="true" outlineLevel="0" collapsed="false">
      <c r="A179" s="109"/>
      <c r="B179" s="109"/>
      <c r="C179" s="109"/>
      <c r="D179" s="110"/>
      <c r="E179" s="105"/>
      <c r="F179" s="104"/>
      <c r="G179" s="104"/>
      <c r="H179" s="104"/>
      <c r="I179" s="104"/>
      <c r="J179" s="104"/>
      <c r="K179" s="104"/>
      <c r="L179" s="106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7"/>
      <c r="AC179" s="107"/>
      <c r="AD179" s="104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</row>
    <row r="180" customFormat="false" ht="13.5" hidden="false" customHeight="true" outlineLevel="0" collapsed="false">
      <c r="A180" s="109"/>
      <c r="B180" s="109"/>
      <c r="C180" s="109"/>
      <c r="D180" s="110"/>
      <c r="E180" s="105"/>
      <c r="F180" s="104"/>
      <c r="G180" s="104"/>
      <c r="H180" s="104"/>
      <c r="I180" s="104"/>
      <c r="J180" s="104"/>
      <c r="K180" s="104"/>
      <c r="L180" s="106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  <c r="AB180" s="107"/>
      <c r="AC180" s="107"/>
      <c r="AD180" s="104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</row>
    <row r="181" customFormat="false" ht="13.5" hidden="false" customHeight="true" outlineLevel="0" collapsed="false">
      <c r="A181" s="109"/>
      <c r="B181" s="109"/>
      <c r="C181" s="109"/>
      <c r="D181" s="110"/>
      <c r="E181" s="105"/>
      <c r="F181" s="104"/>
      <c r="G181" s="104"/>
      <c r="H181" s="104"/>
      <c r="I181" s="104"/>
      <c r="J181" s="104"/>
      <c r="K181" s="104"/>
      <c r="L181" s="106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7"/>
      <c r="AC181" s="107"/>
      <c r="AD181" s="104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</row>
    <row r="182" customFormat="false" ht="13.5" hidden="false" customHeight="true" outlineLevel="0" collapsed="false">
      <c r="A182" s="109"/>
      <c r="B182" s="109"/>
      <c r="C182" s="109"/>
      <c r="D182" s="110"/>
      <c r="E182" s="105"/>
      <c r="F182" s="104"/>
      <c r="G182" s="104"/>
      <c r="H182" s="104"/>
      <c r="I182" s="104"/>
      <c r="J182" s="104"/>
      <c r="K182" s="104"/>
      <c r="L182" s="106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7"/>
      <c r="AC182" s="107"/>
      <c r="AD182" s="104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</row>
    <row r="183" customFormat="false" ht="13.5" hidden="false" customHeight="true" outlineLevel="0" collapsed="false">
      <c r="A183" s="109"/>
      <c r="B183" s="109"/>
      <c r="C183" s="109"/>
      <c r="D183" s="110"/>
      <c r="E183" s="105"/>
      <c r="F183" s="104"/>
      <c r="G183" s="104"/>
      <c r="H183" s="104"/>
      <c r="I183" s="104"/>
      <c r="J183" s="104"/>
      <c r="K183" s="104"/>
      <c r="L183" s="106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7"/>
      <c r="AC183" s="107"/>
      <c r="AD183" s="104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</row>
    <row r="184" customFormat="false" ht="13.5" hidden="false" customHeight="true" outlineLevel="0" collapsed="false">
      <c r="A184" s="109"/>
      <c r="B184" s="109"/>
      <c r="C184" s="109"/>
      <c r="D184" s="110"/>
      <c r="E184" s="105"/>
      <c r="F184" s="104"/>
      <c r="G184" s="104"/>
      <c r="H184" s="104"/>
      <c r="I184" s="104"/>
      <c r="J184" s="104"/>
      <c r="K184" s="104"/>
      <c r="L184" s="106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7"/>
      <c r="AC184" s="107"/>
      <c r="AD184" s="104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</row>
    <row r="185" customFormat="false" ht="13.5" hidden="false" customHeight="true" outlineLevel="0" collapsed="false">
      <c r="A185" s="109"/>
      <c r="B185" s="109"/>
      <c r="C185" s="109"/>
      <c r="D185" s="110"/>
      <c r="E185" s="105"/>
      <c r="F185" s="104"/>
      <c r="G185" s="104"/>
      <c r="H185" s="104"/>
      <c r="I185" s="104"/>
      <c r="J185" s="104"/>
      <c r="K185" s="104"/>
      <c r="L185" s="106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  <c r="AB185" s="107"/>
      <c r="AC185" s="107"/>
      <c r="AD185" s="104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</row>
    <row r="186" customFormat="false" ht="13.5" hidden="false" customHeight="true" outlineLevel="0" collapsed="false">
      <c r="A186" s="109"/>
      <c r="B186" s="109"/>
      <c r="C186" s="109"/>
      <c r="D186" s="110"/>
      <c r="E186" s="105"/>
      <c r="F186" s="104"/>
      <c r="G186" s="104"/>
      <c r="H186" s="104"/>
      <c r="I186" s="104"/>
      <c r="J186" s="104"/>
      <c r="K186" s="104"/>
      <c r="L186" s="106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  <c r="AB186" s="107"/>
      <c r="AC186" s="107"/>
      <c r="AD186" s="104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</row>
    <row r="187" customFormat="false" ht="13.5" hidden="false" customHeight="true" outlineLevel="0" collapsed="false">
      <c r="A187" s="109"/>
      <c r="B187" s="109"/>
      <c r="C187" s="109"/>
      <c r="D187" s="110"/>
      <c r="E187" s="105"/>
      <c r="F187" s="104"/>
      <c r="G187" s="104"/>
      <c r="H187" s="104"/>
      <c r="I187" s="104"/>
      <c r="J187" s="104"/>
      <c r="K187" s="104"/>
      <c r="L187" s="106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  <c r="AB187" s="107"/>
      <c r="AC187" s="107"/>
      <c r="AD187" s="104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</row>
    <row r="188" customFormat="false" ht="13.5" hidden="false" customHeight="true" outlineLevel="0" collapsed="false">
      <c r="A188" s="109"/>
      <c r="B188" s="109"/>
      <c r="C188" s="109"/>
      <c r="D188" s="110"/>
      <c r="E188" s="105"/>
      <c r="F188" s="104"/>
      <c r="G188" s="104"/>
      <c r="H188" s="104"/>
      <c r="I188" s="104"/>
      <c r="J188" s="104"/>
      <c r="K188" s="104"/>
      <c r="L188" s="106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  <c r="AB188" s="107"/>
      <c r="AC188" s="107"/>
      <c r="AD188" s="104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</row>
    <row r="189" customFormat="false" ht="13.5" hidden="false" customHeight="true" outlineLevel="0" collapsed="false">
      <c r="A189" s="109"/>
      <c r="B189" s="109"/>
      <c r="C189" s="109"/>
      <c r="D189" s="110"/>
      <c r="E189" s="105"/>
      <c r="F189" s="104"/>
      <c r="G189" s="104"/>
      <c r="H189" s="104"/>
      <c r="I189" s="104"/>
      <c r="J189" s="104"/>
      <c r="K189" s="104"/>
      <c r="L189" s="106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7"/>
      <c r="AC189" s="107"/>
      <c r="AD189" s="104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</row>
    <row r="190" customFormat="false" ht="13.5" hidden="false" customHeight="true" outlineLevel="0" collapsed="false">
      <c r="A190" s="109"/>
      <c r="B190" s="109"/>
      <c r="C190" s="109"/>
      <c r="D190" s="110"/>
      <c r="E190" s="105"/>
      <c r="F190" s="104"/>
      <c r="G190" s="104"/>
      <c r="H190" s="104"/>
      <c r="I190" s="104"/>
      <c r="J190" s="104"/>
      <c r="K190" s="104"/>
      <c r="L190" s="106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7"/>
      <c r="AC190" s="107"/>
      <c r="AD190" s="104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</row>
    <row r="191" customFormat="false" ht="13.5" hidden="false" customHeight="true" outlineLevel="0" collapsed="false">
      <c r="A191" s="109"/>
      <c r="B191" s="109"/>
      <c r="C191" s="109"/>
      <c r="D191" s="110"/>
      <c r="E191" s="105"/>
      <c r="F191" s="104"/>
      <c r="G191" s="104"/>
      <c r="H191" s="104"/>
      <c r="I191" s="104"/>
      <c r="J191" s="104"/>
      <c r="K191" s="104"/>
      <c r="L191" s="106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7"/>
      <c r="AC191" s="107"/>
      <c r="AD191" s="104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</row>
    <row r="192" customFormat="false" ht="13.5" hidden="false" customHeight="true" outlineLevel="0" collapsed="false">
      <c r="A192" s="109"/>
      <c r="B192" s="109"/>
      <c r="C192" s="109"/>
      <c r="D192" s="110"/>
      <c r="E192" s="105"/>
      <c r="F192" s="104"/>
      <c r="G192" s="104"/>
      <c r="H192" s="104"/>
      <c r="I192" s="104"/>
      <c r="J192" s="104"/>
      <c r="K192" s="104"/>
      <c r="L192" s="106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7"/>
      <c r="AC192" s="107"/>
      <c r="AD192" s="104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</row>
    <row r="193" customFormat="false" ht="13.5" hidden="false" customHeight="true" outlineLevel="0" collapsed="false">
      <c r="A193" s="109"/>
      <c r="B193" s="109"/>
      <c r="C193" s="109"/>
      <c r="D193" s="110"/>
      <c r="E193" s="105"/>
      <c r="F193" s="104"/>
      <c r="G193" s="104"/>
      <c r="H193" s="104"/>
      <c r="I193" s="104"/>
      <c r="J193" s="104"/>
      <c r="K193" s="104"/>
      <c r="L193" s="106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7"/>
      <c r="AC193" s="107"/>
      <c r="AD193" s="104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</row>
    <row r="194" customFormat="false" ht="13.5" hidden="false" customHeight="true" outlineLevel="0" collapsed="false">
      <c r="A194" s="109"/>
      <c r="B194" s="109"/>
      <c r="C194" s="109"/>
      <c r="D194" s="110"/>
      <c r="E194" s="105"/>
      <c r="F194" s="104"/>
      <c r="G194" s="104"/>
      <c r="H194" s="104"/>
      <c r="I194" s="104"/>
      <c r="J194" s="104"/>
      <c r="K194" s="104"/>
      <c r="L194" s="106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7"/>
      <c r="AC194" s="107"/>
      <c r="AD194" s="104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</row>
    <row r="195" customFormat="false" ht="13.5" hidden="false" customHeight="true" outlineLevel="0" collapsed="false">
      <c r="A195" s="109"/>
      <c r="B195" s="109"/>
      <c r="C195" s="109"/>
      <c r="D195" s="110"/>
      <c r="E195" s="105"/>
      <c r="F195" s="104"/>
      <c r="G195" s="104"/>
      <c r="H195" s="104"/>
      <c r="I195" s="104"/>
      <c r="J195" s="104"/>
      <c r="K195" s="104"/>
      <c r="L195" s="106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7"/>
      <c r="AC195" s="107"/>
      <c r="AD195" s="104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</row>
    <row r="196" customFormat="false" ht="13.5" hidden="false" customHeight="true" outlineLevel="0" collapsed="false">
      <c r="A196" s="109"/>
      <c r="B196" s="109"/>
      <c r="C196" s="109"/>
      <c r="D196" s="110"/>
      <c r="E196" s="105"/>
      <c r="F196" s="104"/>
      <c r="G196" s="104"/>
      <c r="H196" s="104"/>
      <c r="I196" s="104"/>
      <c r="J196" s="104"/>
      <c r="K196" s="104"/>
      <c r="L196" s="106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107"/>
      <c r="AC196" s="107"/>
      <c r="AD196" s="104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</row>
    <row r="197" customFormat="false" ht="13.5" hidden="false" customHeight="true" outlineLevel="0" collapsed="false">
      <c r="A197" s="109"/>
      <c r="B197" s="109"/>
      <c r="C197" s="109"/>
      <c r="D197" s="110"/>
      <c r="E197" s="105"/>
      <c r="F197" s="104"/>
      <c r="G197" s="104"/>
      <c r="H197" s="104"/>
      <c r="I197" s="104"/>
      <c r="J197" s="104"/>
      <c r="K197" s="104"/>
      <c r="L197" s="106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7"/>
      <c r="AC197" s="107"/>
      <c r="AD197" s="104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</row>
    <row r="198" customFormat="false" ht="13.5" hidden="false" customHeight="true" outlineLevel="0" collapsed="false">
      <c r="A198" s="109"/>
      <c r="B198" s="109"/>
      <c r="C198" s="109"/>
      <c r="D198" s="110"/>
      <c r="E198" s="105"/>
      <c r="F198" s="104"/>
      <c r="G198" s="104"/>
      <c r="H198" s="104"/>
      <c r="I198" s="104"/>
      <c r="J198" s="104"/>
      <c r="K198" s="104"/>
      <c r="L198" s="106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7"/>
      <c r="AC198" s="107"/>
      <c r="AD198" s="104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</row>
    <row r="199" customFormat="false" ht="13.5" hidden="false" customHeight="true" outlineLevel="0" collapsed="false">
      <c r="A199" s="109"/>
      <c r="B199" s="109"/>
      <c r="C199" s="109"/>
      <c r="D199" s="110"/>
      <c r="E199" s="105"/>
      <c r="F199" s="104"/>
      <c r="G199" s="104"/>
      <c r="H199" s="104"/>
      <c r="I199" s="104"/>
      <c r="J199" s="104"/>
      <c r="K199" s="104"/>
      <c r="L199" s="106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7"/>
      <c r="AC199" s="107"/>
      <c r="AD199" s="104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</row>
    <row r="200" customFormat="false" ht="13.5" hidden="false" customHeight="true" outlineLevel="0" collapsed="false">
      <c r="A200" s="109"/>
      <c r="B200" s="109"/>
      <c r="C200" s="109"/>
      <c r="D200" s="110"/>
      <c r="E200" s="105"/>
      <c r="F200" s="104"/>
      <c r="G200" s="104"/>
      <c r="H200" s="104"/>
      <c r="I200" s="104"/>
      <c r="J200" s="104"/>
      <c r="K200" s="104"/>
      <c r="L200" s="106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7"/>
      <c r="AC200" s="107"/>
      <c r="AD200" s="104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</row>
    <row r="201" customFormat="false" ht="13.5" hidden="false" customHeight="true" outlineLevel="0" collapsed="false">
      <c r="A201" s="109"/>
      <c r="B201" s="109"/>
      <c r="C201" s="109"/>
      <c r="D201" s="110"/>
      <c r="E201" s="105"/>
      <c r="F201" s="104"/>
      <c r="G201" s="104"/>
      <c r="H201" s="104"/>
      <c r="I201" s="104"/>
      <c r="J201" s="104"/>
      <c r="K201" s="104"/>
      <c r="L201" s="106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  <c r="AB201" s="107"/>
      <c r="AC201" s="107"/>
      <c r="AD201" s="104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</row>
    <row r="202" customFormat="false" ht="13.5" hidden="false" customHeight="true" outlineLevel="0" collapsed="false">
      <c r="A202" s="109"/>
      <c r="B202" s="109"/>
      <c r="C202" s="109"/>
      <c r="D202" s="110"/>
      <c r="E202" s="105"/>
      <c r="F202" s="104"/>
      <c r="G202" s="104"/>
      <c r="H202" s="104"/>
      <c r="I202" s="104"/>
      <c r="J202" s="104"/>
      <c r="K202" s="104"/>
      <c r="L202" s="106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7"/>
      <c r="AC202" s="107"/>
      <c r="AD202" s="104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</row>
    <row r="203" customFormat="false" ht="13.5" hidden="false" customHeight="true" outlineLevel="0" collapsed="false">
      <c r="A203" s="109"/>
      <c r="B203" s="109"/>
      <c r="C203" s="109"/>
      <c r="D203" s="110"/>
      <c r="E203" s="105"/>
      <c r="F203" s="104"/>
      <c r="G203" s="104"/>
      <c r="H203" s="104"/>
      <c r="I203" s="104"/>
      <c r="J203" s="104"/>
      <c r="K203" s="104"/>
      <c r="L203" s="106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7"/>
      <c r="AC203" s="107"/>
      <c r="AD203" s="104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</row>
    <row r="204" customFormat="false" ht="13.5" hidden="false" customHeight="true" outlineLevel="0" collapsed="false">
      <c r="A204" s="109"/>
      <c r="B204" s="109"/>
      <c r="C204" s="109"/>
      <c r="D204" s="110"/>
      <c r="E204" s="105"/>
      <c r="F204" s="104"/>
      <c r="G204" s="104"/>
      <c r="H204" s="104"/>
      <c r="I204" s="104"/>
      <c r="J204" s="104"/>
      <c r="K204" s="104"/>
      <c r="L204" s="106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7"/>
      <c r="AC204" s="107"/>
      <c r="AD204" s="104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09"/>
      <c r="AR204" s="109"/>
      <c r="AS204" s="109"/>
      <c r="AT204" s="109"/>
      <c r="AU204" s="109"/>
      <c r="AV204" s="109"/>
      <c r="AW204" s="109"/>
      <c r="AX204" s="109"/>
      <c r="AY204" s="109"/>
      <c r="AZ204" s="109"/>
      <c r="BA204" s="109"/>
      <c r="BB204" s="109"/>
      <c r="BC204" s="109"/>
      <c r="BD204" s="109"/>
      <c r="BE204" s="109"/>
      <c r="BF204" s="109"/>
    </row>
    <row r="205" customFormat="false" ht="13.5" hidden="false" customHeight="true" outlineLevel="0" collapsed="false">
      <c r="A205" s="109"/>
      <c r="B205" s="109"/>
      <c r="C205" s="109"/>
      <c r="D205" s="110"/>
      <c r="E205" s="105"/>
      <c r="F205" s="104"/>
      <c r="G205" s="104"/>
      <c r="H205" s="104"/>
      <c r="I205" s="104"/>
      <c r="J205" s="104"/>
      <c r="K205" s="104"/>
      <c r="L205" s="106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7"/>
      <c r="AC205" s="107"/>
      <c r="AD205" s="104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09"/>
      <c r="AR205" s="112"/>
      <c r="AS205" s="109"/>
      <c r="AT205" s="109"/>
      <c r="AU205" s="109"/>
      <c r="AV205" s="109"/>
      <c r="AW205" s="109"/>
      <c r="AX205" s="109"/>
      <c r="AY205" s="109"/>
      <c r="AZ205" s="109"/>
      <c r="BA205" s="109"/>
      <c r="BB205" s="109"/>
      <c r="BC205" s="109"/>
      <c r="BD205" s="109"/>
      <c r="BE205" s="109"/>
      <c r="BF205" s="109"/>
    </row>
    <row r="206" customFormat="false" ht="13.5" hidden="false" customHeight="true" outlineLevel="0" collapsed="false">
      <c r="A206" s="109"/>
      <c r="B206" s="109"/>
      <c r="C206" s="109"/>
      <c r="D206" s="110"/>
      <c r="E206" s="105"/>
      <c r="F206" s="104"/>
      <c r="G206" s="104"/>
      <c r="H206" s="104"/>
      <c r="I206" s="104"/>
      <c r="J206" s="104"/>
      <c r="K206" s="104"/>
      <c r="L206" s="106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7"/>
      <c r="AC206" s="107"/>
      <c r="AD206" s="104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12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  <c r="BD206" s="109"/>
      <c r="BE206" s="109"/>
      <c r="BF206" s="109"/>
    </row>
    <row r="207" customFormat="false" ht="13.5" hidden="false" customHeight="true" outlineLevel="0" collapsed="false">
      <c r="A207" s="109"/>
      <c r="B207" s="109"/>
      <c r="C207" s="109"/>
      <c r="D207" s="110"/>
      <c r="E207" s="105"/>
      <c r="F207" s="104"/>
      <c r="G207" s="104"/>
      <c r="H207" s="104"/>
      <c r="I207" s="104"/>
      <c r="J207" s="104"/>
      <c r="K207" s="104"/>
      <c r="L207" s="106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7"/>
      <c r="AC207" s="107"/>
      <c r="AD207" s="104"/>
      <c r="AE207" s="109"/>
      <c r="AF207" s="109"/>
      <c r="AG207" s="109"/>
      <c r="AH207" s="109"/>
      <c r="AI207" s="109"/>
      <c r="AJ207" s="109"/>
      <c r="AK207" s="109"/>
      <c r="AL207" s="109"/>
      <c r="AM207" s="109"/>
      <c r="AN207" s="109"/>
      <c r="AO207" s="109"/>
      <c r="AP207" s="109"/>
      <c r="AQ207" s="109"/>
      <c r="AR207" s="112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  <c r="BD207" s="109"/>
      <c r="BE207" s="109"/>
      <c r="BF207" s="109"/>
    </row>
    <row r="208" customFormat="false" ht="13.5" hidden="false" customHeight="true" outlineLevel="0" collapsed="false">
      <c r="A208" s="109"/>
      <c r="B208" s="109"/>
      <c r="C208" s="109"/>
      <c r="D208" s="110"/>
      <c r="E208" s="105"/>
      <c r="F208" s="104"/>
      <c r="G208" s="104"/>
      <c r="H208" s="104"/>
      <c r="I208" s="104"/>
      <c r="J208" s="104"/>
      <c r="K208" s="104"/>
      <c r="L208" s="106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7"/>
      <c r="AC208" s="107"/>
      <c r="AD208" s="104"/>
      <c r="AE208" s="109"/>
      <c r="AF208" s="109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09"/>
      <c r="AR208" s="112"/>
      <c r="AS208" s="109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  <c r="BD208" s="109"/>
      <c r="BE208" s="109"/>
      <c r="BF208" s="109"/>
    </row>
    <row r="209" customFormat="false" ht="13.5" hidden="false" customHeight="true" outlineLevel="0" collapsed="false">
      <c r="A209" s="109"/>
      <c r="B209" s="109"/>
      <c r="C209" s="109"/>
      <c r="D209" s="110"/>
      <c r="E209" s="105"/>
      <c r="F209" s="104"/>
      <c r="G209" s="104"/>
      <c r="H209" s="104"/>
      <c r="I209" s="104"/>
      <c r="J209" s="104"/>
      <c r="K209" s="104"/>
      <c r="L209" s="106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7"/>
      <c r="AC209" s="107"/>
      <c r="AD209" s="104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09"/>
      <c r="AR209" s="112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</row>
    <row r="210" customFormat="false" ht="13.5" hidden="false" customHeight="true" outlineLevel="0" collapsed="false">
      <c r="A210" s="109"/>
      <c r="B210" s="109"/>
      <c r="C210" s="109"/>
      <c r="D210" s="110"/>
      <c r="E210" s="105"/>
      <c r="F210" s="104"/>
      <c r="G210" s="104"/>
      <c r="H210" s="104"/>
      <c r="I210" s="104"/>
      <c r="J210" s="104"/>
      <c r="K210" s="104"/>
      <c r="L210" s="106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7"/>
      <c r="AC210" s="107"/>
      <c r="AD210" s="104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12"/>
      <c r="AS210" s="109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</row>
    <row r="211" customFormat="false" ht="13.5" hidden="false" customHeight="true" outlineLevel="0" collapsed="false">
      <c r="A211" s="109"/>
      <c r="B211" s="109"/>
      <c r="C211" s="109"/>
      <c r="D211" s="110"/>
      <c r="E211" s="105"/>
      <c r="F211" s="104"/>
      <c r="G211" s="104"/>
      <c r="H211" s="104"/>
      <c r="I211" s="104"/>
      <c r="J211" s="104"/>
      <c r="K211" s="104"/>
      <c r="L211" s="106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7"/>
      <c r="AC211" s="107"/>
      <c r="AD211" s="104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12"/>
      <c r="AS211" s="109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</row>
    <row r="212" customFormat="false" ht="13.5" hidden="false" customHeight="true" outlineLevel="0" collapsed="false">
      <c r="A212" s="109"/>
      <c r="B212" s="109"/>
      <c r="C212" s="109"/>
      <c r="D212" s="110"/>
      <c r="E212" s="105"/>
      <c r="F212" s="104"/>
      <c r="G212" s="104"/>
      <c r="H212" s="104"/>
      <c r="I212" s="104"/>
      <c r="J212" s="104"/>
      <c r="K212" s="104"/>
      <c r="L212" s="106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  <c r="AB212" s="107"/>
      <c r="AC212" s="107"/>
      <c r="AD212" s="104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12"/>
      <c r="AS212" s="109"/>
      <c r="AT212" s="109"/>
      <c r="AU212" s="109"/>
      <c r="AV212" s="109"/>
      <c r="AW212" s="109"/>
      <c r="AX212" s="109"/>
      <c r="AY212" s="109"/>
      <c r="AZ212" s="109"/>
      <c r="BA212" s="109"/>
      <c r="BB212" s="109"/>
      <c r="BC212" s="109"/>
      <c r="BD212" s="109"/>
      <c r="BE212" s="109"/>
      <c r="BF212" s="109"/>
    </row>
    <row r="213" customFormat="false" ht="13.5" hidden="false" customHeight="true" outlineLevel="0" collapsed="false">
      <c r="A213" s="109"/>
      <c r="B213" s="109"/>
      <c r="C213" s="109"/>
      <c r="D213" s="110"/>
      <c r="E213" s="105"/>
      <c r="F213" s="104"/>
      <c r="G213" s="104"/>
      <c r="H213" s="104"/>
      <c r="I213" s="104"/>
      <c r="J213" s="104"/>
      <c r="K213" s="104"/>
      <c r="L213" s="106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7"/>
      <c r="AC213" s="107"/>
      <c r="AD213" s="104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12"/>
      <c r="AS213" s="109"/>
      <c r="AT213" s="109"/>
      <c r="AU213" s="109"/>
      <c r="AV213" s="109"/>
      <c r="AW213" s="109"/>
      <c r="AX213" s="109"/>
      <c r="AY213" s="109"/>
      <c r="AZ213" s="109"/>
      <c r="BA213" s="109"/>
      <c r="BB213" s="109"/>
      <c r="BC213" s="109"/>
      <c r="BD213" s="109"/>
      <c r="BE213" s="109"/>
      <c r="BF213" s="109"/>
    </row>
    <row r="214" customFormat="false" ht="13.5" hidden="false" customHeight="true" outlineLevel="0" collapsed="false">
      <c r="A214" s="109"/>
      <c r="B214" s="109"/>
      <c r="C214" s="109"/>
      <c r="D214" s="110"/>
      <c r="E214" s="105"/>
      <c r="F214" s="104"/>
      <c r="G214" s="104"/>
      <c r="H214" s="104"/>
      <c r="I214" s="104"/>
      <c r="J214" s="104"/>
      <c r="K214" s="104"/>
      <c r="L214" s="106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7"/>
      <c r="AC214" s="107"/>
      <c r="AD214" s="104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12"/>
      <c r="AS214" s="109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</row>
    <row r="215" customFormat="false" ht="13.5" hidden="false" customHeight="true" outlineLevel="0" collapsed="false">
      <c r="A215" s="109"/>
      <c r="B215" s="109"/>
      <c r="C215" s="109"/>
      <c r="D215" s="110"/>
      <c r="E215" s="105"/>
      <c r="F215" s="104"/>
      <c r="G215" s="104"/>
      <c r="H215" s="104"/>
      <c r="I215" s="104"/>
      <c r="J215" s="104"/>
      <c r="K215" s="104"/>
      <c r="L215" s="106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  <c r="AB215" s="107"/>
      <c r="AC215" s="107"/>
      <c r="AD215" s="104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12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</row>
    <row r="216" customFormat="false" ht="13.5" hidden="false" customHeight="true" outlineLevel="0" collapsed="false">
      <c r="A216" s="109"/>
      <c r="B216" s="109"/>
      <c r="C216" s="109"/>
      <c r="D216" s="110"/>
      <c r="E216" s="105"/>
      <c r="F216" s="104"/>
      <c r="G216" s="104"/>
      <c r="H216" s="104"/>
      <c r="I216" s="104"/>
      <c r="J216" s="104"/>
      <c r="K216" s="104"/>
      <c r="L216" s="106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7"/>
      <c r="AC216" s="107"/>
      <c r="AD216" s="104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12"/>
      <c r="AS216" s="109"/>
      <c r="AT216" s="109"/>
      <c r="AU216" s="109"/>
      <c r="AV216" s="109"/>
      <c r="AW216" s="109"/>
      <c r="AX216" s="109"/>
      <c r="AY216" s="109"/>
      <c r="AZ216" s="109"/>
      <c r="BA216" s="109"/>
      <c r="BB216" s="109"/>
      <c r="BC216" s="109"/>
      <c r="BD216" s="109"/>
      <c r="BE216" s="109"/>
      <c r="BF216" s="109"/>
    </row>
    <row r="217" customFormat="false" ht="13.5" hidden="false" customHeight="true" outlineLevel="0" collapsed="false">
      <c r="A217" s="109"/>
      <c r="B217" s="109"/>
      <c r="C217" s="109"/>
      <c r="D217" s="110"/>
      <c r="E217" s="105"/>
      <c r="F217" s="104"/>
      <c r="G217" s="104"/>
      <c r="H217" s="104"/>
      <c r="I217" s="104"/>
      <c r="J217" s="104"/>
      <c r="K217" s="104"/>
      <c r="L217" s="106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7"/>
      <c r="AC217" s="107"/>
      <c r="AD217" s="104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12"/>
      <c r="AS217" s="109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</row>
    <row r="218" customFormat="false" ht="13.5" hidden="false" customHeight="true" outlineLevel="0" collapsed="false">
      <c r="A218" s="109"/>
      <c r="B218" s="109"/>
      <c r="C218" s="109"/>
      <c r="D218" s="110"/>
      <c r="E218" s="105"/>
      <c r="F218" s="104"/>
      <c r="G218" s="104"/>
      <c r="H218" s="104"/>
      <c r="I218" s="104"/>
      <c r="J218" s="104"/>
      <c r="K218" s="104"/>
      <c r="L218" s="106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7"/>
      <c r="AC218" s="107"/>
      <c r="AD218" s="104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12"/>
      <c r="AS218" s="109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</row>
    <row r="219" customFormat="false" ht="13.5" hidden="false" customHeight="true" outlineLevel="0" collapsed="false">
      <c r="A219" s="109"/>
      <c r="B219" s="109"/>
      <c r="C219" s="109"/>
      <c r="D219" s="110"/>
      <c r="E219" s="105"/>
      <c r="F219" s="104"/>
      <c r="G219" s="104"/>
      <c r="H219" s="104"/>
      <c r="I219" s="104"/>
      <c r="J219" s="104"/>
      <c r="K219" s="104"/>
      <c r="L219" s="106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7"/>
      <c r="AC219" s="107"/>
      <c r="AD219" s="104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12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</row>
    <row r="220" customFormat="false" ht="13.5" hidden="false" customHeight="true" outlineLevel="0" collapsed="false">
      <c r="A220" s="109"/>
      <c r="B220" s="109"/>
      <c r="C220" s="109"/>
      <c r="D220" s="110"/>
      <c r="E220" s="105"/>
      <c r="F220" s="104"/>
      <c r="G220" s="104"/>
      <c r="H220" s="104"/>
      <c r="I220" s="104"/>
      <c r="J220" s="104"/>
      <c r="K220" s="104"/>
      <c r="L220" s="106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7"/>
      <c r="AC220" s="107"/>
      <c r="AD220" s="104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12"/>
      <c r="AS220" s="109"/>
      <c r="AT220" s="109"/>
      <c r="AU220" s="109"/>
      <c r="AV220" s="109"/>
      <c r="AW220" s="109"/>
      <c r="AX220" s="109"/>
      <c r="AY220" s="109"/>
      <c r="AZ220" s="109"/>
      <c r="BA220" s="109"/>
      <c r="BB220" s="109"/>
      <c r="BC220" s="109"/>
      <c r="BD220" s="109"/>
      <c r="BE220" s="109"/>
      <c r="BF220" s="109"/>
    </row>
    <row r="221" customFormat="false" ht="13.5" hidden="false" customHeight="true" outlineLevel="0" collapsed="false">
      <c r="A221" s="109"/>
      <c r="B221" s="109"/>
      <c r="C221" s="109"/>
      <c r="D221" s="110"/>
      <c r="E221" s="105"/>
      <c r="F221" s="104"/>
      <c r="G221" s="104"/>
      <c r="H221" s="104"/>
      <c r="I221" s="104"/>
      <c r="J221" s="104"/>
      <c r="K221" s="104"/>
      <c r="L221" s="106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7"/>
      <c r="AC221" s="107"/>
      <c r="AD221" s="104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09"/>
      <c r="AR221" s="112"/>
      <c r="AS221" s="109"/>
      <c r="AT221" s="109"/>
      <c r="AU221" s="109"/>
      <c r="AV221" s="109"/>
      <c r="AW221" s="109"/>
      <c r="AX221" s="109"/>
      <c r="AY221" s="109"/>
      <c r="AZ221" s="109"/>
      <c r="BA221" s="109"/>
      <c r="BB221" s="109"/>
      <c r="BC221" s="109"/>
      <c r="BD221" s="109"/>
      <c r="BE221" s="109"/>
      <c r="BF221" s="109"/>
    </row>
    <row r="222" customFormat="false" ht="13.5" hidden="false" customHeight="true" outlineLevel="0" collapsed="false">
      <c r="A222" s="109"/>
      <c r="B222" s="109"/>
      <c r="C222" s="109"/>
      <c r="D222" s="110"/>
      <c r="E222" s="105"/>
      <c r="F222" s="104"/>
      <c r="G222" s="104"/>
      <c r="H222" s="104"/>
      <c r="I222" s="104"/>
      <c r="J222" s="104"/>
      <c r="K222" s="104"/>
      <c r="L222" s="106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7"/>
      <c r="AC222" s="107"/>
      <c r="AD222" s="104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12"/>
      <c r="AS222" s="109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</row>
    <row r="223" customFormat="false" ht="13.5" hidden="false" customHeight="true" outlineLevel="0" collapsed="false">
      <c r="A223" s="109"/>
      <c r="B223" s="109"/>
      <c r="C223" s="109"/>
      <c r="D223" s="110"/>
      <c r="E223" s="105"/>
      <c r="F223" s="104"/>
      <c r="G223" s="104"/>
      <c r="H223" s="104"/>
      <c r="I223" s="104"/>
      <c r="J223" s="104"/>
      <c r="K223" s="104"/>
      <c r="L223" s="106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7"/>
      <c r="AC223" s="107"/>
      <c r="AD223" s="104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12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</row>
    <row r="224" customFormat="false" ht="13.5" hidden="false" customHeight="true" outlineLevel="0" collapsed="false">
      <c r="A224" s="109"/>
      <c r="B224" s="109"/>
      <c r="C224" s="109"/>
      <c r="D224" s="110"/>
      <c r="E224" s="105"/>
      <c r="F224" s="104"/>
      <c r="G224" s="104"/>
      <c r="H224" s="104"/>
      <c r="I224" s="104"/>
      <c r="J224" s="104"/>
      <c r="K224" s="104"/>
      <c r="L224" s="106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  <c r="AB224" s="107"/>
      <c r="AC224" s="107"/>
      <c r="AD224" s="104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12"/>
      <c r="AS224" s="109"/>
      <c r="AT224" s="109"/>
      <c r="AU224" s="109"/>
      <c r="AV224" s="109"/>
      <c r="AW224" s="109"/>
      <c r="AX224" s="109"/>
      <c r="AY224" s="109"/>
      <c r="AZ224" s="109"/>
      <c r="BA224" s="109"/>
      <c r="BB224" s="109"/>
      <c r="BC224" s="109"/>
      <c r="BD224" s="109"/>
      <c r="BE224" s="109"/>
      <c r="BF224" s="109"/>
    </row>
    <row r="225" customFormat="false" ht="13.5" hidden="false" customHeight="true" outlineLevel="0" collapsed="false">
      <c r="A225" s="109"/>
      <c r="B225" s="109"/>
      <c r="C225" s="109"/>
      <c r="D225" s="110"/>
      <c r="E225" s="105"/>
      <c r="F225" s="104"/>
      <c r="G225" s="104"/>
      <c r="H225" s="104"/>
      <c r="I225" s="104"/>
      <c r="J225" s="104"/>
      <c r="K225" s="104"/>
      <c r="L225" s="106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7"/>
      <c r="AC225" s="107"/>
      <c r="AD225" s="104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09"/>
      <c r="AR225" s="112"/>
      <c r="AS225" s="109"/>
      <c r="AT225" s="109"/>
      <c r="AU225" s="109"/>
      <c r="AV225" s="109"/>
      <c r="AW225" s="109"/>
      <c r="AX225" s="109"/>
      <c r="AY225" s="109"/>
      <c r="AZ225" s="109"/>
      <c r="BA225" s="109"/>
      <c r="BB225" s="109"/>
      <c r="BC225" s="109"/>
      <c r="BD225" s="109"/>
      <c r="BE225" s="109"/>
      <c r="BF225" s="109"/>
    </row>
    <row r="226" customFormat="false" ht="13.5" hidden="false" customHeight="true" outlineLevel="0" collapsed="false">
      <c r="A226" s="109"/>
      <c r="B226" s="109"/>
      <c r="C226" s="109"/>
      <c r="D226" s="110"/>
      <c r="E226" s="105"/>
      <c r="F226" s="104"/>
      <c r="G226" s="104"/>
      <c r="H226" s="104"/>
      <c r="I226" s="104"/>
      <c r="J226" s="104"/>
      <c r="K226" s="104"/>
      <c r="L226" s="106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  <c r="AB226" s="107"/>
      <c r="AC226" s="107"/>
      <c r="AD226" s="104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09"/>
      <c r="AR226" s="112"/>
      <c r="AS226" s="109"/>
      <c r="AT226" s="109"/>
      <c r="AU226" s="109"/>
      <c r="AV226" s="109"/>
      <c r="AW226" s="109"/>
      <c r="AX226" s="109"/>
      <c r="AY226" s="109"/>
      <c r="AZ226" s="109"/>
      <c r="BA226" s="109"/>
      <c r="BB226" s="109"/>
      <c r="BC226" s="109"/>
      <c r="BD226" s="109"/>
      <c r="BE226" s="109"/>
      <c r="BF226" s="109"/>
    </row>
    <row r="227" customFormat="false" ht="13.5" hidden="false" customHeight="true" outlineLevel="0" collapsed="false">
      <c r="A227" s="109"/>
      <c r="B227" s="109"/>
      <c r="C227" s="109"/>
      <c r="D227" s="110"/>
      <c r="E227" s="105"/>
      <c r="F227" s="104"/>
      <c r="G227" s="104"/>
      <c r="H227" s="104"/>
      <c r="I227" s="104"/>
      <c r="J227" s="104"/>
      <c r="K227" s="104"/>
      <c r="L227" s="106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7"/>
      <c r="AC227" s="107"/>
      <c r="AD227" s="104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12"/>
      <c r="AS227" s="109"/>
      <c r="AT227" s="109"/>
      <c r="AU227" s="109"/>
      <c r="AV227" s="109"/>
      <c r="AW227" s="109"/>
      <c r="AX227" s="109"/>
      <c r="AY227" s="109"/>
      <c r="AZ227" s="109"/>
      <c r="BA227" s="109"/>
      <c r="BB227" s="109"/>
      <c r="BC227" s="109"/>
      <c r="BD227" s="109"/>
      <c r="BE227" s="109"/>
      <c r="BF227" s="109"/>
    </row>
    <row r="228" customFormat="false" ht="13.5" hidden="false" customHeight="true" outlineLevel="0" collapsed="false">
      <c r="A228" s="109"/>
      <c r="B228" s="109"/>
      <c r="C228" s="109"/>
      <c r="D228" s="110"/>
      <c r="E228" s="105"/>
      <c r="F228" s="104"/>
      <c r="G228" s="104"/>
      <c r="H228" s="104"/>
      <c r="I228" s="104"/>
      <c r="J228" s="104"/>
      <c r="K228" s="104"/>
      <c r="L228" s="106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7"/>
      <c r="AC228" s="107"/>
      <c r="AD228" s="104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09"/>
      <c r="AR228" s="112"/>
      <c r="AS228" s="109"/>
      <c r="AT228" s="109"/>
      <c r="AU228" s="109"/>
      <c r="AV228" s="109"/>
      <c r="AW228" s="109"/>
      <c r="AX228" s="109"/>
      <c r="AY228" s="109"/>
      <c r="AZ228" s="109"/>
      <c r="BA228" s="109"/>
      <c r="BB228" s="109"/>
      <c r="BC228" s="109"/>
      <c r="BD228" s="109"/>
      <c r="BE228" s="109"/>
      <c r="BF228" s="109"/>
    </row>
    <row r="229" customFormat="false" ht="13.5" hidden="false" customHeight="true" outlineLevel="0" collapsed="false">
      <c r="A229" s="109"/>
      <c r="B229" s="109"/>
      <c r="C229" s="109"/>
      <c r="D229" s="110"/>
      <c r="E229" s="105"/>
      <c r="F229" s="104"/>
      <c r="G229" s="104"/>
      <c r="H229" s="104"/>
      <c r="I229" s="104"/>
      <c r="J229" s="104"/>
      <c r="K229" s="104"/>
      <c r="L229" s="106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7"/>
      <c r="AC229" s="107"/>
      <c r="AD229" s="104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09"/>
      <c r="AR229" s="112"/>
      <c r="AS229" s="109"/>
      <c r="AT229" s="109"/>
      <c r="AU229" s="109"/>
      <c r="AV229" s="109"/>
      <c r="AW229" s="109"/>
      <c r="AX229" s="109"/>
      <c r="AY229" s="109"/>
      <c r="AZ229" s="109"/>
      <c r="BA229" s="109"/>
      <c r="BB229" s="109"/>
      <c r="BC229" s="109"/>
      <c r="BD229" s="109"/>
      <c r="BE229" s="109"/>
      <c r="BF229" s="109"/>
    </row>
    <row r="230" customFormat="false" ht="13.5" hidden="false" customHeight="true" outlineLevel="0" collapsed="false">
      <c r="A230" s="109"/>
      <c r="B230" s="109"/>
      <c r="C230" s="109"/>
      <c r="D230" s="110"/>
      <c r="E230" s="105"/>
      <c r="F230" s="104"/>
      <c r="G230" s="104"/>
      <c r="H230" s="104"/>
      <c r="I230" s="104"/>
      <c r="J230" s="104"/>
      <c r="K230" s="104"/>
      <c r="L230" s="106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  <c r="AB230" s="107"/>
      <c r="AC230" s="107"/>
      <c r="AD230" s="104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12"/>
      <c r="AS230" s="109"/>
      <c r="AT230" s="109"/>
      <c r="AU230" s="109"/>
      <c r="AV230" s="109"/>
      <c r="AW230" s="109"/>
      <c r="AX230" s="109"/>
      <c r="AY230" s="109"/>
      <c r="AZ230" s="109"/>
      <c r="BA230" s="109"/>
      <c r="BB230" s="109"/>
      <c r="BC230" s="109"/>
      <c r="BD230" s="109"/>
      <c r="BE230" s="109"/>
      <c r="BF230" s="109"/>
    </row>
    <row r="231" customFormat="false" ht="13.5" hidden="false" customHeight="true" outlineLevel="0" collapsed="false">
      <c r="A231" s="109"/>
      <c r="B231" s="109"/>
      <c r="C231" s="109"/>
      <c r="D231" s="110"/>
      <c r="E231" s="105"/>
      <c r="F231" s="104"/>
      <c r="G231" s="104"/>
      <c r="H231" s="104"/>
      <c r="I231" s="104"/>
      <c r="J231" s="104"/>
      <c r="K231" s="104"/>
      <c r="L231" s="106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7"/>
      <c r="AC231" s="107"/>
      <c r="AD231" s="104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12"/>
      <c r="AS231" s="109"/>
      <c r="AT231" s="109"/>
      <c r="AU231" s="109"/>
      <c r="AV231" s="109"/>
      <c r="AW231" s="109"/>
      <c r="AX231" s="109"/>
      <c r="AY231" s="109"/>
      <c r="AZ231" s="109"/>
      <c r="BA231" s="109"/>
      <c r="BB231" s="109"/>
      <c r="BC231" s="109"/>
      <c r="BD231" s="109"/>
      <c r="BE231" s="109"/>
      <c r="BF231" s="109"/>
    </row>
    <row r="232" customFormat="false" ht="13.5" hidden="false" customHeight="true" outlineLevel="0" collapsed="false">
      <c r="A232" s="109"/>
      <c r="B232" s="109"/>
      <c r="C232" s="109"/>
      <c r="D232" s="110"/>
      <c r="E232" s="105"/>
      <c r="F232" s="104"/>
      <c r="G232" s="104"/>
      <c r="H232" s="104"/>
      <c r="I232" s="104"/>
      <c r="J232" s="104"/>
      <c r="K232" s="104"/>
      <c r="L232" s="106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  <c r="AB232" s="107"/>
      <c r="AC232" s="107"/>
      <c r="AD232" s="104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12"/>
      <c r="AS232" s="109"/>
      <c r="AT232" s="109"/>
      <c r="AU232" s="109"/>
      <c r="AV232" s="109"/>
      <c r="AW232" s="109"/>
      <c r="AX232" s="109"/>
      <c r="AY232" s="109"/>
      <c r="AZ232" s="109"/>
      <c r="BA232" s="109"/>
      <c r="BB232" s="109"/>
      <c r="BC232" s="109"/>
      <c r="BD232" s="109"/>
      <c r="BE232" s="109"/>
      <c r="BF232" s="109"/>
    </row>
    <row r="233" customFormat="false" ht="13.5" hidden="false" customHeight="true" outlineLevel="0" collapsed="false">
      <c r="A233" s="109"/>
      <c r="B233" s="109"/>
      <c r="C233" s="109"/>
      <c r="D233" s="110"/>
      <c r="E233" s="105"/>
      <c r="F233" s="104"/>
      <c r="G233" s="104"/>
      <c r="H233" s="104"/>
      <c r="I233" s="104"/>
      <c r="J233" s="104"/>
      <c r="K233" s="104"/>
      <c r="L233" s="106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  <c r="AB233" s="107"/>
      <c r="AC233" s="107"/>
      <c r="AD233" s="104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09"/>
      <c r="AR233" s="112"/>
      <c r="AS233" s="109"/>
      <c r="AT233" s="109"/>
      <c r="AU233" s="109"/>
      <c r="AV233" s="109"/>
      <c r="AW233" s="109"/>
      <c r="AX233" s="109"/>
      <c r="AY233" s="109"/>
      <c r="AZ233" s="109"/>
      <c r="BA233" s="109"/>
      <c r="BB233" s="109"/>
      <c r="BC233" s="109"/>
      <c r="BD233" s="109"/>
      <c r="BE233" s="109"/>
      <c r="BF233" s="109"/>
    </row>
    <row r="234" customFormat="false" ht="13.5" hidden="false" customHeight="true" outlineLevel="0" collapsed="false">
      <c r="A234" s="109"/>
      <c r="B234" s="109"/>
      <c r="C234" s="109"/>
      <c r="D234" s="110"/>
      <c r="E234" s="105"/>
      <c r="F234" s="104"/>
      <c r="G234" s="104"/>
      <c r="H234" s="104"/>
      <c r="I234" s="104"/>
      <c r="J234" s="104"/>
      <c r="K234" s="104"/>
      <c r="L234" s="106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7"/>
      <c r="AC234" s="107"/>
      <c r="AD234" s="104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09"/>
      <c r="AR234" s="112"/>
      <c r="AS234" s="109"/>
      <c r="AT234" s="109"/>
      <c r="AU234" s="109"/>
      <c r="AV234" s="109"/>
      <c r="AW234" s="109"/>
      <c r="AX234" s="109"/>
      <c r="AY234" s="109"/>
      <c r="AZ234" s="109"/>
      <c r="BA234" s="109"/>
      <c r="BB234" s="109"/>
      <c r="BC234" s="109"/>
      <c r="BD234" s="109"/>
      <c r="BE234" s="109"/>
      <c r="BF234" s="109"/>
    </row>
    <row r="235" customFormat="false" ht="13.5" hidden="false" customHeight="true" outlineLevel="0" collapsed="false">
      <c r="A235" s="109"/>
      <c r="B235" s="109"/>
      <c r="C235" s="109"/>
      <c r="D235" s="110"/>
      <c r="E235" s="105"/>
      <c r="F235" s="104"/>
      <c r="G235" s="104"/>
      <c r="H235" s="104"/>
      <c r="I235" s="104"/>
      <c r="J235" s="104"/>
      <c r="K235" s="104"/>
      <c r="L235" s="106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  <c r="AB235" s="107"/>
      <c r="AC235" s="107"/>
      <c r="AD235" s="104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09"/>
      <c r="AR235" s="112"/>
      <c r="AS235" s="109"/>
      <c r="AT235" s="109"/>
      <c r="AU235" s="109"/>
      <c r="AV235" s="109"/>
      <c r="AW235" s="109"/>
      <c r="AX235" s="109"/>
      <c r="AY235" s="109"/>
      <c r="AZ235" s="109"/>
      <c r="BA235" s="109"/>
      <c r="BB235" s="109"/>
      <c r="BC235" s="109"/>
      <c r="BD235" s="109"/>
      <c r="BE235" s="109"/>
      <c r="BF235" s="109"/>
    </row>
    <row r="236" customFormat="false" ht="13.5" hidden="false" customHeight="true" outlineLevel="0" collapsed="false">
      <c r="A236" s="109"/>
      <c r="B236" s="109"/>
      <c r="C236" s="109"/>
      <c r="D236" s="110"/>
      <c r="E236" s="105"/>
      <c r="F236" s="104"/>
      <c r="G236" s="104"/>
      <c r="H236" s="104"/>
      <c r="I236" s="104"/>
      <c r="J236" s="104"/>
      <c r="K236" s="104"/>
      <c r="L236" s="106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7"/>
      <c r="AC236" s="107"/>
      <c r="AD236" s="104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09"/>
      <c r="AR236" s="112"/>
      <c r="AS236" s="109"/>
      <c r="AT236" s="109"/>
      <c r="AU236" s="109"/>
      <c r="AV236" s="109"/>
      <c r="AW236" s="109"/>
      <c r="AX236" s="109"/>
      <c r="AY236" s="109"/>
      <c r="AZ236" s="109"/>
      <c r="BA236" s="109"/>
      <c r="BB236" s="109"/>
      <c r="BC236" s="109"/>
      <c r="BD236" s="109"/>
      <c r="BE236" s="109"/>
      <c r="BF236" s="109"/>
    </row>
    <row r="237" customFormat="false" ht="13.5" hidden="false" customHeight="true" outlineLevel="0" collapsed="false">
      <c r="A237" s="109"/>
      <c r="B237" s="109"/>
      <c r="C237" s="109"/>
      <c r="D237" s="110"/>
      <c r="E237" s="105"/>
      <c r="F237" s="104"/>
      <c r="G237" s="104"/>
      <c r="H237" s="104"/>
      <c r="I237" s="104"/>
      <c r="J237" s="104"/>
      <c r="K237" s="104"/>
      <c r="L237" s="106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7"/>
      <c r="AC237" s="107"/>
      <c r="AD237" s="104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09"/>
      <c r="AR237" s="112"/>
      <c r="AS237" s="109"/>
      <c r="AT237" s="109"/>
      <c r="AU237" s="109"/>
      <c r="AV237" s="109"/>
      <c r="AW237" s="109"/>
      <c r="AX237" s="109"/>
      <c r="AY237" s="109"/>
      <c r="AZ237" s="109"/>
      <c r="BA237" s="109"/>
      <c r="BB237" s="109"/>
      <c r="BC237" s="109"/>
      <c r="BD237" s="109"/>
      <c r="BE237" s="109"/>
      <c r="BF237" s="109"/>
    </row>
    <row r="238" customFormat="false" ht="13.5" hidden="false" customHeight="true" outlineLevel="0" collapsed="false">
      <c r="A238" s="109"/>
      <c r="B238" s="109"/>
      <c r="C238" s="109"/>
      <c r="D238" s="110"/>
      <c r="E238" s="105"/>
      <c r="F238" s="104"/>
      <c r="G238" s="104"/>
      <c r="H238" s="104"/>
      <c r="I238" s="104"/>
      <c r="J238" s="104"/>
      <c r="K238" s="104"/>
      <c r="L238" s="106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7"/>
      <c r="AC238" s="107"/>
      <c r="AD238" s="104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09"/>
      <c r="AR238" s="112"/>
      <c r="AS238" s="109"/>
      <c r="AT238" s="109"/>
      <c r="AU238" s="109"/>
      <c r="AV238" s="109"/>
      <c r="AW238" s="109"/>
      <c r="AX238" s="109"/>
      <c r="AY238" s="109"/>
      <c r="AZ238" s="109"/>
      <c r="BA238" s="109"/>
      <c r="BB238" s="109"/>
      <c r="BC238" s="109"/>
      <c r="BD238" s="109"/>
      <c r="BE238" s="109"/>
      <c r="BF238" s="109"/>
    </row>
    <row r="239" customFormat="false" ht="13.5" hidden="false" customHeight="true" outlineLevel="0" collapsed="false">
      <c r="A239" s="109"/>
      <c r="B239" s="109"/>
      <c r="C239" s="109"/>
      <c r="D239" s="110"/>
      <c r="E239" s="105"/>
      <c r="F239" s="104"/>
      <c r="G239" s="104"/>
      <c r="H239" s="104"/>
      <c r="I239" s="104"/>
      <c r="J239" s="104"/>
      <c r="K239" s="104"/>
      <c r="L239" s="106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  <c r="AB239" s="107"/>
      <c r="AC239" s="107"/>
      <c r="AD239" s="104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09"/>
      <c r="AR239" s="112"/>
      <c r="AS239" s="109"/>
      <c r="AT239" s="109"/>
      <c r="AU239" s="109"/>
      <c r="AV239" s="109"/>
      <c r="AW239" s="109"/>
      <c r="AX239" s="109"/>
      <c r="AY239" s="109"/>
      <c r="AZ239" s="109"/>
      <c r="BA239" s="109"/>
      <c r="BB239" s="109"/>
      <c r="BC239" s="109"/>
      <c r="BD239" s="109"/>
      <c r="BE239" s="109"/>
      <c r="BF239" s="109"/>
    </row>
    <row r="240" customFormat="false" ht="13.5" hidden="false" customHeight="true" outlineLevel="0" collapsed="false">
      <c r="A240" s="109"/>
      <c r="B240" s="109"/>
      <c r="C240" s="109"/>
      <c r="D240" s="110"/>
      <c r="E240" s="105"/>
      <c r="F240" s="104"/>
      <c r="G240" s="104"/>
      <c r="H240" s="104"/>
      <c r="I240" s="104"/>
      <c r="J240" s="104"/>
      <c r="K240" s="104"/>
      <c r="L240" s="106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7"/>
      <c r="AC240" s="107"/>
      <c r="AD240" s="104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09"/>
      <c r="AR240" s="112"/>
      <c r="AS240" s="109"/>
      <c r="AT240" s="109"/>
      <c r="AU240" s="109"/>
      <c r="AV240" s="109"/>
      <c r="AW240" s="109"/>
      <c r="AX240" s="109"/>
      <c r="AY240" s="109"/>
      <c r="AZ240" s="109"/>
      <c r="BA240" s="109"/>
      <c r="BB240" s="109"/>
      <c r="BC240" s="109"/>
      <c r="BD240" s="109"/>
      <c r="BE240" s="109"/>
      <c r="BF240" s="109"/>
    </row>
    <row r="241" customFormat="false" ht="13.5" hidden="false" customHeight="true" outlineLevel="0" collapsed="false">
      <c r="A241" s="109"/>
      <c r="B241" s="109"/>
      <c r="C241" s="109"/>
      <c r="D241" s="110"/>
      <c r="E241" s="105"/>
      <c r="F241" s="104"/>
      <c r="G241" s="104"/>
      <c r="H241" s="104"/>
      <c r="I241" s="104"/>
      <c r="J241" s="104"/>
      <c r="K241" s="104"/>
      <c r="L241" s="106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  <c r="AB241" s="107"/>
      <c r="AC241" s="107"/>
      <c r="AD241" s="104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09"/>
      <c r="AR241" s="112"/>
      <c r="AS241" s="109"/>
      <c r="AT241" s="109"/>
      <c r="AU241" s="109"/>
      <c r="AV241" s="109"/>
      <c r="AW241" s="109"/>
      <c r="AX241" s="109"/>
      <c r="AY241" s="109"/>
      <c r="AZ241" s="109"/>
      <c r="BA241" s="109"/>
      <c r="BB241" s="109"/>
      <c r="BC241" s="109"/>
      <c r="BD241" s="109"/>
      <c r="BE241" s="109"/>
      <c r="BF241" s="109"/>
    </row>
    <row r="242" customFormat="false" ht="13.5" hidden="false" customHeight="true" outlineLevel="0" collapsed="false">
      <c r="A242" s="109"/>
      <c r="B242" s="109"/>
      <c r="C242" s="109"/>
      <c r="D242" s="110"/>
      <c r="E242" s="105"/>
      <c r="F242" s="104"/>
      <c r="G242" s="104"/>
      <c r="H242" s="104"/>
      <c r="I242" s="104"/>
      <c r="J242" s="104"/>
      <c r="K242" s="104"/>
      <c r="L242" s="106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  <c r="AB242" s="107"/>
      <c r="AC242" s="107"/>
      <c r="AD242" s="104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09"/>
      <c r="AR242" s="112"/>
      <c r="AS242" s="109"/>
      <c r="AT242" s="109"/>
      <c r="AU242" s="109"/>
      <c r="AV242" s="109"/>
      <c r="AW242" s="109"/>
      <c r="AX242" s="109"/>
      <c r="AY242" s="109"/>
      <c r="AZ242" s="109"/>
      <c r="BA242" s="109"/>
      <c r="BB242" s="109"/>
      <c r="BC242" s="109"/>
      <c r="BD242" s="109"/>
      <c r="BE242" s="109"/>
      <c r="BF242" s="109"/>
    </row>
    <row r="243" customFormat="false" ht="13.5" hidden="false" customHeight="true" outlineLevel="0" collapsed="false">
      <c r="A243" s="109"/>
      <c r="B243" s="109"/>
      <c r="C243" s="109"/>
      <c r="D243" s="110"/>
      <c r="E243" s="105"/>
      <c r="F243" s="104"/>
      <c r="G243" s="104"/>
      <c r="H243" s="104"/>
      <c r="I243" s="104"/>
      <c r="J243" s="104"/>
      <c r="K243" s="104"/>
      <c r="L243" s="106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7"/>
      <c r="AC243" s="107"/>
      <c r="AD243" s="104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09"/>
      <c r="AR243" s="112"/>
      <c r="AS243" s="109"/>
      <c r="AT243" s="109"/>
      <c r="AU243" s="109"/>
      <c r="AV243" s="109"/>
      <c r="AW243" s="109"/>
      <c r="AX243" s="109"/>
      <c r="AY243" s="109"/>
      <c r="AZ243" s="109"/>
      <c r="BA243" s="109"/>
      <c r="BB243" s="109"/>
      <c r="BC243" s="109"/>
      <c r="BD243" s="109"/>
      <c r="BE243" s="109"/>
      <c r="BF243" s="109"/>
    </row>
    <row r="244" customFormat="false" ht="13.5" hidden="false" customHeight="true" outlineLevel="0" collapsed="false">
      <c r="A244" s="109"/>
      <c r="B244" s="109"/>
      <c r="C244" s="109"/>
      <c r="D244" s="110"/>
      <c r="E244" s="105"/>
      <c r="F244" s="104"/>
      <c r="G244" s="104"/>
      <c r="H244" s="104"/>
      <c r="I244" s="104"/>
      <c r="J244" s="104"/>
      <c r="K244" s="104"/>
      <c r="L244" s="106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7"/>
      <c r="AC244" s="107"/>
      <c r="AD244" s="104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09"/>
      <c r="AR244" s="112"/>
      <c r="AS244" s="109"/>
      <c r="AT244" s="109"/>
      <c r="AU244" s="109"/>
      <c r="AV244" s="109"/>
      <c r="AW244" s="109"/>
      <c r="AX244" s="109"/>
      <c r="AY244" s="109"/>
      <c r="AZ244" s="109"/>
      <c r="BA244" s="109"/>
      <c r="BB244" s="109"/>
      <c r="BC244" s="109"/>
      <c r="BD244" s="109"/>
      <c r="BE244" s="109"/>
      <c r="BF244" s="109"/>
    </row>
    <row r="245" customFormat="false" ht="13.5" hidden="false" customHeight="true" outlineLevel="0" collapsed="false">
      <c r="A245" s="109"/>
      <c r="B245" s="109"/>
      <c r="C245" s="109"/>
      <c r="D245" s="110"/>
      <c r="E245" s="105"/>
      <c r="F245" s="104"/>
      <c r="G245" s="104"/>
      <c r="H245" s="104"/>
      <c r="I245" s="104"/>
      <c r="J245" s="104"/>
      <c r="K245" s="104"/>
      <c r="L245" s="106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7"/>
      <c r="AC245" s="107"/>
      <c r="AD245" s="104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09"/>
      <c r="AR245" s="112"/>
      <c r="AS245" s="109"/>
      <c r="AT245" s="109"/>
      <c r="AU245" s="109"/>
      <c r="AV245" s="109"/>
      <c r="AW245" s="109"/>
      <c r="AX245" s="109"/>
      <c r="AY245" s="109"/>
      <c r="AZ245" s="109"/>
      <c r="BA245" s="109"/>
      <c r="BB245" s="109"/>
      <c r="BC245" s="109"/>
      <c r="BD245" s="109"/>
      <c r="BE245" s="109"/>
      <c r="BF245" s="109"/>
    </row>
    <row r="246" customFormat="false" ht="13.5" hidden="false" customHeight="true" outlineLevel="0" collapsed="false">
      <c r="A246" s="109"/>
      <c r="B246" s="109"/>
      <c r="C246" s="109"/>
      <c r="D246" s="110"/>
      <c r="E246" s="105"/>
      <c r="F246" s="104"/>
      <c r="G246" s="104"/>
      <c r="H246" s="104"/>
      <c r="I246" s="104"/>
      <c r="J246" s="104"/>
      <c r="K246" s="104"/>
      <c r="L246" s="106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  <c r="AB246" s="107"/>
      <c r="AC246" s="107"/>
      <c r="AD246" s="104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09"/>
      <c r="AR246" s="112"/>
      <c r="AS246" s="109"/>
      <c r="AT246" s="109"/>
      <c r="AU246" s="109"/>
      <c r="AV246" s="109"/>
      <c r="AW246" s="109"/>
      <c r="AX246" s="109"/>
      <c r="AY246" s="109"/>
      <c r="AZ246" s="109"/>
      <c r="BA246" s="109"/>
      <c r="BB246" s="109"/>
      <c r="BC246" s="109"/>
      <c r="BD246" s="109"/>
      <c r="BE246" s="109"/>
      <c r="BF246" s="109"/>
    </row>
    <row r="247" customFormat="false" ht="13.5" hidden="false" customHeight="true" outlineLevel="0" collapsed="false">
      <c r="A247" s="109"/>
      <c r="B247" s="109"/>
      <c r="C247" s="109"/>
      <c r="D247" s="110"/>
      <c r="E247" s="105"/>
      <c r="F247" s="104"/>
      <c r="G247" s="104"/>
      <c r="H247" s="104"/>
      <c r="I247" s="104"/>
      <c r="J247" s="104"/>
      <c r="K247" s="104"/>
      <c r="L247" s="106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7"/>
      <c r="AC247" s="107"/>
      <c r="AD247" s="104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09"/>
      <c r="AR247" s="112"/>
      <c r="AS247" s="109"/>
      <c r="AT247" s="109"/>
      <c r="AU247" s="109"/>
      <c r="AV247" s="109"/>
      <c r="AW247" s="109"/>
      <c r="AX247" s="109"/>
      <c r="AY247" s="109"/>
      <c r="AZ247" s="109"/>
      <c r="BA247" s="109"/>
      <c r="BB247" s="109"/>
      <c r="BC247" s="109"/>
      <c r="BD247" s="109"/>
      <c r="BE247" s="109"/>
      <c r="BF247" s="109"/>
    </row>
    <row r="248" customFormat="false" ht="13.5" hidden="false" customHeight="true" outlineLevel="0" collapsed="false">
      <c r="A248" s="109"/>
      <c r="B248" s="109"/>
      <c r="C248" s="109"/>
      <c r="D248" s="110"/>
      <c r="E248" s="105"/>
      <c r="F248" s="104"/>
      <c r="G248" s="104"/>
      <c r="H248" s="104"/>
      <c r="I248" s="104"/>
      <c r="J248" s="104"/>
      <c r="K248" s="104"/>
      <c r="L248" s="106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7"/>
      <c r="AC248" s="107"/>
      <c r="AD248" s="104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09"/>
      <c r="AR248" s="112"/>
      <c r="AS248" s="109"/>
      <c r="AT248" s="109"/>
      <c r="AU248" s="109"/>
      <c r="AV248" s="109"/>
      <c r="AW248" s="109"/>
      <c r="AX248" s="109"/>
      <c r="AY248" s="109"/>
      <c r="AZ248" s="109"/>
      <c r="BA248" s="109"/>
      <c r="BB248" s="109"/>
      <c r="BC248" s="109"/>
      <c r="BD248" s="109"/>
      <c r="BE248" s="109"/>
      <c r="BF248" s="109"/>
    </row>
    <row r="249" customFormat="false" ht="13.5" hidden="false" customHeight="true" outlineLevel="0" collapsed="false">
      <c r="A249" s="109"/>
      <c r="B249" s="109"/>
      <c r="C249" s="109"/>
      <c r="D249" s="110"/>
      <c r="E249" s="105"/>
      <c r="F249" s="104"/>
      <c r="G249" s="104"/>
      <c r="H249" s="104"/>
      <c r="I249" s="104"/>
      <c r="J249" s="104"/>
      <c r="K249" s="104"/>
      <c r="L249" s="106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7"/>
      <c r="AC249" s="107"/>
      <c r="AD249" s="104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09"/>
      <c r="AR249" s="112"/>
      <c r="AS249" s="109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</row>
    <row r="250" customFormat="false" ht="13.5" hidden="false" customHeight="true" outlineLevel="0" collapsed="false">
      <c r="A250" s="109"/>
      <c r="B250" s="109"/>
      <c r="C250" s="109"/>
      <c r="D250" s="110"/>
      <c r="E250" s="105"/>
      <c r="F250" s="104"/>
      <c r="G250" s="104"/>
      <c r="H250" s="104"/>
      <c r="I250" s="104"/>
      <c r="J250" s="104"/>
      <c r="K250" s="104"/>
      <c r="L250" s="106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7"/>
      <c r="AC250" s="107"/>
      <c r="AD250" s="104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09"/>
      <c r="AR250" s="112"/>
      <c r="AS250" s="109"/>
      <c r="AT250" s="109"/>
      <c r="AU250" s="109"/>
      <c r="AV250" s="109"/>
      <c r="AW250" s="109"/>
      <c r="AX250" s="109"/>
      <c r="AY250" s="109"/>
      <c r="AZ250" s="109"/>
      <c r="BA250" s="109"/>
      <c r="BB250" s="109"/>
      <c r="BC250" s="109"/>
      <c r="BD250" s="109"/>
      <c r="BE250" s="109"/>
      <c r="BF250" s="109"/>
    </row>
    <row r="251" customFormat="false" ht="13.5" hidden="false" customHeight="true" outlineLevel="0" collapsed="false">
      <c r="A251" s="109"/>
      <c r="B251" s="109"/>
      <c r="C251" s="109"/>
      <c r="D251" s="110"/>
      <c r="E251" s="105"/>
      <c r="F251" s="104"/>
      <c r="G251" s="104"/>
      <c r="H251" s="104"/>
      <c r="I251" s="104"/>
      <c r="J251" s="104"/>
      <c r="K251" s="104"/>
      <c r="L251" s="106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  <c r="AB251" s="107"/>
      <c r="AC251" s="107"/>
      <c r="AD251" s="104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09"/>
      <c r="AR251" s="112"/>
      <c r="AS251" s="109"/>
      <c r="AT251" s="109"/>
      <c r="AU251" s="109"/>
      <c r="AV251" s="109"/>
      <c r="AW251" s="109"/>
      <c r="AX251" s="109"/>
      <c r="AY251" s="109"/>
      <c r="AZ251" s="109"/>
      <c r="BA251" s="109"/>
      <c r="BB251" s="109"/>
      <c r="BC251" s="109"/>
      <c r="BD251" s="109"/>
      <c r="BE251" s="109"/>
      <c r="BF251" s="109"/>
    </row>
    <row r="252" customFormat="false" ht="13.5" hidden="false" customHeight="true" outlineLevel="0" collapsed="false">
      <c r="A252" s="109"/>
      <c r="B252" s="109"/>
      <c r="C252" s="109"/>
      <c r="D252" s="110"/>
      <c r="E252" s="105"/>
      <c r="F252" s="104"/>
      <c r="G252" s="104"/>
      <c r="H252" s="104"/>
      <c r="I252" s="104"/>
      <c r="J252" s="104"/>
      <c r="K252" s="104"/>
      <c r="L252" s="106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7"/>
      <c r="AC252" s="107"/>
      <c r="AD252" s="104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12"/>
      <c r="AS252" s="109"/>
      <c r="AT252" s="109"/>
      <c r="AU252" s="109"/>
      <c r="AV252" s="109"/>
      <c r="AW252" s="109"/>
      <c r="AX252" s="109"/>
      <c r="AY252" s="109"/>
      <c r="AZ252" s="109"/>
      <c r="BA252" s="109"/>
      <c r="BB252" s="109"/>
      <c r="BC252" s="109"/>
      <c r="BD252" s="109"/>
      <c r="BE252" s="109"/>
      <c r="BF252" s="109"/>
    </row>
    <row r="253" customFormat="false" ht="13.5" hidden="false" customHeight="true" outlineLevel="0" collapsed="false">
      <c r="A253" s="109"/>
      <c r="B253" s="109"/>
      <c r="C253" s="109"/>
      <c r="D253" s="110"/>
      <c r="E253" s="105"/>
      <c r="F253" s="104"/>
      <c r="G253" s="104"/>
      <c r="H253" s="104"/>
      <c r="I253" s="104"/>
      <c r="J253" s="104"/>
      <c r="K253" s="104"/>
      <c r="L253" s="106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7"/>
      <c r="AC253" s="107"/>
      <c r="AD253" s="104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12"/>
      <c r="AS253" s="109"/>
      <c r="AT253" s="109"/>
      <c r="AU253" s="109"/>
      <c r="AV253" s="109"/>
      <c r="AW253" s="109"/>
      <c r="AX253" s="109"/>
      <c r="AY253" s="109"/>
      <c r="AZ253" s="109"/>
      <c r="BA253" s="109"/>
      <c r="BB253" s="109"/>
      <c r="BC253" s="109"/>
      <c r="BD253" s="109"/>
      <c r="BE253" s="109"/>
      <c r="BF253" s="109"/>
    </row>
    <row r="254" customFormat="false" ht="13.5" hidden="false" customHeight="true" outlineLevel="0" collapsed="false">
      <c r="A254" s="109"/>
      <c r="B254" s="109"/>
      <c r="C254" s="109"/>
      <c r="D254" s="110"/>
      <c r="E254" s="105"/>
      <c r="F254" s="104"/>
      <c r="G254" s="104"/>
      <c r="H254" s="104"/>
      <c r="I254" s="104"/>
      <c r="J254" s="104"/>
      <c r="K254" s="104"/>
      <c r="L254" s="106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  <c r="AB254" s="107"/>
      <c r="AC254" s="107"/>
      <c r="AD254" s="104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12"/>
      <c r="AS254" s="109"/>
      <c r="AT254" s="109"/>
      <c r="AU254" s="109"/>
      <c r="AV254" s="109"/>
      <c r="AW254" s="109"/>
      <c r="AX254" s="109"/>
      <c r="AY254" s="109"/>
      <c r="AZ254" s="109"/>
      <c r="BA254" s="109"/>
      <c r="BB254" s="109"/>
      <c r="BC254" s="109"/>
      <c r="BD254" s="109"/>
      <c r="BE254" s="109"/>
      <c r="BF254" s="109"/>
    </row>
    <row r="255" customFormat="false" ht="13.5" hidden="false" customHeight="true" outlineLevel="0" collapsed="false">
      <c r="A255" s="109"/>
      <c r="B255" s="109"/>
      <c r="C255" s="109"/>
      <c r="D255" s="110"/>
      <c r="E255" s="105"/>
      <c r="F255" s="104"/>
      <c r="G255" s="104"/>
      <c r="H255" s="104"/>
      <c r="I255" s="104"/>
      <c r="J255" s="104"/>
      <c r="K255" s="104"/>
      <c r="L255" s="106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7"/>
      <c r="AC255" s="107"/>
      <c r="AD255" s="104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09"/>
      <c r="AR255" s="112"/>
      <c r="AS255" s="109"/>
      <c r="AT255" s="109"/>
      <c r="AU255" s="109"/>
      <c r="AV255" s="109"/>
      <c r="AW255" s="109"/>
      <c r="AX255" s="109"/>
      <c r="AY255" s="109"/>
      <c r="AZ255" s="109"/>
      <c r="BA255" s="109"/>
      <c r="BB255" s="109"/>
      <c r="BC255" s="109"/>
      <c r="BD255" s="109"/>
      <c r="BE255" s="109"/>
      <c r="BF255" s="109"/>
    </row>
    <row r="256" customFormat="false" ht="13.5" hidden="false" customHeight="true" outlineLevel="0" collapsed="false">
      <c r="A256" s="109"/>
      <c r="B256" s="109"/>
      <c r="C256" s="109"/>
      <c r="D256" s="110"/>
      <c r="E256" s="105"/>
      <c r="F256" s="104"/>
      <c r="G256" s="104"/>
      <c r="H256" s="104"/>
      <c r="I256" s="104"/>
      <c r="J256" s="104"/>
      <c r="K256" s="104"/>
      <c r="L256" s="106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7"/>
      <c r="AC256" s="107"/>
      <c r="AD256" s="104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09"/>
      <c r="AR256" s="112"/>
      <c r="AS256" s="109"/>
      <c r="AT256" s="109"/>
      <c r="AU256" s="109"/>
      <c r="AV256" s="109"/>
      <c r="AW256" s="109"/>
      <c r="AX256" s="109"/>
      <c r="AY256" s="109"/>
      <c r="AZ256" s="109"/>
      <c r="BA256" s="109"/>
      <c r="BB256" s="109"/>
      <c r="BC256" s="109"/>
      <c r="BD256" s="109"/>
      <c r="BE256" s="109"/>
      <c r="BF256" s="109"/>
    </row>
    <row r="257" customFormat="false" ht="13.5" hidden="false" customHeight="true" outlineLevel="0" collapsed="false">
      <c r="A257" s="109"/>
      <c r="B257" s="109"/>
      <c r="C257" s="109"/>
      <c r="D257" s="110"/>
      <c r="E257" s="105"/>
      <c r="F257" s="104"/>
      <c r="G257" s="104"/>
      <c r="H257" s="104"/>
      <c r="I257" s="104"/>
      <c r="J257" s="104"/>
      <c r="K257" s="104"/>
      <c r="L257" s="106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7"/>
      <c r="AC257" s="107"/>
      <c r="AD257" s="104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09"/>
      <c r="AR257" s="112"/>
      <c r="AS257" s="109"/>
      <c r="AT257" s="109"/>
      <c r="AU257" s="109"/>
      <c r="AV257" s="109"/>
      <c r="AW257" s="109"/>
      <c r="AX257" s="109"/>
      <c r="AY257" s="109"/>
      <c r="AZ257" s="109"/>
      <c r="BA257" s="109"/>
      <c r="BB257" s="109"/>
      <c r="BC257" s="109"/>
      <c r="BD257" s="109"/>
      <c r="BE257" s="109"/>
      <c r="BF257" s="109"/>
    </row>
    <row r="258" customFormat="false" ht="13.5" hidden="false" customHeight="true" outlineLevel="0" collapsed="false">
      <c r="A258" s="109"/>
      <c r="B258" s="109"/>
      <c r="C258" s="109"/>
      <c r="D258" s="110"/>
      <c r="E258" s="105"/>
      <c r="F258" s="104"/>
      <c r="G258" s="104"/>
      <c r="H258" s="104"/>
      <c r="I258" s="104"/>
      <c r="J258" s="104"/>
      <c r="K258" s="104"/>
      <c r="L258" s="106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7"/>
      <c r="AC258" s="107"/>
      <c r="AD258" s="104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09"/>
      <c r="AR258" s="112"/>
      <c r="AS258" s="109"/>
      <c r="AT258" s="109"/>
      <c r="AU258" s="109"/>
      <c r="AV258" s="109"/>
      <c r="AW258" s="109"/>
      <c r="AX258" s="109"/>
      <c r="AY258" s="109"/>
      <c r="AZ258" s="109"/>
      <c r="BA258" s="109"/>
      <c r="BB258" s="109"/>
      <c r="BC258" s="109"/>
      <c r="BD258" s="109"/>
      <c r="BE258" s="109"/>
      <c r="BF258" s="109"/>
    </row>
    <row r="259" customFormat="false" ht="13.5" hidden="false" customHeight="true" outlineLevel="0" collapsed="false">
      <c r="A259" s="109"/>
      <c r="B259" s="109"/>
      <c r="C259" s="109"/>
      <c r="D259" s="110"/>
      <c r="E259" s="105"/>
      <c r="F259" s="104"/>
      <c r="G259" s="104"/>
      <c r="H259" s="104"/>
      <c r="I259" s="104"/>
      <c r="J259" s="104"/>
      <c r="K259" s="104"/>
      <c r="L259" s="106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7"/>
      <c r="AC259" s="107"/>
      <c r="AD259" s="104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09"/>
      <c r="AR259" s="112"/>
      <c r="AS259" s="109"/>
      <c r="AT259" s="109"/>
      <c r="AU259" s="109"/>
      <c r="AV259" s="109"/>
      <c r="AW259" s="109"/>
      <c r="AX259" s="109"/>
      <c r="AY259" s="109"/>
      <c r="AZ259" s="109"/>
      <c r="BA259" s="109"/>
      <c r="BB259" s="109"/>
      <c r="BC259" s="109"/>
      <c r="BD259" s="109"/>
      <c r="BE259" s="109"/>
      <c r="BF259" s="109"/>
    </row>
    <row r="260" customFormat="false" ht="13.5" hidden="false" customHeight="true" outlineLevel="0" collapsed="false">
      <c r="A260" s="109"/>
      <c r="B260" s="109"/>
      <c r="C260" s="109"/>
      <c r="D260" s="110"/>
      <c r="E260" s="105"/>
      <c r="F260" s="104"/>
      <c r="G260" s="104"/>
      <c r="H260" s="104"/>
      <c r="I260" s="104"/>
      <c r="J260" s="104"/>
      <c r="K260" s="104"/>
      <c r="L260" s="106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7"/>
      <c r="AC260" s="107"/>
      <c r="AD260" s="104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12"/>
      <c r="AS260" s="109"/>
      <c r="AT260" s="109"/>
      <c r="AU260" s="109"/>
      <c r="AV260" s="109"/>
      <c r="AW260" s="109"/>
      <c r="AX260" s="109"/>
      <c r="AY260" s="109"/>
      <c r="AZ260" s="109"/>
      <c r="BA260" s="109"/>
      <c r="BB260" s="109"/>
      <c r="BC260" s="109"/>
      <c r="BD260" s="109"/>
      <c r="BE260" s="109"/>
      <c r="BF260" s="109"/>
    </row>
    <row r="261" customFormat="false" ht="13.5" hidden="false" customHeight="true" outlineLevel="0" collapsed="false">
      <c r="A261" s="109"/>
      <c r="B261" s="109"/>
      <c r="C261" s="109"/>
      <c r="D261" s="110"/>
      <c r="E261" s="105"/>
      <c r="F261" s="104"/>
      <c r="G261" s="104"/>
      <c r="H261" s="104"/>
      <c r="I261" s="104"/>
      <c r="J261" s="104"/>
      <c r="K261" s="104"/>
      <c r="L261" s="106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  <c r="AB261" s="107"/>
      <c r="AC261" s="107"/>
      <c r="AD261" s="104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12"/>
      <c r="AS261" s="109"/>
      <c r="AT261" s="109"/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</row>
    <row r="262" customFormat="false" ht="13.5" hidden="false" customHeight="true" outlineLevel="0" collapsed="false">
      <c r="A262" s="109"/>
      <c r="B262" s="109"/>
      <c r="C262" s="109"/>
      <c r="D262" s="110"/>
      <c r="E262" s="105"/>
      <c r="F262" s="104"/>
      <c r="G262" s="104"/>
      <c r="H262" s="104"/>
      <c r="I262" s="104"/>
      <c r="J262" s="104"/>
      <c r="K262" s="104"/>
      <c r="L262" s="106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7"/>
      <c r="AC262" s="107"/>
      <c r="AD262" s="104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09"/>
      <c r="AR262" s="112"/>
      <c r="AS262" s="109"/>
      <c r="AT262" s="109"/>
      <c r="AU262" s="109"/>
      <c r="AV262" s="109"/>
      <c r="AW262" s="109"/>
      <c r="AX262" s="109"/>
      <c r="AY262" s="109"/>
      <c r="AZ262" s="109"/>
      <c r="BA262" s="109"/>
      <c r="BB262" s="109"/>
      <c r="BC262" s="109"/>
      <c r="BD262" s="109"/>
      <c r="BE262" s="109"/>
      <c r="BF262" s="109"/>
    </row>
    <row r="263" customFormat="false" ht="13.5" hidden="false" customHeight="true" outlineLevel="0" collapsed="false">
      <c r="A263" s="109"/>
      <c r="B263" s="109"/>
      <c r="C263" s="109"/>
      <c r="D263" s="110"/>
      <c r="E263" s="105"/>
      <c r="F263" s="104"/>
      <c r="G263" s="104"/>
      <c r="H263" s="104"/>
      <c r="I263" s="104"/>
      <c r="J263" s="104"/>
      <c r="K263" s="104"/>
      <c r="L263" s="106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7"/>
      <c r="AC263" s="107"/>
      <c r="AD263" s="104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12"/>
      <c r="AS263" s="109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</row>
    <row r="264" customFormat="false" ht="13.5" hidden="false" customHeight="true" outlineLevel="0" collapsed="false">
      <c r="A264" s="109"/>
      <c r="B264" s="109"/>
      <c r="C264" s="109"/>
      <c r="D264" s="110"/>
      <c r="E264" s="105"/>
      <c r="F264" s="104"/>
      <c r="G264" s="104"/>
      <c r="H264" s="104"/>
      <c r="I264" s="104"/>
      <c r="J264" s="104"/>
      <c r="K264" s="104"/>
      <c r="L264" s="106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  <c r="AB264" s="107"/>
      <c r="AC264" s="107"/>
      <c r="AD264" s="104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112"/>
      <c r="AS264" s="109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</row>
    <row r="265" customFormat="false" ht="13.5" hidden="false" customHeight="true" outlineLevel="0" collapsed="false">
      <c r="A265" s="109"/>
      <c r="B265" s="109"/>
      <c r="C265" s="109"/>
      <c r="D265" s="110"/>
      <c r="E265" s="105"/>
      <c r="F265" s="104"/>
      <c r="G265" s="104"/>
      <c r="H265" s="104"/>
      <c r="I265" s="104"/>
      <c r="J265" s="104"/>
      <c r="K265" s="104"/>
      <c r="L265" s="106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7"/>
      <c r="AC265" s="107"/>
      <c r="AD265" s="104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12"/>
      <c r="AS265" s="109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</row>
    <row r="266" customFormat="false" ht="13.5" hidden="false" customHeight="true" outlineLevel="0" collapsed="false">
      <c r="A266" s="109"/>
      <c r="B266" s="109"/>
      <c r="C266" s="109"/>
      <c r="D266" s="110"/>
      <c r="E266" s="105"/>
      <c r="F266" s="104"/>
      <c r="G266" s="104"/>
      <c r="H266" s="104"/>
      <c r="I266" s="104"/>
      <c r="J266" s="104"/>
      <c r="K266" s="104"/>
      <c r="L266" s="106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7"/>
      <c r="AC266" s="107"/>
      <c r="AD266" s="104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09"/>
      <c r="AR266" s="112"/>
      <c r="AS266" s="109"/>
      <c r="AT266" s="109"/>
      <c r="AU266" s="109"/>
      <c r="AV266" s="109"/>
      <c r="AW266" s="109"/>
      <c r="AX266" s="109"/>
      <c r="AY266" s="109"/>
      <c r="AZ266" s="109"/>
      <c r="BA266" s="109"/>
      <c r="BB266" s="109"/>
      <c r="BC266" s="109"/>
      <c r="BD266" s="109"/>
      <c r="BE266" s="109"/>
      <c r="BF266" s="109"/>
    </row>
    <row r="267" customFormat="false" ht="13.5" hidden="false" customHeight="true" outlineLevel="0" collapsed="false">
      <c r="A267" s="109"/>
      <c r="B267" s="109"/>
      <c r="C267" s="109"/>
      <c r="D267" s="110"/>
      <c r="E267" s="105"/>
      <c r="F267" s="104"/>
      <c r="G267" s="104"/>
      <c r="H267" s="104"/>
      <c r="I267" s="104"/>
      <c r="J267" s="104"/>
      <c r="K267" s="104"/>
      <c r="L267" s="106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7"/>
      <c r="AC267" s="107"/>
      <c r="AD267" s="104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12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109"/>
      <c r="BE267" s="109"/>
      <c r="BF267" s="109"/>
    </row>
    <row r="268" customFormat="false" ht="13.5" hidden="false" customHeight="true" outlineLevel="0" collapsed="false">
      <c r="A268" s="109"/>
      <c r="B268" s="109"/>
      <c r="C268" s="109"/>
      <c r="D268" s="110"/>
      <c r="E268" s="105"/>
      <c r="F268" s="104"/>
      <c r="G268" s="104"/>
      <c r="H268" s="104"/>
      <c r="I268" s="104"/>
      <c r="J268" s="104"/>
      <c r="K268" s="104"/>
      <c r="L268" s="106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7"/>
      <c r="AC268" s="107"/>
      <c r="AD268" s="104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09"/>
      <c r="AR268" s="112"/>
      <c r="AS268" s="109"/>
      <c r="AT268" s="109"/>
      <c r="AU268" s="109"/>
      <c r="AV268" s="109"/>
      <c r="AW268" s="109"/>
      <c r="AX268" s="109"/>
      <c r="AY268" s="109"/>
      <c r="AZ268" s="109"/>
      <c r="BA268" s="109"/>
      <c r="BB268" s="109"/>
      <c r="BC268" s="109"/>
      <c r="BD268" s="109"/>
      <c r="BE268" s="109"/>
      <c r="BF268" s="109"/>
    </row>
    <row r="269" customFormat="false" ht="13.5" hidden="false" customHeight="true" outlineLevel="0" collapsed="false">
      <c r="A269" s="109"/>
      <c r="B269" s="109"/>
      <c r="C269" s="109"/>
      <c r="D269" s="110"/>
      <c r="E269" s="105"/>
      <c r="F269" s="104"/>
      <c r="G269" s="104"/>
      <c r="H269" s="104"/>
      <c r="I269" s="104"/>
      <c r="J269" s="104"/>
      <c r="K269" s="104"/>
      <c r="L269" s="106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7"/>
      <c r="AC269" s="107"/>
      <c r="AD269" s="104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12"/>
      <c r="AS269" s="109"/>
      <c r="AT269" s="109"/>
      <c r="AU269" s="109"/>
      <c r="AV269" s="109"/>
      <c r="AW269" s="109"/>
      <c r="AX269" s="109"/>
      <c r="AY269" s="109"/>
      <c r="AZ269" s="109"/>
      <c r="BA269" s="109"/>
      <c r="BB269" s="109"/>
      <c r="BC269" s="109"/>
      <c r="BD269" s="109"/>
      <c r="BE269" s="109"/>
      <c r="BF269" s="109"/>
    </row>
    <row r="270" customFormat="false" ht="13.5" hidden="false" customHeight="true" outlineLevel="0" collapsed="false">
      <c r="A270" s="109"/>
      <c r="B270" s="109"/>
      <c r="C270" s="109"/>
      <c r="D270" s="110"/>
      <c r="E270" s="105"/>
      <c r="F270" s="104"/>
      <c r="G270" s="104"/>
      <c r="H270" s="104"/>
      <c r="I270" s="104"/>
      <c r="J270" s="104"/>
      <c r="K270" s="104"/>
      <c r="L270" s="106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7"/>
      <c r="AC270" s="107"/>
      <c r="AD270" s="104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09"/>
      <c r="AR270" s="112"/>
      <c r="AS270" s="109"/>
      <c r="AT270" s="109"/>
      <c r="AU270" s="109"/>
      <c r="AV270" s="109"/>
      <c r="AW270" s="109"/>
      <c r="AX270" s="109"/>
      <c r="AY270" s="109"/>
      <c r="AZ270" s="109"/>
      <c r="BA270" s="109"/>
      <c r="BB270" s="109"/>
      <c r="BC270" s="109"/>
      <c r="BD270" s="109"/>
      <c r="BE270" s="109"/>
      <c r="BF270" s="109"/>
    </row>
    <row r="271" customFormat="false" ht="13.5" hidden="false" customHeight="true" outlineLevel="0" collapsed="false">
      <c r="A271" s="109"/>
      <c r="B271" s="109"/>
      <c r="C271" s="109"/>
      <c r="D271" s="110"/>
      <c r="E271" s="105"/>
      <c r="F271" s="104"/>
      <c r="G271" s="104"/>
      <c r="H271" s="104"/>
      <c r="I271" s="104"/>
      <c r="J271" s="104"/>
      <c r="K271" s="104"/>
      <c r="L271" s="106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7"/>
      <c r="AC271" s="107"/>
      <c r="AD271" s="104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09"/>
      <c r="AR271" s="112"/>
      <c r="AS271" s="109"/>
      <c r="AT271" s="109"/>
      <c r="AU271" s="109"/>
      <c r="AV271" s="109"/>
      <c r="AW271" s="109"/>
      <c r="AX271" s="109"/>
      <c r="AY271" s="109"/>
      <c r="AZ271" s="109"/>
      <c r="BA271" s="109"/>
      <c r="BB271" s="109"/>
      <c r="BC271" s="109"/>
      <c r="BD271" s="109"/>
      <c r="BE271" s="109"/>
      <c r="BF271" s="109"/>
    </row>
    <row r="272" customFormat="false" ht="13.5" hidden="false" customHeight="true" outlineLevel="0" collapsed="false">
      <c r="A272" s="109"/>
      <c r="B272" s="109"/>
      <c r="C272" s="109"/>
      <c r="D272" s="110"/>
      <c r="E272" s="105"/>
      <c r="F272" s="104"/>
      <c r="G272" s="104"/>
      <c r="H272" s="104"/>
      <c r="I272" s="104"/>
      <c r="J272" s="104"/>
      <c r="K272" s="104"/>
      <c r="L272" s="106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  <c r="AB272" s="107"/>
      <c r="AC272" s="107"/>
      <c r="AD272" s="104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09"/>
      <c r="AR272" s="112"/>
      <c r="AS272" s="109"/>
      <c r="AT272" s="109"/>
      <c r="AU272" s="109"/>
      <c r="AV272" s="109"/>
      <c r="AW272" s="109"/>
      <c r="AX272" s="109"/>
      <c r="AY272" s="109"/>
      <c r="AZ272" s="109"/>
      <c r="BA272" s="109"/>
      <c r="BB272" s="109"/>
      <c r="BC272" s="109"/>
      <c r="BD272" s="109"/>
      <c r="BE272" s="109"/>
      <c r="BF272" s="109"/>
    </row>
    <row r="273" customFormat="false" ht="13.5" hidden="false" customHeight="true" outlineLevel="0" collapsed="false">
      <c r="A273" s="109"/>
      <c r="B273" s="109"/>
      <c r="C273" s="109"/>
      <c r="D273" s="110"/>
      <c r="E273" s="105"/>
      <c r="F273" s="104"/>
      <c r="G273" s="104"/>
      <c r="H273" s="104"/>
      <c r="I273" s="104"/>
      <c r="J273" s="104"/>
      <c r="K273" s="104"/>
      <c r="L273" s="106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7"/>
      <c r="AC273" s="107"/>
      <c r="AD273" s="104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12"/>
      <c r="AS273" s="109"/>
      <c r="AT273" s="109"/>
      <c r="AU273" s="109"/>
      <c r="AV273" s="109"/>
      <c r="AW273" s="109"/>
      <c r="AX273" s="109"/>
      <c r="AY273" s="109"/>
      <c r="AZ273" s="109"/>
      <c r="BA273" s="109"/>
      <c r="BB273" s="109"/>
      <c r="BC273" s="109"/>
      <c r="BD273" s="109"/>
      <c r="BE273" s="109"/>
      <c r="BF273" s="109"/>
    </row>
    <row r="274" customFormat="false" ht="13.5" hidden="false" customHeight="true" outlineLevel="0" collapsed="false">
      <c r="A274" s="109"/>
      <c r="B274" s="109"/>
      <c r="C274" s="109"/>
      <c r="D274" s="110"/>
      <c r="E274" s="105"/>
      <c r="F274" s="104"/>
      <c r="G274" s="104"/>
      <c r="H274" s="104"/>
      <c r="I274" s="104"/>
      <c r="J274" s="104"/>
      <c r="K274" s="104"/>
      <c r="L274" s="106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7"/>
      <c r="AC274" s="107"/>
      <c r="AD274" s="104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12"/>
      <c r="AS274" s="109"/>
      <c r="AT274" s="109"/>
      <c r="AU274" s="109"/>
      <c r="AV274" s="109"/>
      <c r="AW274" s="109"/>
      <c r="AX274" s="109"/>
      <c r="AY274" s="109"/>
      <c r="AZ274" s="109"/>
      <c r="BA274" s="109"/>
      <c r="BB274" s="109"/>
      <c r="BC274" s="109"/>
      <c r="BD274" s="109"/>
      <c r="BE274" s="109"/>
      <c r="BF274" s="109"/>
    </row>
    <row r="275" customFormat="false" ht="13.5" hidden="false" customHeight="true" outlineLevel="0" collapsed="false">
      <c r="A275" s="109"/>
      <c r="B275" s="109"/>
      <c r="C275" s="109"/>
      <c r="D275" s="110"/>
      <c r="E275" s="105"/>
      <c r="F275" s="104"/>
      <c r="G275" s="104"/>
      <c r="H275" s="104"/>
      <c r="I275" s="104"/>
      <c r="J275" s="104"/>
      <c r="K275" s="104"/>
      <c r="L275" s="106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  <c r="AB275" s="107"/>
      <c r="AC275" s="107"/>
      <c r="AD275" s="104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12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</row>
    <row r="276" customFormat="false" ht="13.5" hidden="false" customHeight="true" outlineLevel="0" collapsed="false">
      <c r="A276" s="109"/>
      <c r="B276" s="109"/>
      <c r="C276" s="109"/>
      <c r="D276" s="110"/>
      <c r="E276" s="105"/>
      <c r="F276" s="104"/>
      <c r="G276" s="104"/>
      <c r="H276" s="104"/>
      <c r="I276" s="104"/>
      <c r="J276" s="104"/>
      <c r="K276" s="104"/>
      <c r="L276" s="106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  <c r="AB276" s="107"/>
      <c r="AC276" s="107"/>
      <c r="AD276" s="104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12"/>
      <c r="AS276" s="109"/>
      <c r="AT276" s="109"/>
      <c r="AU276" s="109"/>
      <c r="AV276" s="109"/>
      <c r="AW276" s="109"/>
      <c r="AX276" s="109"/>
      <c r="AY276" s="109"/>
      <c r="AZ276" s="109"/>
      <c r="BA276" s="109"/>
      <c r="BB276" s="109"/>
      <c r="BC276" s="109"/>
      <c r="BD276" s="109"/>
      <c r="BE276" s="109"/>
      <c r="BF276" s="109"/>
    </row>
    <row r="277" customFormat="false" ht="13.5" hidden="false" customHeight="true" outlineLevel="0" collapsed="false">
      <c r="A277" s="109"/>
      <c r="B277" s="109"/>
      <c r="C277" s="109"/>
      <c r="D277" s="110"/>
      <c r="E277" s="105"/>
      <c r="F277" s="104"/>
      <c r="G277" s="104"/>
      <c r="H277" s="104"/>
      <c r="I277" s="104"/>
      <c r="J277" s="104"/>
      <c r="K277" s="104"/>
      <c r="L277" s="106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7"/>
      <c r="AC277" s="107"/>
      <c r="AD277" s="104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09"/>
      <c r="AR277" s="112"/>
      <c r="AS277" s="109"/>
      <c r="AT277" s="109"/>
      <c r="AU277" s="109"/>
      <c r="AV277" s="109"/>
      <c r="AW277" s="109"/>
      <c r="AX277" s="109"/>
      <c r="AY277" s="109"/>
      <c r="AZ277" s="109"/>
      <c r="BA277" s="109"/>
      <c r="BB277" s="109"/>
      <c r="BC277" s="109"/>
      <c r="BD277" s="109"/>
      <c r="BE277" s="109"/>
      <c r="BF277" s="109"/>
    </row>
    <row r="278" customFormat="false" ht="13.5" hidden="false" customHeight="true" outlineLevel="0" collapsed="false">
      <c r="A278" s="109"/>
      <c r="B278" s="109"/>
      <c r="C278" s="109"/>
      <c r="D278" s="110"/>
      <c r="E278" s="105"/>
      <c r="F278" s="104"/>
      <c r="G278" s="104"/>
      <c r="H278" s="104"/>
      <c r="I278" s="104"/>
      <c r="J278" s="104"/>
      <c r="K278" s="104"/>
      <c r="L278" s="106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  <c r="AB278" s="107"/>
      <c r="AC278" s="107"/>
      <c r="AD278" s="104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09"/>
      <c r="AR278" s="112"/>
      <c r="AS278" s="109"/>
      <c r="AT278" s="109"/>
      <c r="AU278" s="109"/>
      <c r="AV278" s="109"/>
      <c r="AW278" s="109"/>
      <c r="AX278" s="109"/>
      <c r="AY278" s="109"/>
      <c r="AZ278" s="109"/>
      <c r="BA278" s="109"/>
      <c r="BB278" s="109"/>
      <c r="BC278" s="109"/>
      <c r="BD278" s="109"/>
      <c r="BE278" s="109"/>
      <c r="BF278" s="109"/>
    </row>
    <row r="279" customFormat="false" ht="13.5" hidden="false" customHeight="true" outlineLevel="0" collapsed="false">
      <c r="A279" s="109"/>
      <c r="B279" s="109"/>
      <c r="C279" s="109"/>
      <c r="D279" s="110"/>
      <c r="E279" s="105"/>
      <c r="F279" s="104"/>
      <c r="G279" s="104"/>
      <c r="H279" s="104"/>
      <c r="I279" s="104"/>
      <c r="J279" s="104"/>
      <c r="K279" s="104"/>
      <c r="L279" s="106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  <c r="AB279" s="107"/>
      <c r="AC279" s="107"/>
      <c r="AD279" s="104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12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109"/>
      <c r="BE279" s="109"/>
      <c r="BF279" s="109"/>
    </row>
    <row r="280" customFormat="false" ht="13.5" hidden="false" customHeight="true" outlineLevel="0" collapsed="false">
      <c r="A280" s="109"/>
      <c r="B280" s="109"/>
      <c r="C280" s="109"/>
      <c r="D280" s="110"/>
      <c r="E280" s="105"/>
      <c r="F280" s="104"/>
      <c r="G280" s="104"/>
      <c r="H280" s="104"/>
      <c r="I280" s="104"/>
      <c r="J280" s="104"/>
      <c r="K280" s="104"/>
      <c r="L280" s="106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  <c r="AB280" s="107"/>
      <c r="AC280" s="107"/>
      <c r="AD280" s="104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09"/>
      <c r="AR280" s="112"/>
      <c r="AS280" s="109"/>
      <c r="AT280" s="109"/>
      <c r="AU280" s="109"/>
      <c r="AV280" s="109"/>
      <c r="AW280" s="109"/>
      <c r="AX280" s="109"/>
      <c r="AY280" s="109"/>
      <c r="AZ280" s="109"/>
      <c r="BA280" s="109"/>
      <c r="BB280" s="109"/>
      <c r="BC280" s="109"/>
      <c r="BD280" s="109"/>
      <c r="BE280" s="109"/>
      <c r="BF280" s="109"/>
    </row>
    <row r="281" customFormat="false" ht="13.5" hidden="false" customHeight="true" outlineLevel="0" collapsed="false">
      <c r="A281" s="109"/>
      <c r="B281" s="109"/>
      <c r="C281" s="109"/>
      <c r="D281" s="110"/>
      <c r="E281" s="105"/>
      <c r="F281" s="104"/>
      <c r="G281" s="104"/>
      <c r="H281" s="104"/>
      <c r="I281" s="104"/>
      <c r="J281" s="104"/>
      <c r="K281" s="104"/>
      <c r="L281" s="106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7"/>
      <c r="AC281" s="107"/>
      <c r="AD281" s="104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09"/>
      <c r="AR281" s="112"/>
      <c r="AS281" s="109"/>
      <c r="AT281" s="109"/>
      <c r="AU281" s="109"/>
      <c r="AV281" s="109"/>
      <c r="AW281" s="109"/>
      <c r="AX281" s="109"/>
      <c r="AY281" s="109"/>
      <c r="AZ281" s="109"/>
      <c r="BA281" s="109"/>
      <c r="BB281" s="109"/>
      <c r="BC281" s="109"/>
      <c r="BD281" s="109"/>
      <c r="BE281" s="109"/>
      <c r="BF281" s="109"/>
    </row>
    <row r="282" customFormat="false" ht="13.5" hidden="false" customHeight="true" outlineLevel="0" collapsed="false">
      <c r="A282" s="109"/>
      <c r="B282" s="109"/>
      <c r="C282" s="109"/>
      <c r="D282" s="110"/>
      <c r="E282" s="105"/>
      <c r="F282" s="104"/>
      <c r="G282" s="104"/>
      <c r="H282" s="104"/>
      <c r="I282" s="104"/>
      <c r="J282" s="104"/>
      <c r="K282" s="104"/>
      <c r="L282" s="106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7"/>
      <c r="AC282" s="107"/>
      <c r="AD282" s="104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09"/>
      <c r="AR282" s="112"/>
      <c r="AS282" s="109"/>
      <c r="AT282" s="109"/>
      <c r="AU282" s="109"/>
      <c r="AV282" s="109"/>
      <c r="AW282" s="109"/>
      <c r="AX282" s="109"/>
      <c r="AY282" s="109"/>
      <c r="AZ282" s="109"/>
      <c r="BA282" s="109"/>
      <c r="BB282" s="109"/>
      <c r="BC282" s="109"/>
      <c r="BD282" s="109"/>
      <c r="BE282" s="109"/>
      <c r="BF282" s="109"/>
    </row>
    <row r="283" customFormat="false" ht="13.5" hidden="false" customHeight="true" outlineLevel="0" collapsed="false">
      <c r="A283" s="109"/>
      <c r="B283" s="109"/>
      <c r="C283" s="109"/>
      <c r="D283" s="110"/>
      <c r="E283" s="105"/>
      <c r="F283" s="104"/>
      <c r="G283" s="104"/>
      <c r="H283" s="104"/>
      <c r="I283" s="104"/>
      <c r="J283" s="104"/>
      <c r="K283" s="104"/>
      <c r="L283" s="106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7"/>
      <c r="AC283" s="107"/>
      <c r="AD283" s="104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09"/>
      <c r="AR283" s="112"/>
      <c r="AS283" s="109"/>
      <c r="AT283" s="109"/>
      <c r="AU283" s="109"/>
      <c r="AV283" s="109"/>
      <c r="AW283" s="109"/>
      <c r="AX283" s="109"/>
      <c r="AY283" s="109"/>
      <c r="AZ283" s="109"/>
      <c r="BA283" s="109"/>
      <c r="BB283" s="109"/>
      <c r="BC283" s="109"/>
      <c r="BD283" s="109"/>
      <c r="BE283" s="109"/>
      <c r="BF283" s="109"/>
    </row>
    <row r="284" customFormat="false" ht="13.5" hidden="false" customHeight="true" outlineLevel="0" collapsed="false">
      <c r="A284" s="109"/>
      <c r="B284" s="109"/>
      <c r="C284" s="109"/>
      <c r="D284" s="110"/>
      <c r="E284" s="105"/>
      <c r="F284" s="104"/>
      <c r="G284" s="104"/>
      <c r="H284" s="104"/>
      <c r="I284" s="104"/>
      <c r="J284" s="104"/>
      <c r="K284" s="104"/>
      <c r="L284" s="106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7"/>
      <c r="AC284" s="107"/>
      <c r="AD284" s="104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09"/>
      <c r="AR284" s="112"/>
      <c r="AS284" s="109"/>
      <c r="AT284" s="109"/>
      <c r="AU284" s="109"/>
      <c r="AV284" s="109"/>
      <c r="AW284" s="109"/>
      <c r="AX284" s="109"/>
      <c r="AY284" s="109"/>
      <c r="AZ284" s="109"/>
      <c r="BA284" s="109"/>
      <c r="BB284" s="109"/>
      <c r="BC284" s="109"/>
      <c r="BD284" s="109"/>
      <c r="BE284" s="109"/>
      <c r="BF284" s="109"/>
    </row>
    <row r="285" customFormat="false" ht="13.5" hidden="false" customHeight="true" outlineLevel="0" collapsed="false">
      <c r="A285" s="109"/>
      <c r="B285" s="109"/>
      <c r="C285" s="109"/>
      <c r="D285" s="110"/>
      <c r="E285" s="105"/>
      <c r="F285" s="104"/>
      <c r="G285" s="104"/>
      <c r="H285" s="104"/>
      <c r="I285" s="104"/>
      <c r="J285" s="104"/>
      <c r="K285" s="104"/>
      <c r="L285" s="106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7"/>
      <c r="AC285" s="107"/>
      <c r="AD285" s="104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09"/>
      <c r="AR285" s="112"/>
      <c r="AS285" s="109"/>
      <c r="AT285" s="109"/>
      <c r="AU285" s="109"/>
      <c r="AV285" s="109"/>
      <c r="AW285" s="109"/>
      <c r="AX285" s="109"/>
      <c r="AY285" s="109"/>
      <c r="AZ285" s="109"/>
      <c r="BA285" s="109"/>
      <c r="BB285" s="109"/>
      <c r="BC285" s="109"/>
      <c r="BD285" s="109"/>
      <c r="BE285" s="109"/>
      <c r="BF285" s="109"/>
    </row>
    <row r="286" customFormat="false" ht="13.5" hidden="false" customHeight="true" outlineLevel="0" collapsed="false">
      <c r="A286" s="109"/>
      <c r="B286" s="109"/>
      <c r="C286" s="109"/>
      <c r="D286" s="110"/>
      <c r="E286" s="105"/>
      <c r="F286" s="104"/>
      <c r="G286" s="104"/>
      <c r="H286" s="104"/>
      <c r="I286" s="104"/>
      <c r="J286" s="104"/>
      <c r="K286" s="104"/>
      <c r="L286" s="106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7"/>
      <c r="AC286" s="107"/>
      <c r="AD286" s="104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09"/>
      <c r="AR286" s="112"/>
      <c r="AS286" s="109"/>
      <c r="AT286" s="109"/>
      <c r="AU286" s="109"/>
      <c r="AV286" s="109"/>
      <c r="AW286" s="109"/>
      <c r="AX286" s="109"/>
      <c r="AY286" s="109"/>
      <c r="AZ286" s="109"/>
      <c r="BA286" s="109"/>
      <c r="BB286" s="109"/>
      <c r="BC286" s="109"/>
      <c r="BD286" s="109"/>
      <c r="BE286" s="109"/>
      <c r="BF286" s="109"/>
    </row>
    <row r="287" customFormat="false" ht="13.5" hidden="false" customHeight="true" outlineLevel="0" collapsed="false">
      <c r="A287" s="109"/>
      <c r="B287" s="109"/>
      <c r="C287" s="109"/>
      <c r="D287" s="110"/>
      <c r="E287" s="105"/>
      <c r="F287" s="104"/>
      <c r="G287" s="104"/>
      <c r="H287" s="104"/>
      <c r="I287" s="104"/>
      <c r="J287" s="104"/>
      <c r="K287" s="104"/>
      <c r="L287" s="106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7"/>
      <c r="AC287" s="107"/>
      <c r="AD287" s="104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12"/>
      <c r="AS287" s="109"/>
      <c r="AT287" s="109"/>
      <c r="AU287" s="109"/>
      <c r="AV287" s="109"/>
      <c r="AW287" s="109"/>
      <c r="AX287" s="109"/>
      <c r="AY287" s="109"/>
      <c r="AZ287" s="109"/>
      <c r="BA287" s="109"/>
      <c r="BB287" s="109"/>
      <c r="BC287" s="109"/>
      <c r="BD287" s="109"/>
      <c r="BE287" s="109"/>
      <c r="BF287" s="109"/>
    </row>
    <row r="288" customFormat="false" ht="13.5" hidden="false" customHeight="true" outlineLevel="0" collapsed="false">
      <c r="A288" s="109"/>
      <c r="B288" s="109"/>
      <c r="C288" s="109"/>
      <c r="D288" s="110"/>
      <c r="E288" s="105"/>
      <c r="F288" s="104"/>
      <c r="G288" s="104"/>
      <c r="H288" s="104"/>
      <c r="I288" s="104"/>
      <c r="J288" s="104"/>
      <c r="K288" s="104"/>
      <c r="L288" s="106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  <c r="AB288" s="107"/>
      <c r="AC288" s="107"/>
      <c r="AD288" s="104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12"/>
      <c r="AS288" s="109"/>
      <c r="AT288" s="109"/>
      <c r="AU288" s="109"/>
      <c r="AV288" s="109"/>
      <c r="AW288" s="109"/>
      <c r="AX288" s="109"/>
      <c r="AY288" s="109"/>
      <c r="AZ288" s="109"/>
      <c r="BA288" s="109"/>
      <c r="BB288" s="109"/>
      <c r="BC288" s="109"/>
      <c r="BD288" s="109"/>
      <c r="BE288" s="109"/>
      <c r="BF288" s="109"/>
    </row>
    <row r="289" customFormat="false" ht="13.5" hidden="false" customHeight="true" outlineLevel="0" collapsed="false">
      <c r="A289" s="109"/>
      <c r="B289" s="109"/>
      <c r="C289" s="109"/>
      <c r="D289" s="110"/>
      <c r="E289" s="105"/>
      <c r="F289" s="104"/>
      <c r="G289" s="104"/>
      <c r="H289" s="104"/>
      <c r="I289" s="104"/>
      <c r="J289" s="104"/>
      <c r="K289" s="104"/>
      <c r="L289" s="106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7"/>
      <c r="AC289" s="107"/>
      <c r="AD289" s="104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09"/>
      <c r="AR289" s="112"/>
      <c r="AS289" s="109"/>
      <c r="AT289" s="109"/>
      <c r="AU289" s="109"/>
      <c r="AV289" s="109"/>
      <c r="AW289" s="109"/>
      <c r="AX289" s="109"/>
      <c r="AY289" s="109"/>
      <c r="AZ289" s="109"/>
      <c r="BA289" s="109"/>
      <c r="BB289" s="109"/>
      <c r="BC289" s="109"/>
      <c r="BD289" s="109"/>
      <c r="BE289" s="109"/>
      <c r="BF289" s="109"/>
    </row>
    <row r="290" customFormat="false" ht="13.5" hidden="false" customHeight="true" outlineLevel="0" collapsed="false">
      <c r="A290" s="109"/>
      <c r="B290" s="109"/>
      <c r="C290" s="109"/>
      <c r="D290" s="110"/>
      <c r="E290" s="105"/>
      <c r="F290" s="104"/>
      <c r="G290" s="104"/>
      <c r="H290" s="104"/>
      <c r="I290" s="104"/>
      <c r="J290" s="104"/>
      <c r="K290" s="104"/>
      <c r="L290" s="106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7"/>
      <c r="AC290" s="107"/>
      <c r="AD290" s="104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12"/>
      <c r="AS290" s="109"/>
      <c r="AT290" s="109"/>
      <c r="AU290" s="109"/>
      <c r="AV290" s="109"/>
      <c r="AW290" s="109"/>
      <c r="AX290" s="109"/>
      <c r="AY290" s="109"/>
      <c r="AZ290" s="109"/>
      <c r="BA290" s="109"/>
      <c r="BB290" s="109"/>
      <c r="BC290" s="109"/>
      <c r="BD290" s="109"/>
      <c r="BE290" s="109"/>
      <c r="BF290" s="109"/>
    </row>
    <row r="291" customFormat="false" ht="13.5" hidden="false" customHeight="true" outlineLevel="0" collapsed="false">
      <c r="A291" s="109"/>
      <c r="B291" s="109"/>
      <c r="C291" s="109"/>
      <c r="D291" s="110"/>
      <c r="E291" s="105"/>
      <c r="F291" s="104"/>
      <c r="G291" s="104"/>
      <c r="H291" s="104"/>
      <c r="I291" s="104"/>
      <c r="J291" s="104"/>
      <c r="K291" s="104"/>
      <c r="L291" s="106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7"/>
      <c r="AC291" s="107"/>
      <c r="AD291" s="104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12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109"/>
      <c r="BE291" s="109"/>
      <c r="BF291" s="109"/>
    </row>
    <row r="292" customFormat="false" ht="13.5" hidden="false" customHeight="true" outlineLevel="0" collapsed="false">
      <c r="A292" s="109"/>
      <c r="B292" s="109"/>
      <c r="C292" s="109"/>
      <c r="D292" s="110"/>
      <c r="E292" s="105"/>
      <c r="F292" s="104"/>
      <c r="G292" s="104"/>
      <c r="H292" s="104"/>
      <c r="I292" s="104"/>
      <c r="J292" s="104"/>
      <c r="K292" s="104"/>
      <c r="L292" s="106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  <c r="AB292" s="107"/>
      <c r="AC292" s="107"/>
      <c r="AD292" s="104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09"/>
      <c r="AR292" s="112"/>
      <c r="AS292" s="109"/>
      <c r="AT292" s="109"/>
      <c r="AU292" s="109"/>
      <c r="AV292" s="109"/>
      <c r="AW292" s="109"/>
      <c r="AX292" s="109"/>
      <c r="AY292" s="109"/>
      <c r="AZ292" s="109"/>
      <c r="BA292" s="109"/>
      <c r="BB292" s="109"/>
      <c r="BC292" s="109"/>
      <c r="BD292" s="109"/>
      <c r="BE292" s="109"/>
      <c r="BF292" s="109"/>
    </row>
    <row r="293" customFormat="false" ht="13.5" hidden="false" customHeight="true" outlineLevel="0" collapsed="false">
      <c r="A293" s="109"/>
      <c r="B293" s="109"/>
      <c r="C293" s="109"/>
      <c r="D293" s="110"/>
      <c r="E293" s="105"/>
      <c r="F293" s="104"/>
      <c r="G293" s="104"/>
      <c r="H293" s="104"/>
      <c r="I293" s="104"/>
      <c r="J293" s="104"/>
      <c r="K293" s="104"/>
      <c r="L293" s="106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7"/>
      <c r="AC293" s="107"/>
      <c r="AD293" s="104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09"/>
      <c r="AR293" s="112"/>
      <c r="AS293" s="109"/>
      <c r="AT293" s="109"/>
      <c r="AU293" s="109"/>
      <c r="AV293" s="109"/>
      <c r="AW293" s="109"/>
      <c r="AX293" s="109"/>
      <c r="AY293" s="109"/>
      <c r="AZ293" s="109"/>
      <c r="BA293" s="109"/>
      <c r="BB293" s="109"/>
      <c r="BC293" s="109"/>
      <c r="BD293" s="109"/>
      <c r="BE293" s="109"/>
      <c r="BF293" s="109"/>
    </row>
    <row r="294" customFormat="false" ht="13.5" hidden="false" customHeight="true" outlineLevel="0" collapsed="false">
      <c r="A294" s="109"/>
      <c r="B294" s="109"/>
      <c r="C294" s="109"/>
      <c r="D294" s="110"/>
      <c r="E294" s="105"/>
      <c r="F294" s="104"/>
      <c r="G294" s="104"/>
      <c r="H294" s="104"/>
      <c r="I294" s="104"/>
      <c r="J294" s="104"/>
      <c r="K294" s="104"/>
      <c r="L294" s="106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7"/>
      <c r="AC294" s="107"/>
      <c r="AD294" s="104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12"/>
      <c r="AS294" s="109"/>
      <c r="AT294" s="109"/>
      <c r="AU294" s="109"/>
      <c r="AV294" s="109"/>
      <c r="AW294" s="109"/>
      <c r="AX294" s="109"/>
      <c r="AY294" s="109"/>
      <c r="AZ294" s="109"/>
      <c r="BA294" s="109"/>
      <c r="BB294" s="109"/>
      <c r="BC294" s="109"/>
      <c r="BD294" s="109"/>
      <c r="BE294" s="109"/>
      <c r="BF294" s="109"/>
    </row>
    <row r="295" customFormat="false" ht="13.5" hidden="false" customHeight="true" outlineLevel="0" collapsed="false">
      <c r="A295" s="109"/>
      <c r="B295" s="109"/>
      <c r="C295" s="109"/>
      <c r="D295" s="110"/>
      <c r="E295" s="105"/>
      <c r="F295" s="104"/>
      <c r="G295" s="104"/>
      <c r="H295" s="104"/>
      <c r="I295" s="104"/>
      <c r="J295" s="104"/>
      <c r="K295" s="104"/>
      <c r="L295" s="106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7"/>
      <c r="AC295" s="107"/>
      <c r="AD295" s="104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09"/>
      <c r="AR295" s="112"/>
      <c r="AS295" s="109"/>
      <c r="AT295" s="109"/>
      <c r="AU295" s="109"/>
      <c r="AV295" s="109"/>
      <c r="AW295" s="109"/>
      <c r="AX295" s="109"/>
      <c r="AY295" s="109"/>
      <c r="AZ295" s="109"/>
      <c r="BA295" s="109"/>
      <c r="BB295" s="109"/>
      <c r="BC295" s="109"/>
      <c r="BD295" s="109"/>
      <c r="BE295" s="109"/>
      <c r="BF295" s="109"/>
    </row>
    <row r="296" customFormat="false" ht="13.5" hidden="false" customHeight="true" outlineLevel="0" collapsed="false">
      <c r="A296" s="109"/>
      <c r="B296" s="109"/>
      <c r="C296" s="109"/>
      <c r="D296" s="110"/>
      <c r="E296" s="105"/>
      <c r="F296" s="104"/>
      <c r="G296" s="104"/>
      <c r="H296" s="104"/>
      <c r="I296" s="104"/>
      <c r="J296" s="104"/>
      <c r="K296" s="104"/>
      <c r="L296" s="106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7"/>
      <c r="AC296" s="107"/>
      <c r="AD296" s="104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09"/>
      <c r="AR296" s="112"/>
      <c r="AS296" s="109"/>
      <c r="AT296" s="109"/>
      <c r="AU296" s="109"/>
      <c r="AV296" s="109"/>
      <c r="AW296" s="109"/>
      <c r="AX296" s="109"/>
      <c r="AY296" s="109"/>
      <c r="AZ296" s="109"/>
      <c r="BA296" s="109"/>
      <c r="BB296" s="109"/>
      <c r="BC296" s="109"/>
      <c r="BD296" s="109"/>
      <c r="BE296" s="109"/>
      <c r="BF296" s="109"/>
    </row>
    <row r="297" customFormat="false" ht="13.5" hidden="false" customHeight="true" outlineLevel="0" collapsed="false">
      <c r="A297" s="109"/>
      <c r="B297" s="109"/>
      <c r="C297" s="109"/>
      <c r="D297" s="110"/>
      <c r="E297" s="105"/>
      <c r="F297" s="104"/>
      <c r="G297" s="104"/>
      <c r="H297" s="104"/>
      <c r="I297" s="104"/>
      <c r="J297" s="104"/>
      <c r="K297" s="104"/>
      <c r="L297" s="106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  <c r="AB297" s="107"/>
      <c r="AC297" s="107"/>
      <c r="AD297" s="104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09"/>
      <c r="AR297" s="112"/>
      <c r="AS297" s="109"/>
      <c r="AT297" s="109"/>
      <c r="AU297" s="109"/>
      <c r="AV297" s="109"/>
      <c r="AW297" s="109"/>
      <c r="AX297" s="109"/>
      <c r="AY297" s="109"/>
      <c r="AZ297" s="109"/>
      <c r="BA297" s="109"/>
      <c r="BB297" s="109"/>
      <c r="BC297" s="109"/>
      <c r="BD297" s="109"/>
      <c r="BE297" s="109"/>
      <c r="BF297" s="109"/>
    </row>
    <row r="298" customFormat="false" ht="13.5" hidden="false" customHeight="true" outlineLevel="0" collapsed="false">
      <c r="A298" s="109"/>
      <c r="B298" s="109"/>
      <c r="C298" s="109"/>
      <c r="D298" s="110"/>
      <c r="E298" s="105"/>
      <c r="F298" s="104"/>
      <c r="G298" s="104"/>
      <c r="H298" s="104"/>
      <c r="I298" s="104"/>
      <c r="J298" s="104"/>
      <c r="K298" s="104"/>
      <c r="L298" s="106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  <c r="AB298" s="107"/>
      <c r="AC298" s="107"/>
      <c r="AD298" s="104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09"/>
      <c r="AR298" s="112"/>
      <c r="AS298" s="109"/>
      <c r="AT298" s="109"/>
      <c r="AU298" s="109"/>
      <c r="AV298" s="109"/>
      <c r="AW298" s="109"/>
      <c r="AX298" s="109"/>
      <c r="AY298" s="109"/>
      <c r="AZ298" s="109"/>
      <c r="BA298" s="109"/>
      <c r="BB298" s="109"/>
      <c r="BC298" s="109"/>
      <c r="BD298" s="109"/>
      <c r="BE298" s="109"/>
      <c r="BF298" s="109"/>
    </row>
    <row r="299" customFormat="false" ht="13.5" hidden="false" customHeight="true" outlineLevel="0" collapsed="false">
      <c r="A299" s="109"/>
      <c r="B299" s="109"/>
      <c r="C299" s="109"/>
      <c r="D299" s="110"/>
      <c r="E299" s="105"/>
      <c r="F299" s="104"/>
      <c r="G299" s="104"/>
      <c r="H299" s="104"/>
      <c r="I299" s="104"/>
      <c r="J299" s="104"/>
      <c r="K299" s="104"/>
      <c r="L299" s="106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  <c r="AB299" s="107"/>
      <c r="AC299" s="107"/>
      <c r="AD299" s="104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12"/>
      <c r="AS299" s="109"/>
      <c r="AT299" s="109"/>
      <c r="AU299" s="109"/>
      <c r="AV299" s="109"/>
      <c r="AW299" s="109"/>
      <c r="AX299" s="109"/>
      <c r="AY299" s="109"/>
      <c r="AZ299" s="109"/>
      <c r="BA299" s="109"/>
      <c r="BB299" s="109"/>
      <c r="BC299" s="109"/>
      <c r="BD299" s="109"/>
      <c r="BE299" s="109"/>
      <c r="BF299" s="109"/>
    </row>
    <row r="300" customFormat="false" ht="13.5" hidden="false" customHeight="true" outlineLevel="0" collapsed="false">
      <c r="A300" s="109"/>
      <c r="B300" s="109"/>
      <c r="C300" s="109"/>
      <c r="D300" s="110"/>
      <c r="E300" s="105"/>
      <c r="F300" s="104"/>
      <c r="G300" s="104"/>
      <c r="H300" s="104"/>
      <c r="I300" s="104"/>
      <c r="J300" s="104"/>
      <c r="K300" s="104"/>
      <c r="L300" s="106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7"/>
      <c r="AC300" s="107"/>
      <c r="AD300" s="104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12"/>
      <c r="AS300" s="109"/>
      <c r="AT300" s="109"/>
      <c r="AU300" s="109"/>
      <c r="AV300" s="109"/>
      <c r="AW300" s="109"/>
      <c r="AX300" s="109"/>
      <c r="AY300" s="109"/>
      <c r="AZ300" s="109"/>
      <c r="BA300" s="109"/>
      <c r="BB300" s="109"/>
      <c r="BC300" s="109"/>
      <c r="BD300" s="109"/>
      <c r="BE300" s="109"/>
      <c r="BF300" s="109"/>
    </row>
    <row r="301" customFormat="false" ht="13.5" hidden="false" customHeight="true" outlineLevel="0" collapsed="false">
      <c r="A301" s="109"/>
      <c r="B301" s="109"/>
      <c r="C301" s="109"/>
      <c r="D301" s="110"/>
      <c r="E301" s="105"/>
      <c r="F301" s="104"/>
      <c r="G301" s="104"/>
      <c r="H301" s="104"/>
      <c r="I301" s="104"/>
      <c r="J301" s="104"/>
      <c r="K301" s="104"/>
      <c r="L301" s="106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  <c r="AB301" s="107"/>
      <c r="AC301" s="107"/>
      <c r="AD301" s="104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12"/>
      <c r="AS301" s="109"/>
      <c r="AT301" s="109"/>
      <c r="AU301" s="109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</row>
    <row r="302" customFormat="false" ht="13.5" hidden="false" customHeight="true" outlineLevel="0" collapsed="false">
      <c r="A302" s="109"/>
      <c r="B302" s="109"/>
      <c r="C302" s="109"/>
      <c r="D302" s="110"/>
      <c r="E302" s="105"/>
      <c r="F302" s="104"/>
      <c r="G302" s="104"/>
      <c r="H302" s="104"/>
      <c r="I302" s="104"/>
      <c r="J302" s="104"/>
      <c r="K302" s="104"/>
      <c r="L302" s="106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7"/>
      <c r="AC302" s="107"/>
      <c r="AD302" s="104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09"/>
      <c r="AR302" s="112"/>
      <c r="AS302" s="109"/>
      <c r="AT302" s="109"/>
      <c r="AU302" s="109"/>
      <c r="AV302" s="109"/>
      <c r="AW302" s="109"/>
      <c r="AX302" s="109"/>
      <c r="AY302" s="109"/>
      <c r="AZ302" s="109"/>
      <c r="BA302" s="109"/>
      <c r="BB302" s="109"/>
      <c r="BC302" s="109"/>
      <c r="BD302" s="109"/>
      <c r="BE302" s="109"/>
      <c r="BF302" s="109"/>
    </row>
    <row r="303" customFormat="false" ht="13.5" hidden="false" customHeight="true" outlineLevel="0" collapsed="false">
      <c r="A303" s="109"/>
      <c r="B303" s="109"/>
      <c r="C303" s="109"/>
      <c r="D303" s="110"/>
      <c r="E303" s="105"/>
      <c r="F303" s="104"/>
      <c r="G303" s="104"/>
      <c r="H303" s="104"/>
      <c r="I303" s="104"/>
      <c r="J303" s="104"/>
      <c r="K303" s="104"/>
      <c r="L303" s="106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7"/>
      <c r="AC303" s="107"/>
      <c r="AD303" s="104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12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109"/>
      <c r="BE303" s="109"/>
      <c r="BF303" s="109"/>
    </row>
    <row r="304" customFormat="false" ht="13.5" hidden="false" customHeight="true" outlineLevel="0" collapsed="false">
      <c r="A304" s="109"/>
      <c r="B304" s="109"/>
      <c r="C304" s="109"/>
      <c r="D304" s="110"/>
      <c r="E304" s="105"/>
      <c r="F304" s="104"/>
      <c r="G304" s="104"/>
      <c r="H304" s="104"/>
      <c r="I304" s="104"/>
      <c r="J304" s="104"/>
      <c r="K304" s="104"/>
      <c r="L304" s="106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7"/>
      <c r="AC304" s="107"/>
      <c r="AD304" s="104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09"/>
      <c r="AR304" s="112"/>
      <c r="AS304" s="109"/>
      <c r="AT304" s="109"/>
      <c r="AU304" s="109"/>
      <c r="AV304" s="109"/>
      <c r="AW304" s="109"/>
      <c r="AX304" s="109"/>
      <c r="AY304" s="109"/>
      <c r="AZ304" s="109"/>
      <c r="BA304" s="109"/>
      <c r="BB304" s="109"/>
      <c r="BC304" s="109"/>
      <c r="BD304" s="109"/>
      <c r="BE304" s="109"/>
      <c r="BF304" s="109"/>
    </row>
    <row r="305" customFormat="false" ht="13.5" hidden="false" customHeight="true" outlineLevel="0" collapsed="false">
      <c r="A305" s="109"/>
      <c r="B305" s="109"/>
      <c r="C305" s="109"/>
      <c r="D305" s="110"/>
      <c r="E305" s="105"/>
      <c r="F305" s="104"/>
      <c r="G305" s="104"/>
      <c r="H305" s="104"/>
      <c r="I305" s="104"/>
      <c r="J305" s="104"/>
      <c r="K305" s="104"/>
      <c r="L305" s="106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  <c r="AB305" s="107"/>
      <c r="AC305" s="107"/>
      <c r="AD305" s="104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12"/>
      <c r="AS305" s="109"/>
      <c r="AT305" s="109"/>
      <c r="AU305" s="109"/>
      <c r="AV305" s="109"/>
      <c r="AW305" s="109"/>
      <c r="AX305" s="109"/>
      <c r="AY305" s="109"/>
      <c r="AZ305" s="109"/>
      <c r="BA305" s="109"/>
      <c r="BB305" s="109"/>
      <c r="BC305" s="109"/>
      <c r="BD305" s="109"/>
      <c r="BE305" s="109"/>
      <c r="BF305" s="109"/>
    </row>
    <row r="306" customFormat="false" ht="13.5" hidden="false" customHeight="true" outlineLevel="0" collapsed="false">
      <c r="A306" s="109"/>
      <c r="B306" s="109"/>
      <c r="C306" s="109"/>
      <c r="D306" s="110"/>
      <c r="E306" s="105"/>
      <c r="F306" s="104"/>
      <c r="G306" s="104"/>
      <c r="H306" s="104"/>
      <c r="I306" s="104"/>
      <c r="J306" s="104"/>
      <c r="K306" s="104"/>
      <c r="L306" s="106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7"/>
      <c r="AC306" s="107"/>
      <c r="AD306" s="104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12"/>
      <c r="AS306" s="109"/>
      <c r="AT306" s="109"/>
      <c r="AU306" s="109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</row>
    <row r="307" customFormat="false" ht="13.5" hidden="false" customHeight="true" outlineLevel="0" collapsed="false">
      <c r="A307" s="109"/>
      <c r="B307" s="109"/>
      <c r="C307" s="109"/>
      <c r="D307" s="110"/>
      <c r="E307" s="105"/>
      <c r="F307" s="104"/>
      <c r="G307" s="104"/>
      <c r="H307" s="104"/>
      <c r="I307" s="104"/>
      <c r="J307" s="104"/>
      <c r="K307" s="104"/>
      <c r="L307" s="106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7"/>
      <c r="AC307" s="107"/>
      <c r="AD307" s="104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12"/>
      <c r="AS307" s="109"/>
      <c r="AT307" s="109"/>
      <c r="AU307" s="109"/>
      <c r="AV307" s="109"/>
      <c r="AW307" s="109"/>
      <c r="AX307" s="109"/>
      <c r="AY307" s="109"/>
      <c r="AZ307" s="109"/>
      <c r="BA307" s="109"/>
      <c r="BB307" s="109"/>
      <c r="BC307" s="109"/>
      <c r="BD307" s="109"/>
      <c r="BE307" s="109"/>
      <c r="BF307" s="109"/>
    </row>
    <row r="308" customFormat="false" ht="13.5" hidden="false" customHeight="true" outlineLevel="0" collapsed="false">
      <c r="A308" s="109"/>
      <c r="B308" s="109"/>
      <c r="C308" s="109"/>
      <c r="D308" s="110"/>
      <c r="E308" s="105"/>
      <c r="F308" s="104"/>
      <c r="G308" s="104"/>
      <c r="H308" s="104"/>
      <c r="I308" s="104"/>
      <c r="J308" s="104"/>
      <c r="K308" s="104"/>
      <c r="L308" s="106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7"/>
      <c r="AC308" s="107"/>
      <c r="AD308" s="104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12"/>
      <c r="AS308" s="109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</row>
    <row r="309" customFormat="false" ht="13.5" hidden="false" customHeight="true" outlineLevel="0" collapsed="false">
      <c r="A309" s="109"/>
      <c r="B309" s="109"/>
      <c r="C309" s="109"/>
      <c r="D309" s="110"/>
      <c r="E309" s="105"/>
      <c r="F309" s="104"/>
      <c r="G309" s="104"/>
      <c r="H309" s="104"/>
      <c r="I309" s="104"/>
      <c r="J309" s="104"/>
      <c r="K309" s="104"/>
      <c r="L309" s="106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7"/>
      <c r="AC309" s="107"/>
      <c r="AD309" s="104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12"/>
      <c r="AS309" s="109"/>
      <c r="AT309" s="109"/>
      <c r="AU309" s="109"/>
      <c r="AV309" s="109"/>
      <c r="AW309" s="109"/>
      <c r="AX309" s="109"/>
      <c r="AY309" s="109"/>
      <c r="AZ309" s="109"/>
      <c r="BA309" s="109"/>
      <c r="BB309" s="109"/>
      <c r="BC309" s="109"/>
      <c r="BD309" s="109"/>
      <c r="BE309" s="109"/>
      <c r="BF309" s="109"/>
    </row>
    <row r="310" customFormat="false" ht="13.5" hidden="false" customHeight="true" outlineLevel="0" collapsed="false">
      <c r="A310" s="109"/>
      <c r="B310" s="109"/>
      <c r="C310" s="109"/>
      <c r="D310" s="110"/>
      <c r="E310" s="105"/>
      <c r="F310" s="104"/>
      <c r="G310" s="104"/>
      <c r="H310" s="104"/>
      <c r="I310" s="104"/>
      <c r="J310" s="104"/>
      <c r="K310" s="104"/>
      <c r="L310" s="106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7"/>
      <c r="AC310" s="107"/>
      <c r="AD310" s="104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12"/>
      <c r="AS310" s="109"/>
      <c r="AT310" s="109"/>
      <c r="AU310" s="109"/>
      <c r="AV310" s="109"/>
      <c r="AW310" s="109"/>
      <c r="AX310" s="109"/>
      <c r="AY310" s="109"/>
      <c r="AZ310" s="109"/>
      <c r="BA310" s="109"/>
      <c r="BB310" s="109"/>
      <c r="BC310" s="109"/>
      <c r="BD310" s="109"/>
      <c r="BE310" s="109"/>
      <c r="BF310" s="109"/>
    </row>
    <row r="311" customFormat="false" ht="13.5" hidden="false" customHeight="true" outlineLevel="0" collapsed="false">
      <c r="A311" s="109"/>
      <c r="B311" s="109"/>
      <c r="C311" s="109"/>
      <c r="D311" s="110"/>
      <c r="E311" s="105"/>
      <c r="F311" s="104"/>
      <c r="G311" s="104"/>
      <c r="H311" s="104"/>
      <c r="I311" s="104"/>
      <c r="J311" s="104"/>
      <c r="K311" s="104"/>
      <c r="L311" s="106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  <c r="AB311" s="107"/>
      <c r="AC311" s="107"/>
      <c r="AD311" s="104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09"/>
      <c r="AR311" s="112"/>
      <c r="AS311" s="109"/>
      <c r="AT311" s="109"/>
      <c r="AU311" s="109"/>
      <c r="AV311" s="109"/>
      <c r="AW311" s="109"/>
      <c r="AX311" s="109"/>
      <c r="AY311" s="109"/>
      <c r="AZ311" s="109"/>
      <c r="BA311" s="109"/>
      <c r="BB311" s="109"/>
      <c r="BC311" s="109"/>
      <c r="BD311" s="109"/>
      <c r="BE311" s="109"/>
      <c r="BF311" s="109"/>
    </row>
    <row r="312" customFormat="false" ht="13.5" hidden="false" customHeight="true" outlineLevel="0" collapsed="false">
      <c r="A312" s="109"/>
      <c r="B312" s="109"/>
      <c r="C312" s="109"/>
      <c r="D312" s="110"/>
      <c r="E312" s="105"/>
      <c r="F312" s="104"/>
      <c r="G312" s="104"/>
      <c r="H312" s="104"/>
      <c r="I312" s="104"/>
      <c r="J312" s="104"/>
      <c r="K312" s="104"/>
      <c r="L312" s="106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  <c r="AB312" s="107"/>
      <c r="AC312" s="107"/>
      <c r="AD312" s="104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12"/>
      <c r="AS312" s="109"/>
      <c r="AT312" s="109"/>
      <c r="AU312" s="109"/>
      <c r="AV312" s="109"/>
      <c r="AW312" s="109"/>
      <c r="AX312" s="109"/>
      <c r="AY312" s="109"/>
      <c r="AZ312" s="109"/>
      <c r="BA312" s="109"/>
      <c r="BB312" s="109"/>
      <c r="BC312" s="109"/>
      <c r="BD312" s="109"/>
      <c r="BE312" s="109"/>
      <c r="BF312" s="109"/>
    </row>
    <row r="313" customFormat="false" ht="13.5" hidden="false" customHeight="true" outlineLevel="0" collapsed="false">
      <c r="A313" s="109"/>
      <c r="B313" s="109"/>
      <c r="C313" s="109"/>
      <c r="D313" s="110"/>
      <c r="E313" s="105"/>
      <c r="F313" s="104"/>
      <c r="G313" s="104"/>
      <c r="H313" s="104"/>
      <c r="I313" s="104"/>
      <c r="J313" s="104"/>
      <c r="K313" s="104"/>
      <c r="L313" s="106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7"/>
      <c r="AC313" s="107"/>
      <c r="AD313" s="104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09"/>
      <c r="AR313" s="112"/>
      <c r="AS313" s="109"/>
      <c r="AT313" s="109"/>
      <c r="AU313" s="109"/>
      <c r="AV313" s="109"/>
      <c r="AW313" s="109"/>
      <c r="AX313" s="109"/>
      <c r="AY313" s="109"/>
      <c r="AZ313" s="109"/>
      <c r="BA313" s="109"/>
      <c r="BB313" s="109"/>
      <c r="BC313" s="109"/>
      <c r="BD313" s="109"/>
      <c r="BE313" s="109"/>
      <c r="BF313" s="109"/>
    </row>
    <row r="314" customFormat="false" ht="13.5" hidden="false" customHeight="true" outlineLevel="0" collapsed="false">
      <c r="A314" s="109"/>
      <c r="B314" s="109"/>
      <c r="C314" s="109"/>
      <c r="D314" s="110"/>
      <c r="E314" s="105"/>
      <c r="F314" s="104"/>
      <c r="G314" s="104"/>
      <c r="H314" s="104"/>
      <c r="I314" s="104"/>
      <c r="J314" s="104"/>
      <c r="K314" s="104"/>
      <c r="L314" s="106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7"/>
      <c r="AC314" s="107"/>
      <c r="AD314" s="104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12"/>
      <c r="AS314" s="109"/>
      <c r="AT314" s="109"/>
      <c r="AU314" s="109"/>
      <c r="AV314" s="109"/>
      <c r="AW314" s="109"/>
      <c r="AX314" s="109"/>
      <c r="AY314" s="109"/>
      <c r="AZ314" s="109"/>
      <c r="BA314" s="109"/>
      <c r="BB314" s="109"/>
      <c r="BC314" s="109"/>
      <c r="BD314" s="109"/>
      <c r="BE314" s="109"/>
      <c r="BF314" s="109"/>
    </row>
    <row r="315" customFormat="false" ht="13.5" hidden="false" customHeight="true" outlineLevel="0" collapsed="false">
      <c r="A315" s="109"/>
      <c r="B315" s="109"/>
      <c r="C315" s="109"/>
      <c r="D315" s="110"/>
      <c r="E315" s="105"/>
      <c r="F315" s="104"/>
      <c r="G315" s="104"/>
      <c r="H315" s="104"/>
      <c r="I315" s="104"/>
      <c r="J315" s="104"/>
      <c r="K315" s="104"/>
      <c r="L315" s="106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7"/>
      <c r="AC315" s="107"/>
      <c r="AD315" s="104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12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109"/>
      <c r="BE315" s="109"/>
      <c r="BF315" s="109"/>
    </row>
    <row r="316" customFormat="false" ht="13.5" hidden="false" customHeight="true" outlineLevel="0" collapsed="false">
      <c r="A316" s="109"/>
      <c r="B316" s="109"/>
      <c r="C316" s="109"/>
      <c r="D316" s="110"/>
      <c r="E316" s="105"/>
      <c r="F316" s="104"/>
      <c r="G316" s="104"/>
      <c r="H316" s="104"/>
      <c r="I316" s="104"/>
      <c r="J316" s="104"/>
      <c r="K316" s="104"/>
      <c r="L316" s="106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7"/>
      <c r="AC316" s="107"/>
      <c r="AD316" s="104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09"/>
      <c r="AR316" s="112"/>
      <c r="AS316" s="109"/>
      <c r="AT316" s="109"/>
      <c r="AU316" s="109"/>
      <c r="AV316" s="109"/>
      <c r="AW316" s="109"/>
      <c r="AX316" s="109"/>
      <c r="AY316" s="109"/>
      <c r="AZ316" s="109"/>
      <c r="BA316" s="109"/>
      <c r="BB316" s="109"/>
      <c r="BC316" s="109"/>
      <c r="BD316" s="109"/>
      <c r="BE316" s="109"/>
      <c r="BF316" s="109"/>
    </row>
    <row r="317" customFormat="false" ht="13.5" hidden="false" customHeight="true" outlineLevel="0" collapsed="false">
      <c r="A317" s="109"/>
      <c r="B317" s="109"/>
      <c r="C317" s="109"/>
      <c r="D317" s="110"/>
      <c r="E317" s="105"/>
      <c r="F317" s="104"/>
      <c r="G317" s="104"/>
      <c r="H317" s="104"/>
      <c r="I317" s="104"/>
      <c r="J317" s="104"/>
      <c r="K317" s="104"/>
      <c r="L317" s="106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7"/>
      <c r="AC317" s="107"/>
      <c r="AD317" s="104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09"/>
      <c r="AR317" s="112"/>
      <c r="AS317" s="109"/>
      <c r="AT317" s="109"/>
      <c r="AU317" s="109"/>
      <c r="AV317" s="109"/>
      <c r="AW317" s="109"/>
      <c r="AX317" s="109"/>
      <c r="AY317" s="109"/>
      <c r="AZ317" s="109"/>
      <c r="BA317" s="109"/>
      <c r="BB317" s="109"/>
      <c r="BC317" s="109"/>
      <c r="BD317" s="109"/>
      <c r="BE317" s="109"/>
      <c r="BF317" s="109"/>
    </row>
    <row r="318" customFormat="false" ht="13.5" hidden="false" customHeight="true" outlineLevel="0" collapsed="false">
      <c r="A318" s="109"/>
      <c r="B318" s="109"/>
      <c r="C318" s="109"/>
      <c r="D318" s="110"/>
      <c r="E318" s="105"/>
      <c r="F318" s="104"/>
      <c r="G318" s="104"/>
      <c r="H318" s="104"/>
      <c r="I318" s="104"/>
      <c r="J318" s="104"/>
      <c r="K318" s="104"/>
      <c r="L318" s="106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7"/>
      <c r="AC318" s="107"/>
      <c r="AD318" s="104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112"/>
      <c r="AS318" s="109"/>
      <c r="AT318" s="109"/>
      <c r="AU318" s="109"/>
      <c r="AV318" s="109"/>
      <c r="AW318" s="109"/>
      <c r="AX318" s="109"/>
      <c r="AY318" s="109"/>
      <c r="AZ318" s="109"/>
      <c r="BA318" s="109"/>
      <c r="BB318" s="109"/>
      <c r="BC318" s="109"/>
      <c r="BD318" s="109"/>
      <c r="BE318" s="109"/>
      <c r="BF318" s="109"/>
    </row>
    <row r="319" customFormat="false" ht="13.5" hidden="false" customHeight="true" outlineLevel="0" collapsed="false">
      <c r="A319" s="109"/>
      <c r="B319" s="109"/>
      <c r="C319" s="109"/>
      <c r="D319" s="110"/>
      <c r="E319" s="105"/>
      <c r="F319" s="104"/>
      <c r="G319" s="104"/>
      <c r="H319" s="104"/>
      <c r="I319" s="104"/>
      <c r="J319" s="104"/>
      <c r="K319" s="104"/>
      <c r="L319" s="106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7"/>
      <c r="AC319" s="107"/>
      <c r="AD319" s="104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09"/>
      <c r="AR319" s="112"/>
      <c r="AS319" s="109"/>
      <c r="AT319" s="109"/>
      <c r="AU319" s="109"/>
      <c r="AV319" s="109"/>
      <c r="AW319" s="109"/>
      <c r="AX319" s="109"/>
      <c r="AY319" s="109"/>
      <c r="AZ319" s="109"/>
      <c r="BA319" s="109"/>
      <c r="BB319" s="109"/>
      <c r="BC319" s="109"/>
      <c r="BD319" s="109"/>
      <c r="BE319" s="109"/>
      <c r="BF319" s="109"/>
    </row>
    <row r="320" customFormat="false" ht="13.5" hidden="false" customHeight="true" outlineLevel="0" collapsed="false">
      <c r="A320" s="109"/>
      <c r="B320" s="109"/>
      <c r="C320" s="109"/>
      <c r="D320" s="110"/>
      <c r="E320" s="105"/>
      <c r="F320" s="104"/>
      <c r="G320" s="104"/>
      <c r="H320" s="104"/>
      <c r="I320" s="104"/>
      <c r="J320" s="104"/>
      <c r="K320" s="104"/>
      <c r="L320" s="106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  <c r="AB320" s="107"/>
      <c r="AC320" s="107"/>
      <c r="AD320" s="104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09"/>
      <c r="AR320" s="112"/>
      <c r="AS320" s="109"/>
      <c r="AT320" s="109"/>
      <c r="AU320" s="109"/>
      <c r="AV320" s="109"/>
      <c r="AW320" s="109"/>
      <c r="AX320" s="109"/>
      <c r="AY320" s="109"/>
      <c r="AZ320" s="109"/>
      <c r="BA320" s="109"/>
      <c r="BB320" s="109"/>
      <c r="BC320" s="109"/>
      <c r="BD320" s="109"/>
      <c r="BE320" s="109"/>
      <c r="BF320" s="109"/>
    </row>
    <row r="321" customFormat="false" ht="13.5" hidden="false" customHeight="true" outlineLevel="0" collapsed="false">
      <c r="A321" s="109"/>
      <c r="B321" s="109"/>
      <c r="C321" s="109"/>
      <c r="D321" s="110"/>
      <c r="E321" s="105"/>
      <c r="F321" s="104"/>
      <c r="G321" s="104"/>
      <c r="H321" s="104"/>
      <c r="I321" s="104"/>
      <c r="J321" s="104"/>
      <c r="K321" s="104"/>
      <c r="L321" s="106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7"/>
      <c r="AC321" s="107"/>
      <c r="AD321" s="104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09"/>
      <c r="AR321" s="112"/>
      <c r="AS321" s="109"/>
      <c r="AT321" s="109"/>
      <c r="AU321" s="109"/>
      <c r="AV321" s="109"/>
      <c r="AW321" s="109"/>
      <c r="AX321" s="109"/>
      <c r="AY321" s="109"/>
      <c r="AZ321" s="109"/>
      <c r="BA321" s="109"/>
      <c r="BB321" s="109"/>
      <c r="BC321" s="109"/>
      <c r="BD321" s="109"/>
      <c r="BE321" s="109"/>
      <c r="BF321" s="109"/>
    </row>
    <row r="322" customFormat="false" ht="13.5" hidden="false" customHeight="true" outlineLevel="0" collapsed="false">
      <c r="A322" s="109"/>
      <c r="B322" s="109"/>
      <c r="C322" s="109"/>
      <c r="D322" s="110"/>
      <c r="E322" s="105"/>
      <c r="F322" s="104"/>
      <c r="G322" s="104"/>
      <c r="H322" s="104"/>
      <c r="I322" s="104"/>
      <c r="J322" s="104"/>
      <c r="K322" s="104"/>
      <c r="L322" s="106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  <c r="AB322" s="107"/>
      <c r="AC322" s="107"/>
      <c r="AD322" s="104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09"/>
      <c r="AR322" s="112"/>
      <c r="AS322" s="109"/>
      <c r="AT322" s="109"/>
      <c r="AU322" s="109"/>
      <c r="AV322" s="109"/>
      <c r="AW322" s="109"/>
      <c r="AX322" s="109"/>
      <c r="AY322" s="109"/>
      <c r="AZ322" s="109"/>
      <c r="BA322" s="109"/>
      <c r="BB322" s="109"/>
      <c r="BC322" s="109"/>
      <c r="BD322" s="109"/>
      <c r="BE322" s="109"/>
      <c r="BF322" s="109"/>
    </row>
    <row r="323" customFormat="false" ht="13.5" hidden="false" customHeight="true" outlineLevel="0" collapsed="false">
      <c r="A323" s="109"/>
      <c r="B323" s="109"/>
      <c r="C323" s="109"/>
      <c r="D323" s="110"/>
      <c r="E323" s="105"/>
      <c r="F323" s="104"/>
      <c r="G323" s="104"/>
      <c r="H323" s="104"/>
      <c r="I323" s="104"/>
      <c r="J323" s="104"/>
      <c r="K323" s="104"/>
      <c r="L323" s="106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7"/>
      <c r="AC323" s="107"/>
      <c r="AD323" s="104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09"/>
      <c r="AR323" s="112"/>
      <c r="AS323" s="109"/>
      <c r="AT323" s="109"/>
      <c r="AU323" s="109"/>
      <c r="AV323" s="109"/>
      <c r="AW323" s="109"/>
      <c r="AX323" s="109"/>
      <c r="AY323" s="109"/>
      <c r="AZ323" s="109"/>
      <c r="BA323" s="109"/>
      <c r="BB323" s="109"/>
      <c r="BC323" s="109"/>
      <c r="BD323" s="109"/>
      <c r="BE323" s="109"/>
      <c r="BF323" s="109"/>
    </row>
    <row r="324" customFormat="false" ht="13.5" hidden="false" customHeight="true" outlineLevel="0" collapsed="false">
      <c r="A324" s="109"/>
      <c r="B324" s="109"/>
      <c r="C324" s="109"/>
      <c r="D324" s="110"/>
      <c r="E324" s="105"/>
      <c r="F324" s="104"/>
      <c r="G324" s="104"/>
      <c r="H324" s="104"/>
      <c r="I324" s="104"/>
      <c r="J324" s="104"/>
      <c r="K324" s="104"/>
      <c r="L324" s="106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7"/>
      <c r="AC324" s="107"/>
      <c r="AD324" s="104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09"/>
      <c r="AR324" s="112"/>
      <c r="AS324" s="109"/>
      <c r="AT324" s="109"/>
      <c r="AU324" s="109"/>
      <c r="AV324" s="109"/>
      <c r="AW324" s="109"/>
      <c r="AX324" s="109"/>
      <c r="AY324" s="109"/>
      <c r="AZ324" s="109"/>
      <c r="BA324" s="109"/>
      <c r="BB324" s="109"/>
      <c r="BC324" s="109"/>
      <c r="BD324" s="109"/>
      <c r="BE324" s="109"/>
      <c r="BF324" s="109"/>
    </row>
    <row r="325" customFormat="false" ht="13.5" hidden="false" customHeight="true" outlineLevel="0" collapsed="false">
      <c r="A325" s="109"/>
      <c r="B325" s="109"/>
      <c r="C325" s="109"/>
      <c r="D325" s="110"/>
      <c r="E325" s="105"/>
      <c r="F325" s="104"/>
      <c r="G325" s="104"/>
      <c r="H325" s="104"/>
      <c r="I325" s="104"/>
      <c r="J325" s="104"/>
      <c r="K325" s="104"/>
      <c r="L325" s="106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  <c r="AB325" s="107"/>
      <c r="AC325" s="107"/>
      <c r="AD325" s="104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09"/>
      <c r="AR325" s="112"/>
      <c r="AS325" s="109"/>
      <c r="AT325" s="109"/>
      <c r="AU325" s="109"/>
      <c r="AV325" s="109"/>
      <c r="AW325" s="109"/>
      <c r="AX325" s="109"/>
      <c r="AY325" s="109"/>
      <c r="AZ325" s="109"/>
      <c r="BA325" s="109"/>
      <c r="BB325" s="109"/>
      <c r="BC325" s="109"/>
      <c r="BD325" s="109"/>
      <c r="BE325" s="109"/>
      <c r="BF325" s="109"/>
    </row>
    <row r="326" customFormat="false" ht="13.5" hidden="false" customHeight="true" outlineLevel="0" collapsed="false">
      <c r="A326" s="109"/>
      <c r="B326" s="109"/>
      <c r="C326" s="109"/>
      <c r="D326" s="110"/>
      <c r="E326" s="105"/>
      <c r="F326" s="104"/>
      <c r="G326" s="104"/>
      <c r="H326" s="104"/>
      <c r="I326" s="104"/>
      <c r="J326" s="104"/>
      <c r="K326" s="104"/>
      <c r="L326" s="106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7"/>
      <c r="AC326" s="107"/>
      <c r="AD326" s="104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09"/>
      <c r="AR326" s="112"/>
      <c r="AS326" s="109"/>
      <c r="AT326" s="109"/>
      <c r="AU326" s="109"/>
      <c r="AV326" s="109"/>
      <c r="AW326" s="109"/>
      <c r="AX326" s="109"/>
      <c r="AY326" s="109"/>
      <c r="AZ326" s="109"/>
      <c r="BA326" s="109"/>
      <c r="BB326" s="109"/>
      <c r="BC326" s="109"/>
      <c r="BD326" s="109"/>
      <c r="BE326" s="109"/>
      <c r="BF326" s="109"/>
    </row>
    <row r="327" customFormat="false" ht="13.5" hidden="false" customHeight="true" outlineLevel="0" collapsed="false">
      <c r="A327" s="109"/>
      <c r="B327" s="109"/>
      <c r="C327" s="109"/>
      <c r="D327" s="110"/>
      <c r="E327" s="105"/>
      <c r="F327" s="104"/>
      <c r="G327" s="104"/>
      <c r="H327" s="104"/>
      <c r="I327" s="104"/>
      <c r="J327" s="104"/>
      <c r="K327" s="104"/>
      <c r="L327" s="106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  <c r="AB327" s="107"/>
      <c r="AC327" s="107"/>
      <c r="AD327" s="104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09"/>
      <c r="AR327" s="112"/>
      <c r="AS327" s="109"/>
      <c r="AT327" s="109"/>
      <c r="AU327" s="109"/>
      <c r="AV327" s="109"/>
      <c r="AW327" s="109"/>
      <c r="AX327" s="109"/>
      <c r="AY327" s="109"/>
      <c r="AZ327" s="109"/>
      <c r="BA327" s="109"/>
      <c r="BB327" s="109"/>
      <c r="BC327" s="109"/>
      <c r="BD327" s="109"/>
      <c r="BE327" s="109"/>
      <c r="BF327" s="109"/>
    </row>
    <row r="328" customFormat="false" ht="13.5" hidden="false" customHeight="true" outlineLevel="0" collapsed="false">
      <c r="A328" s="109"/>
      <c r="B328" s="109"/>
      <c r="C328" s="109"/>
      <c r="D328" s="110"/>
      <c r="E328" s="105"/>
      <c r="F328" s="104"/>
      <c r="G328" s="104"/>
      <c r="H328" s="104"/>
      <c r="I328" s="104"/>
      <c r="J328" s="104"/>
      <c r="K328" s="104"/>
      <c r="L328" s="106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  <c r="AB328" s="107"/>
      <c r="AC328" s="107"/>
      <c r="AD328" s="104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09"/>
      <c r="AR328" s="112"/>
      <c r="AS328" s="109"/>
      <c r="AT328" s="109"/>
      <c r="AU328" s="109"/>
      <c r="AV328" s="109"/>
      <c r="AW328" s="109"/>
      <c r="AX328" s="109"/>
      <c r="AY328" s="109"/>
      <c r="AZ328" s="109"/>
      <c r="BA328" s="109"/>
      <c r="BB328" s="109"/>
      <c r="BC328" s="109"/>
      <c r="BD328" s="109"/>
      <c r="BE328" s="109"/>
      <c r="BF328" s="109"/>
    </row>
    <row r="329" customFormat="false" ht="13.5" hidden="false" customHeight="true" outlineLevel="0" collapsed="false">
      <c r="A329" s="109"/>
      <c r="B329" s="109"/>
      <c r="C329" s="109"/>
      <c r="D329" s="110"/>
      <c r="E329" s="105"/>
      <c r="F329" s="104"/>
      <c r="G329" s="104"/>
      <c r="H329" s="104"/>
      <c r="I329" s="104"/>
      <c r="J329" s="104"/>
      <c r="K329" s="104"/>
      <c r="L329" s="106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7"/>
      <c r="AC329" s="107"/>
      <c r="AD329" s="104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09"/>
      <c r="AR329" s="112"/>
      <c r="AS329" s="109"/>
      <c r="AT329" s="109"/>
      <c r="AU329" s="109"/>
      <c r="AV329" s="109"/>
      <c r="AW329" s="109"/>
      <c r="AX329" s="109"/>
      <c r="AY329" s="109"/>
      <c r="AZ329" s="109"/>
      <c r="BA329" s="109"/>
      <c r="BB329" s="109"/>
      <c r="BC329" s="109"/>
      <c r="BD329" s="109"/>
      <c r="BE329" s="109"/>
      <c r="BF329" s="109"/>
    </row>
    <row r="330" customFormat="false" ht="13.5" hidden="false" customHeight="true" outlineLevel="0" collapsed="false">
      <c r="A330" s="109"/>
      <c r="B330" s="109"/>
      <c r="C330" s="109"/>
      <c r="D330" s="110"/>
      <c r="E330" s="105"/>
      <c r="F330" s="104"/>
      <c r="G330" s="104"/>
      <c r="H330" s="104"/>
      <c r="I330" s="104"/>
      <c r="J330" s="104"/>
      <c r="K330" s="104"/>
      <c r="L330" s="106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  <c r="AB330" s="107"/>
      <c r="AC330" s="107"/>
      <c r="AD330" s="104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09"/>
      <c r="AR330" s="112"/>
      <c r="AS330" s="109"/>
      <c r="AT330" s="109"/>
      <c r="AU330" s="109"/>
      <c r="AV330" s="109"/>
      <c r="AW330" s="109"/>
      <c r="AX330" s="109"/>
      <c r="AY330" s="109"/>
      <c r="AZ330" s="109"/>
      <c r="BA330" s="109"/>
      <c r="BB330" s="109"/>
      <c r="BC330" s="109"/>
      <c r="BD330" s="109"/>
      <c r="BE330" s="109"/>
      <c r="BF330" s="109"/>
    </row>
    <row r="331" customFormat="false" ht="13.5" hidden="false" customHeight="true" outlineLevel="0" collapsed="false">
      <c r="A331" s="109"/>
      <c r="B331" s="109"/>
      <c r="C331" s="109"/>
      <c r="D331" s="110"/>
      <c r="E331" s="105"/>
      <c r="F331" s="104"/>
      <c r="G331" s="104"/>
      <c r="H331" s="104"/>
      <c r="I331" s="104"/>
      <c r="J331" s="104"/>
      <c r="K331" s="104"/>
      <c r="L331" s="106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  <c r="AB331" s="107"/>
      <c r="AC331" s="107"/>
      <c r="AD331" s="104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12"/>
      <c r="AS331" s="109"/>
      <c r="AT331" s="109"/>
      <c r="AU331" s="109"/>
      <c r="AV331" s="109"/>
      <c r="AW331" s="109"/>
      <c r="AX331" s="109"/>
      <c r="AY331" s="109"/>
      <c r="AZ331" s="109"/>
      <c r="BA331" s="109"/>
      <c r="BB331" s="109"/>
      <c r="BC331" s="109"/>
      <c r="BD331" s="109"/>
      <c r="BE331" s="109"/>
      <c r="BF331" s="109"/>
    </row>
    <row r="332" customFormat="false" ht="13.5" hidden="false" customHeight="true" outlineLevel="0" collapsed="false">
      <c r="A332" s="109"/>
      <c r="B332" s="109"/>
      <c r="C332" s="109"/>
      <c r="D332" s="110"/>
      <c r="E332" s="105"/>
      <c r="F332" s="104"/>
      <c r="G332" s="104"/>
      <c r="H332" s="104"/>
      <c r="I332" s="104"/>
      <c r="J332" s="104"/>
      <c r="K332" s="104"/>
      <c r="L332" s="106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  <c r="AB332" s="107"/>
      <c r="AC332" s="107"/>
      <c r="AD332" s="104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09"/>
      <c r="AR332" s="112"/>
      <c r="AS332" s="109"/>
      <c r="AT332" s="109"/>
      <c r="AU332" s="109"/>
      <c r="AV332" s="109"/>
      <c r="AW332" s="109"/>
      <c r="AX332" s="109"/>
      <c r="AY332" s="109"/>
      <c r="AZ332" s="109"/>
      <c r="BA332" s="109"/>
      <c r="BB332" s="109"/>
      <c r="BC332" s="109"/>
      <c r="BD332" s="109"/>
      <c r="BE332" s="109"/>
      <c r="BF332" s="109"/>
    </row>
    <row r="333" customFormat="false" ht="13.5" hidden="false" customHeight="true" outlineLevel="0" collapsed="false">
      <c r="A333" s="109"/>
      <c r="B333" s="109"/>
      <c r="C333" s="109"/>
      <c r="D333" s="110"/>
      <c r="E333" s="105"/>
      <c r="F333" s="104"/>
      <c r="G333" s="104"/>
      <c r="H333" s="104"/>
      <c r="I333" s="104"/>
      <c r="J333" s="104"/>
      <c r="K333" s="104"/>
      <c r="L333" s="106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7"/>
      <c r="AC333" s="107"/>
      <c r="AD333" s="104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09"/>
      <c r="AR333" s="112"/>
      <c r="AS333" s="109"/>
      <c r="AT333" s="109"/>
      <c r="AU333" s="109"/>
      <c r="AV333" s="109"/>
      <c r="AW333" s="109"/>
      <c r="AX333" s="109"/>
      <c r="AY333" s="109"/>
      <c r="AZ333" s="109"/>
      <c r="BA333" s="109"/>
      <c r="BB333" s="109"/>
      <c r="BC333" s="109"/>
      <c r="BD333" s="109"/>
      <c r="BE333" s="109"/>
      <c r="BF333" s="109"/>
    </row>
    <row r="334" customFormat="false" ht="13.5" hidden="false" customHeight="true" outlineLevel="0" collapsed="false">
      <c r="A334" s="109"/>
      <c r="B334" s="109"/>
      <c r="C334" s="109"/>
      <c r="D334" s="110"/>
      <c r="E334" s="105"/>
      <c r="F334" s="104"/>
      <c r="G334" s="104"/>
      <c r="H334" s="104"/>
      <c r="I334" s="104"/>
      <c r="J334" s="104"/>
      <c r="K334" s="104"/>
      <c r="L334" s="106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7"/>
      <c r="AC334" s="107"/>
      <c r="AD334" s="104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09"/>
      <c r="AR334" s="112"/>
      <c r="AS334" s="109"/>
      <c r="AT334" s="109"/>
      <c r="AU334" s="109"/>
      <c r="AV334" s="109"/>
      <c r="AW334" s="109"/>
      <c r="AX334" s="109"/>
      <c r="AY334" s="109"/>
      <c r="AZ334" s="109"/>
      <c r="BA334" s="109"/>
      <c r="BB334" s="109"/>
      <c r="BC334" s="109"/>
      <c r="BD334" s="109"/>
      <c r="BE334" s="109"/>
      <c r="BF334" s="109"/>
    </row>
    <row r="335" customFormat="false" ht="13.5" hidden="false" customHeight="true" outlineLevel="0" collapsed="false">
      <c r="A335" s="109"/>
      <c r="B335" s="109"/>
      <c r="C335" s="109"/>
      <c r="D335" s="110"/>
      <c r="E335" s="105"/>
      <c r="F335" s="104"/>
      <c r="G335" s="104"/>
      <c r="H335" s="104"/>
      <c r="I335" s="104"/>
      <c r="J335" s="104"/>
      <c r="K335" s="104"/>
      <c r="L335" s="106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7"/>
      <c r="AC335" s="107"/>
      <c r="AD335" s="104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09"/>
      <c r="AR335" s="112"/>
      <c r="AS335" s="109"/>
      <c r="AT335" s="109"/>
      <c r="AU335" s="109"/>
      <c r="AV335" s="109"/>
      <c r="AW335" s="109"/>
      <c r="AX335" s="109"/>
      <c r="AY335" s="109"/>
      <c r="AZ335" s="109"/>
      <c r="BA335" s="109"/>
      <c r="BB335" s="109"/>
      <c r="BC335" s="109"/>
      <c r="BD335" s="109"/>
      <c r="BE335" s="109"/>
      <c r="BF335" s="109"/>
    </row>
    <row r="336" customFormat="false" ht="13.5" hidden="false" customHeight="true" outlineLevel="0" collapsed="false">
      <c r="A336" s="109"/>
      <c r="B336" s="109"/>
      <c r="C336" s="109"/>
      <c r="D336" s="110"/>
      <c r="E336" s="105"/>
      <c r="F336" s="104"/>
      <c r="G336" s="104"/>
      <c r="H336" s="104"/>
      <c r="I336" s="104"/>
      <c r="J336" s="104"/>
      <c r="K336" s="104"/>
      <c r="L336" s="106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7"/>
      <c r="AC336" s="107"/>
      <c r="AD336" s="104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12"/>
      <c r="AS336" s="109"/>
      <c r="AT336" s="109"/>
      <c r="AU336" s="109"/>
      <c r="AV336" s="109"/>
      <c r="AW336" s="109"/>
      <c r="AX336" s="109"/>
      <c r="AY336" s="109"/>
      <c r="AZ336" s="109"/>
      <c r="BA336" s="109"/>
      <c r="BB336" s="109"/>
      <c r="BC336" s="109"/>
      <c r="BD336" s="109"/>
      <c r="BE336" s="109"/>
      <c r="BF336" s="109"/>
    </row>
    <row r="337" customFormat="false" ht="13.5" hidden="false" customHeight="true" outlineLevel="0" collapsed="false">
      <c r="A337" s="109"/>
      <c r="B337" s="109"/>
      <c r="C337" s="109"/>
      <c r="D337" s="110"/>
      <c r="E337" s="105"/>
      <c r="F337" s="104"/>
      <c r="G337" s="104"/>
      <c r="H337" s="104"/>
      <c r="I337" s="104"/>
      <c r="J337" s="104"/>
      <c r="K337" s="104"/>
      <c r="L337" s="106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7"/>
      <c r="AC337" s="107"/>
      <c r="AD337" s="104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09"/>
      <c r="AR337" s="112"/>
      <c r="AS337" s="109"/>
      <c r="AT337" s="109"/>
      <c r="AU337" s="109"/>
      <c r="AV337" s="109"/>
      <c r="AW337" s="109"/>
      <c r="AX337" s="109"/>
      <c r="AY337" s="109"/>
      <c r="AZ337" s="109"/>
      <c r="BA337" s="109"/>
      <c r="BB337" s="109"/>
      <c r="BC337" s="109"/>
      <c r="BD337" s="109"/>
      <c r="BE337" s="109"/>
      <c r="BF337" s="109"/>
    </row>
    <row r="338" customFormat="false" ht="13.5" hidden="false" customHeight="true" outlineLevel="0" collapsed="false">
      <c r="A338" s="109"/>
      <c r="B338" s="109"/>
      <c r="C338" s="109"/>
      <c r="D338" s="110"/>
      <c r="E338" s="105"/>
      <c r="F338" s="104"/>
      <c r="G338" s="104"/>
      <c r="H338" s="104"/>
      <c r="I338" s="104"/>
      <c r="J338" s="104"/>
      <c r="K338" s="104"/>
      <c r="L338" s="106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7"/>
      <c r="AC338" s="107"/>
      <c r="AD338" s="104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09"/>
      <c r="AR338" s="112"/>
      <c r="AS338" s="109"/>
      <c r="AT338" s="109"/>
      <c r="AU338" s="109"/>
      <c r="AV338" s="109"/>
      <c r="AW338" s="109"/>
      <c r="AX338" s="109"/>
      <c r="AY338" s="109"/>
      <c r="AZ338" s="109"/>
      <c r="BA338" s="109"/>
      <c r="BB338" s="109"/>
      <c r="BC338" s="109"/>
      <c r="BD338" s="109"/>
      <c r="BE338" s="109"/>
      <c r="BF338" s="109"/>
    </row>
    <row r="339" customFormat="false" ht="13.5" hidden="false" customHeight="true" outlineLevel="0" collapsed="false">
      <c r="A339" s="109"/>
      <c r="B339" s="109"/>
      <c r="C339" s="109"/>
      <c r="D339" s="110"/>
      <c r="E339" s="105"/>
      <c r="F339" s="104"/>
      <c r="G339" s="104"/>
      <c r="H339" s="104"/>
      <c r="I339" s="104"/>
      <c r="J339" s="104"/>
      <c r="K339" s="104"/>
      <c r="L339" s="106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7"/>
      <c r="AC339" s="107"/>
      <c r="AD339" s="104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12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109"/>
      <c r="BE339" s="109"/>
      <c r="BF339" s="109"/>
    </row>
    <row r="340" customFormat="false" ht="13.5" hidden="false" customHeight="true" outlineLevel="0" collapsed="false">
      <c r="A340" s="109"/>
      <c r="B340" s="109"/>
      <c r="C340" s="109"/>
      <c r="D340" s="110"/>
      <c r="E340" s="105"/>
      <c r="F340" s="104"/>
      <c r="G340" s="104"/>
      <c r="H340" s="104"/>
      <c r="I340" s="104"/>
      <c r="J340" s="104"/>
      <c r="K340" s="104"/>
      <c r="L340" s="106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7"/>
      <c r="AC340" s="107"/>
      <c r="AD340" s="104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09"/>
      <c r="AR340" s="112"/>
      <c r="AS340" s="109"/>
      <c r="AT340" s="109"/>
      <c r="AU340" s="109"/>
      <c r="AV340" s="109"/>
      <c r="AW340" s="109"/>
      <c r="AX340" s="109"/>
      <c r="AY340" s="109"/>
      <c r="AZ340" s="109"/>
      <c r="BA340" s="109"/>
      <c r="BB340" s="109"/>
      <c r="BC340" s="109"/>
      <c r="BD340" s="109"/>
      <c r="BE340" s="109"/>
      <c r="BF340" s="109"/>
    </row>
    <row r="341" customFormat="false" ht="13.5" hidden="false" customHeight="true" outlineLevel="0" collapsed="false">
      <c r="A341" s="109"/>
      <c r="B341" s="109"/>
      <c r="C341" s="109"/>
      <c r="D341" s="110"/>
      <c r="E341" s="105"/>
      <c r="F341" s="104"/>
      <c r="G341" s="104"/>
      <c r="H341" s="104"/>
      <c r="I341" s="104"/>
      <c r="J341" s="104"/>
      <c r="K341" s="104"/>
      <c r="L341" s="106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7"/>
      <c r="AC341" s="107"/>
      <c r="AD341" s="104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09"/>
      <c r="AR341" s="112"/>
      <c r="AS341" s="109"/>
      <c r="AT341" s="109"/>
      <c r="AU341" s="109"/>
      <c r="AV341" s="109"/>
      <c r="AW341" s="109"/>
      <c r="AX341" s="109"/>
      <c r="AY341" s="109"/>
      <c r="AZ341" s="109"/>
      <c r="BA341" s="109"/>
      <c r="BB341" s="109"/>
      <c r="BC341" s="109"/>
      <c r="BD341" s="109"/>
      <c r="BE341" s="109"/>
      <c r="BF341" s="109"/>
    </row>
    <row r="342" customFormat="false" ht="13.5" hidden="false" customHeight="true" outlineLevel="0" collapsed="false">
      <c r="A342" s="109"/>
      <c r="B342" s="109"/>
      <c r="C342" s="109"/>
      <c r="D342" s="110"/>
      <c r="E342" s="105"/>
      <c r="F342" s="104"/>
      <c r="G342" s="104"/>
      <c r="H342" s="104"/>
      <c r="I342" s="104"/>
      <c r="J342" s="104"/>
      <c r="K342" s="104"/>
      <c r="L342" s="106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7"/>
      <c r="AC342" s="107"/>
      <c r="AD342" s="104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12"/>
      <c r="AS342" s="109"/>
      <c r="AT342" s="109"/>
      <c r="AU342" s="109"/>
      <c r="AV342" s="109"/>
      <c r="AW342" s="109"/>
      <c r="AX342" s="109"/>
      <c r="AY342" s="109"/>
      <c r="AZ342" s="109"/>
      <c r="BA342" s="109"/>
      <c r="BB342" s="109"/>
      <c r="BC342" s="109"/>
      <c r="BD342" s="109"/>
      <c r="BE342" s="109"/>
      <c r="BF342" s="109"/>
    </row>
    <row r="343" customFormat="false" ht="13.5" hidden="false" customHeight="true" outlineLevel="0" collapsed="false">
      <c r="A343" s="109"/>
      <c r="B343" s="109"/>
      <c r="C343" s="109"/>
      <c r="D343" s="110"/>
      <c r="E343" s="105"/>
      <c r="F343" s="104"/>
      <c r="G343" s="104"/>
      <c r="H343" s="104"/>
      <c r="I343" s="104"/>
      <c r="J343" s="104"/>
      <c r="K343" s="104"/>
      <c r="L343" s="106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7"/>
      <c r="AC343" s="107"/>
      <c r="AD343" s="104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09"/>
      <c r="AR343" s="112"/>
      <c r="AS343" s="109"/>
      <c r="AT343" s="109"/>
      <c r="AU343" s="109"/>
      <c r="AV343" s="109"/>
      <c r="AW343" s="109"/>
      <c r="AX343" s="109"/>
      <c r="AY343" s="109"/>
      <c r="AZ343" s="109"/>
      <c r="BA343" s="109"/>
      <c r="BB343" s="109"/>
      <c r="BC343" s="109"/>
      <c r="BD343" s="109"/>
      <c r="BE343" s="109"/>
      <c r="BF343" s="109"/>
    </row>
    <row r="344" customFormat="false" ht="13.5" hidden="false" customHeight="true" outlineLevel="0" collapsed="false">
      <c r="A344" s="109"/>
      <c r="B344" s="109"/>
      <c r="C344" s="109"/>
      <c r="D344" s="110"/>
      <c r="E344" s="105"/>
      <c r="F344" s="104"/>
      <c r="G344" s="104"/>
      <c r="H344" s="104"/>
      <c r="I344" s="104"/>
      <c r="J344" s="104"/>
      <c r="K344" s="104"/>
      <c r="L344" s="106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7"/>
      <c r="AC344" s="107"/>
      <c r="AD344" s="104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12"/>
      <c r="AS344" s="109"/>
      <c r="AT344" s="109"/>
      <c r="AU344" s="109"/>
      <c r="AV344" s="109"/>
      <c r="AW344" s="109"/>
      <c r="AX344" s="109"/>
      <c r="AY344" s="109"/>
      <c r="AZ344" s="109"/>
      <c r="BA344" s="109"/>
      <c r="BB344" s="109"/>
      <c r="BC344" s="109"/>
      <c r="BD344" s="109"/>
      <c r="BE344" s="109"/>
      <c r="BF344" s="109"/>
    </row>
    <row r="345" customFormat="false" ht="13.5" hidden="false" customHeight="true" outlineLevel="0" collapsed="false">
      <c r="A345" s="109"/>
      <c r="B345" s="109"/>
      <c r="C345" s="109"/>
      <c r="D345" s="110"/>
      <c r="E345" s="105"/>
      <c r="F345" s="104"/>
      <c r="G345" s="104"/>
      <c r="H345" s="104"/>
      <c r="I345" s="104"/>
      <c r="J345" s="104"/>
      <c r="K345" s="104"/>
      <c r="L345" s="106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7"/>
      <c r="AC345" s="107"/>
      <c r="AD345" s="104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09"/>
      <c r="AR345" s="112"/>
      <c r="AS345" s="109"/>
      <c r="AT345" s="109"/>
      <c r="AU345" s="109"/>
      <c r="AV345" s="109"/>
      <c r="AW345" s="109"/>
      <c r="AX345" s="109"/>
      <c r="AY345" s="109"/>
      <c r="AZ345" s="109"/>
      <c r="BA345" s="109"/>
      <c r="BB345" s="109"/>
      <c r="BC345" s="109"/>
      <c r="BD345" s="109"/>
      <c r="BE345" s="109"/>
      <c r="BF345" s="109"/>
    </row>
    <row r="346" customFormat="false" ht="13.5" hidden="false" customHeight="true" outlineLevel="0" collapsed="false">
      <c r="A346" s="109"/>
      <c r="B346" s="109"/>
      <c r="C346" s="109"/>
      <c r="D346" s="110"/>
      <c r="E346" s="105"/>
      <c r="F346" s="104"/>
      <c r="G346" s="104"/>
      <c r="H346" s="104"/>
      <c r="I346" s="104"/>
      <c r="J346" s="104"/>
      <c r="K346" s="104"/>
      <c r="L346" s="106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7"/>
      <c r="AC346" s="107"/>
      <c r="AD346" s="104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12"/>
      <c r="AS346" s="109"/>
      <c r="AT346" s="109"/>
      <c r="AU346" s="109"/>
      <c r="AV346" s="109"/>
      <c r="AW346" s="109"/>
      <c r="AX346" s="109"/>
      <c r="AY346" s="109"/>
      <c r="AZ346" s="109"/>
      <c r="BA346" s="109"/>
      <c r="BB346" s="109"/>
      <c r="BC346" s="109"/>
      <c r="BD346" s="109"/>
      <c r="BE346" s="109"/>
      <c r="BF346" s="109"/>
    </row>
    <row r="347" customFormat="false" ht="13.5" hidden="false" customHeight="true" outlineLevel="0" collapsed="false">
      <c r="A347" s="109"/>
      <c r="B347" s="109"/>
      <c r="C347" s="109"/>
      <c r="D347" s="110"/>
      <c r="E347" s="105"/>
      <c r="F347" s="104"/>
      <c r="G347" s="104"/>
      <c r="H347" s="104"/>
      <c r="I347" s="104"/>
      <c r="J347" s="104"/>
      <c r="K347" s="104"/>
      <c r="L347" s="106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7"/>
      <c r="AC347" s="107"/>
      <c r="AD347" s="104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09"/>
      <c r="AR347" s="112"/>
      <c r="AS347" s="109"/>
      <c r="AT347" s="109"/>
      <c r="AU347" s="109"/>
      <c r="AV347" s="109"/>
      <c r="AW347" s="109"/>
      <c r="AX347" s="109"/>
      <c r="AY347" s="109"/>
      <c r="AZ347" s="109"/>
      <c r="BA347" s="109"/>
      <c r="BB347" s="109"/>
      <c r="BC347" s="109"/>
      <c r="BD347" s="109"/>
      <c r="BE347" s="109"/>
      <c r="BF347" s="109"/>
    </row>
    <row r="348" customFormat="false" ht="13.5" hidden="false" customHeight="true" outlineLevel="0" collapsed="false">
      <c r="A348" s="109"/>
      <c r="B348" s="109"/>
      <c r="C348" s="109"/>
      <c r="D348" s="110"/>
      <c r="E348" s="105"/>
      <c r="F348" s="104"/>
      <c r="G348" s="104"/>
      <c r="H348" s="104"/>
      <c r="I348" s="104"/>
      <c r="J348" s="104"/>
      <c r="K348" s="104"/>
      <c r="L348" s="106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7"/>
      <c r="AC348" s="107"/>
      <c r="AD348" s="104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09"/>
      <c r="AR348" s="112"/>
      <c r="AS348" s="109"/>
      <c r="AT348" s="109"/>
      <c r="AU348" s="109"/>
      <c r="AV348" s="109"/>
      <c r="AW348" s="109"/>
      <c r="AX348" s="109"/>
      <c r="AY348" s="109"/>
      <c r="AZ348" s="109"/>
      <c r="BA348" s="109"/>
      <c r="BB348" s="109"/>
      <c r="BC348" s="109"/>
      <c r="BD348" s="109"/>
      <c r="BE348" s="109"/>
      <c r="BF348" s="109"/>
    </row>
    <row r="349" customFormat="false" ht="13.5" hidden="false" customHeight="true" outlineLevel="0" collapsed="false">
      <c r="A349" s="109"/>
      <c r="B349" s="109"/>
      <c r="C349" s="109"/>
      <c r="D349" s="110"/>
      <c r="E349" s="105"/>
      <c r="F349" s="104"/>
      <c r="G349" s="104"/>
      <c r="H349" s="104"/>
      <c r="I349" s="104"/>
      <c r="J349" s="104"/>
      <c r="K349" s="104"/>
      <c r="L349" s="106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7"/>
      <c r="AC349" s="107"/>
      <c r="AD349" s="104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12"/>
      <c r="AS349" s="109"/>
      <c r="AT349" s="109"/>
      <c r="AU349" s="109"/>
      <c r="AV349" s="109"/>
      <c r="AW349" s="109"/>
      <c r="AX349" s="109"/>
      <c r="AY349" s="109"/>
      <c r="AZ349" s="109"/>
      <c r="BA349" s="109"/>
      <c r="BB349" s="109"/>
      <c r="BC349" s="109"/>
      <c r="BD349" s="109"/>
      <c r="BE349" s="109"/>
      <c r="BF349" s="109"/>
    </row>
    <row r="350" customFormat="false" ht="13.5" hidden="false" customHeight="true" outlineLevel="0" collapsed="false">
      <c r="A350" s="109"/>
      <c r="B350" s="109"/>
      <c r="C350" s="109"/>
      <c r="D350" s="110"/>
      <c r="E350" s="105"/>
      <c r="F350" s="104"/>
      <c r="G350" s="104"/>
      <c r="H350" s="104"/>
      <c r="I350" s="104"/>
      <c r="J350" s="104"/>
      <c r="K350" s="104"/>
      <c r="L350" s="106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7"/>
      <c r="AC350" s="107"/>
      <c r="AD350" s="104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09"/>
      <c r="AR350" s="112"/>
      <c r="AS350" s="109"/>
      <c r="AT350" s="109"/>
      <c r="AU350" s="109"/>
      <c r="AV350" s="109"/>
      <c r="AW350" s="109"/>
      <c r="AX350" s="109"/>
      <c r="AY350" s="109"/>
      <c r="AZ350" s="109"/>
      <c r="BA350" s="109"/>
      <c r="BB350" s="109"/>
      <c r="BC350" s="109"/>
      <c r="BD350" s="109"/>
      <c r="BE350" s="109"/>
      <c r="BF350" s="109"/>
    </row>
    <row r="351" customFormat="false" ht="13.5" hidden="false" customHeight="true" outlineLevel="0" collapsed="false">
      <c r="A351" s="109"/>
      <c r="B351" s="109"/>
      <c r="C351" s="109"/>
      <c r="D351" s="110"/>
      <c r="E351" s="105"/>
      <c r="F351" s="104"/>
      <c r="G351" s="104"/>
      <c r="H351" s="104"/>
      <c r="I351" s="104"/>
      <c r="J351" s="104"/>
      <c r="K351" s="104"/>
      <c r="L351" s="106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7"/>
      <c r="AC351" s="107"/>
      <c r="AD351" s="104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12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109"/>
      <c r="BE351" s="109"/>
      <c r="BF351" s="109"/>
    </row>
    <row r="352" customFormat="false" ht="13.5" hidden="false" customHeight="true" outlineLevel="0" collapsed="false">
      <c r="A352" s="109"/>
      <c r="B352" s="109"/>
      <c r="C352" s="109"/>
      <c r="D352" s="110"/>
      <c r="E352" s="105"/>
      <c r="F352" s="104"/>
      <c r="G352" s="104"/>
      <c r="H352" s="104"/>
      <c r="I352" s="104"/>
      <c r="J352" s="104"/>
      <c r="K352" s="104"/>
      <c r="L352" s="106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7"/>
      <c r="AC352" s="107"/>
      <c r="AD352" s="104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09"/>
      <c r="AR352" s="112"/>
      <c r="AS352" s="109"/>
      <c r="AT352" s="109"/>
      <c r="AU352" s="109"/>
      <c r="AV352" s="109"/>
      <c r="AW352" s="109"/>
      <c r="AX352" s="109"/>
      <c r="AY352" s="109"/>
      <c r="AZ352" s="109"/>
      <c r="BA352" s="109"/>
      <c r="BB352" s="109"/>
      <c r="BC352" s="109"/>
      <c r="BD352" s="109"/>
      <c r="BE352" s="109"/>
      <c r="BF352" s="109"/>
    </row>
    <row r="353" customFormat="false" ht="13.5" hidden="false" customHeight="true" outlineLevel="0" collapsed="false">
      <c r="A353" s="109"/>
      <c r="B353" s="109"/>
      <c r="C353" s="109"/>
      <c r="D353" s="110"/>
      <c r="E353" s="105"/>
      <c r="F353" s="104"/>
      <c r="G353" s="104"/>
      <c r="H353" s="104"/>
      <c r="I353" s="104"/>
      <c r="J353" s="104"/>
      <c r="K353" s="104"/>
      <c r="L353" s="106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7"/>
      <c r="AC353" s="107"/>
      <c r="AD353" s="104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09"/>
      <c r="AR353" s="112"/>
      <c r="AS353" s="109"/>
      <c r="AT353" s="109"/>
      <c r="AU353" s="109"/>
      <c r="AV353" s="109"/>
      <c r="AW353" s="109"/>
      <c r="AX353" s="109"/>
      <c r="AY353" s="109"/>
      <c r="AZ353" s="109"/>
      <c r="BA353" s="109"/>
      <c r="BB353" s="109"/>
      <c r="BC353" s="109"/>
      <c r="BD353" s="109"/>
      <c r="BE353" s="109"/>
      <c r="BF353" s="109"/>
    </row>
    <row r="354" customFormat="false" ht="13.5" hidden="false" customHeight="true" outlineLevel="0" collapsed="false">
      <c r="A354" s="109"/>
      <c r="B354" s="109"/>
      <c r="C354" s="109"/>
      <c r="D354" s="110"/>
      <c r="E354" s="105"/>
      <c r="F354" s="104"/>
      <c r="G354" s="104"/>
      <c r="H354" s="104"/>
      <c r="I354" s="104"/>
      <c r="J354" s="104"/>
      <c r="K354" s="104"/>
      <c r="L354" s="106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7"/>
      <c r="AC354" s="107"/>
      <c r="AD354" s="104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09"/>
      <c r="AR354" s="112"/>
      <c r="AS354" s="109"/>
      <c r="AT354" s="109"/>
      <c r="AU354" s="109"/>
      <c r="AV354" s="109"/>
      <c r="AW354" s="109"/>
      <c r="AX354" s="109"/>
      <c r="AY354" s="109"/>
      <c r="AZ354" s="109"/>
      <c r="BA354" s="109"/>
      <c r="BB354" s="109"/>
      <c r="BC354" s="109"/>
      <c r="BD354" s="109"/>
      <c r="BE354" s="109"/>
      <c r="BF354" s="109"/>
    </row>
    <row r="355" customFormat="false" ht="13.5" hidden="false" customHeight="true" outlineLevel="0" collapsed="false">
      <c r="A355" s="109"/>
      <c r="B355" s="109"/>
      <c r="C355" s="109"/>
      <c r="D355" s="110"/>
      <c r="E355" s="105"/>
      <c r="F355" s="104"/>
      <c r="G355" s="104"/>
      <c r="H355" s="104"/>
      <c r="I355" s="104"/>
      <c r="J355" s="104"/>
      <c r="K355" s="104"/>
      <c r="L355" s="106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7"/>
      <c r="AC355" s="107"/>
      <c r="AD355" s="104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09"/>
      <c r="AR355" s="112"/>
      <c r="AS355" s="109"/>
      <c r="AT355" s="109"/>
      <c r="AU355" s="109"/>
      <c r="AV355" s="109"/>
      <c r="AW355" s="109"/>
      <c r="AX355" s="109"/>
      <c r="AY355" s="109"/>
      <c r="AZ355" s="109"/>
      <c r="BA355" s="109"/>
      <c r="BB355" s="109"/>
      <c r="BC355" s="109"/>
      <c r="BD355" s="109"/>
      <c r="BE355" s="109"/>
      <c r="BF355" s="109"/>
    </row>
    <row r="356" customFormat="false" ht="13.5" hidden="false" customHeight="true" outlineLevel="0" collapsed="false">
      <c r="A356" s="109"/>
      <c r="B356" s="109"/>
      <c r="C356" s="109"/>
      <c r="D356" s="110"/>
      <c r="E356" s="105"/>
      <c r="F356" s="104"/>
      <c r="G356" s="104"/>
      <c r="H356" s="104"/>
      <c r="I356" s="104"/>
      <c r="J356" s="104"/>
      <c r="K356" s="104"/>
      <c r="L356" s="106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7"/>
      <c r="AC356" s="107"/>
      <c r="AD356" s="104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09"/>
      <c r="AR356" s="112"/>
      <c r="AS356" s="109"/>
      <c r="AT356" s="109"/>
      <c r="AU356" s="109"/>
      <c r="AV356" s="109"/>
      <c r="AW356" s="109"/>
      <c r="AX356" s="109"/>
      <c r="AY356" s="109"/>
      <c r="AZ356" s="109"/>
      <c r="BA356" s="109"/>
      <c r="BB356" s="109"/>
      <c r="BC356" s="109"/>
      <c r="BD356" s="109"/>
      <c r="BE356" s="109"/>
      <c r="BF356" s="109"/>
    </row>
    <row r="357" customFormat="false" ht="13.5" hidden="false" customHeight="true" outlineLevel="0" collapsed="false">
      <c r="A357" s="109"/>
      <c r="B357" s="109"/>
      <c r="C357" s="109"/>
      <c r="D357" s="110"/>
      <c r="E357" s="105"/>
      <c r="F357" s="104"/>
      <c r="G357" s="104"/>
      <c r="H357" s="104"/>
      <c r="I357" s="104"/>
      <c r="J357" s="104"/>
      <c r="K357" s="104"/>
      <c r="L357" s="106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7"/>
      <c r="AC357" s="107"/>
      <c r="AD357" s="104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09"/>
      <c r="AR357" s="112"/>
      <c r="AS357" s="109"/>
      <c r="AT357" s="109"/>
      <c r="AU357" s="109"/>
      <c r="AV357" s="109"/>
      <c r="AW357" s="109"/>
      <c r="AX357" s="109"/>
      <c r="AY357" s="109"/>
      <c r="AZ357" s="109"/>
      <c r="BA357" s="109"/>
      <c r="BB357" s="109"/>
      <c r="BC357" s="109"/>
      <c r="BD357" s="109"/>
      <c r="BE357" s="109"/>
      <c r="BF357" s="109"/>
    </row>
    <row r="358" customFormat="false" ht="13.5" hidden="false" customHeight="true" outlineLevel="0" collapsed="false">
      <c r="A358" s="109"/>
      <c r="B358" s="109"/>
      <c r="C358" s="109"/>
      <c r="D358" s="110"/>
      <c r="E358" s="105"/>
      <c r="F358" s="104"/>
      <c r="G358" s="104"/>
      <c r="H358" s="104"/>
      <c r="I358" s="104"/>
      <c r="J358" s="104"/>
      <c r="K358" s="104"/>
      <c r="L358" s="106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7"/>
      <c r="AC358" s="107"/>
      <c r="AD358" s="104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09"/>
      <c r="AR358" s="112"/>
      <c r="AS358" s="109"/>
      <c r="AT358" s="109"/>
      <c r="AU358" s="109"/>
      <c r="AV358" s="109"/>
      <c r="AW358" s="109"/>
      <c r="AX358" s="109"/>
      <c r="AY358" s="109"/>
      <c r="AZ358" s="109"/>
      <c r="BA358" s="109"/>
      <c r="BB358" s="109"/>
      <c r="BC358" s="109"/>
      <c r="BD358" s="109"/>
      <c r="BE358" s="109"/>
      <c r="BF358" s="109"/>
    </row>
    <row r="359" customFormat="false" ht="13.5" hidden="false" customHeight="true" outlineLevel="0" collapsed="false">
      <c r="A359" s="109"/>
      <c r="B359" s="109"/>
      <c r="C359" s="109"/>
      <c r="D359" s="110"/>
      <c r="E359" s="105"/>
      <c r="F359" s="104"/>
      <c r="G359" s="104"/>
      <c r="H359" s="104"/>
      <c r="I359" s="104"/>
      <c r="J359" s="104"/>
      <c r="K359" s="104"/>
      <c r="L359" s="106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7"/>
      <c r="AC359" s="107"/>
      <c r="AD359" s="104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09"/>
      <c r="AR359" s="112"/>
      <c r="AS359" s="109"/>
      <c r="AT359" s="109"/>
      <c r="AU359" s="109"/>
      <c r="AV359" s="109"/>
      <c r="AW359" s="109"/>
      <c r="AX359" s="109"/>
      <c r="AY359" s="109"/>
      <c r="AZ359" s="109"/>
      <c r="BA359" s="109"/>
      <c r="BB359" s="109"/>
      <c r="BC359" s="109"/>
      <c r="BD359" s="109"/>
      <c r="BE359" s="109"/>
      <c r="BF359" s="109"/>
    </row>
    <row r="360" customFormat="false" ht="13.5" hidden="false" customHeight="true" outlineLevel="0" collapsed="false">
      <c r="A360" s="109"/>
      <c r="B360" s="109"/>
      <c r="C360" s="109"/>
      <c r="D360" s="110"/>
      <c r="E360" s="105"/>
      <c r="F360" s="104"/>
      <c r="G360" s="104"/>
      <c r="H360" s="104"/>
      <c r="I360" s="104"/>
      <c r="J360" s="104"/>
      <c r="K360" s="104"/>
      <c r="L360" s="106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7"/>
      <c r="AC360" s="107"/>
      <c r="AD360" s="104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09"/>
      <c r="AR360" s="112"/>
      <c r="AS360" s="109"/>
      <c r="AT360" s="109"/>
      <c r="AU360" s="109"/>
      <c r="AV360" s="109"/>
      <c r="AW360" s="109"/>
      <c r="AX360" s="109"/>
      <c r="AY360" s="109"/>
      <c r="AZ360" s="109"/>
      <c r="BA360" s="109"/>
      <c r="BB360" s="109"/>
      <c r="BC360" s="109"/>
      <c r="BD360" s="109"/>
      <c r="BE360" s="109"/>
      <c r="BF360" s="109"/>
    </row>
    <row r="361" customFormat="false" ht="13.5" hidden="false" customHeight="true" outlineLevel="0" collapsed="false">
      <c r="A361" s="109"/>
      <c r="B361" s="109"/>
      <c r="C361" s="109"/>
      <c r="D361" s="110"/>
      <c r="E361" s="105"/>
      <c r="F361" s="104"/>
      <c r="G361" s="104"/>
      <c r="H361" s="104"/>
      <c r="I361" s="104"/>
      <c r="J361" s="104"/>
      <c r="K361" s="104"/>
      <c r="L361" s="106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7"/>
      <c r="AC361" s="107"/>
      <c r="AD361" s="104"/>
      <c r="AE361" s="109"/>
      <c r="AF361" s="109"/>
      <c r="AG361" s="109"/>
      <c r="AH361" s="109"/>
      <c r="AI361" s="109"/>
      <c r="AJ361" s="109"/>
      <c r="AK361" s="109"/>
      <c r="AL361" s="109"/>
      <c r="AM361" s="109"/>
      <c r="AN361" s="109"/>
      <c r="AO361" s="109"/>
      <c r="AP361" s="109"/>
      <c r="AQ361" s="109"/>
      <c r="AR361" s="112"/>
      <c r="AS361" s="109"/>
      <c r="AT361" s="109"/>
      <c r="AU361" s="109"/>
      <c r="AV361" s="109"/>
      <c r="AW361" s="109"/>
      <c r="AX361" s="109"/>
      <c r="AY361" s="109"/>
      <c r="AZ361" s="109"/>
      <c r="BA361" s="109"/>
      <c r="BB361" s="109"/>
      <c r="BC361" s="109"/>
      <c r="BD361" s="109"/>
      <c r="BE361" s="109"/>
      <c r="BF361" s="109"/>
    </row>
    <row r="362" customFormat="false" ht="13.5" hidden="false" customHeight="true" outlineLevel="0" collapsed="false">
      <c r="A362" s="109"/>
      <c r="B362" s="109"/>
      <c r="C362" s="109"/>
      <c r="D362" s="110"/>
      <c r="E362" s="105"/>
      <c r="F362" s="104"/>
      <c r="G362" s="104"/>
      <c r="H362" s="104"/>
      <c r="I362" s="104"/>
      <c r="J362" s="104"/>
      <c r="K362" s="104"/>
      <c r="L362" s="106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7"/>
      <c r="AC362" s="107"/>
      <c r="AD362" s="104"/>
      <c r="AE362" s="109"/>
      <c r="AF362" s="109"/>
      <c r="AG362" s="109"/>
      <c r="AH362" s="109"/>
      <c r="AI362" s="109"/>
      <c r="AJ362" s="109"/>
      <c r="AK362" s="109"/>
      <c r="AL362" s="109"/>
      <c r="AM362" s="109"/>
      <c r="AN362" s="109"/>
      <c r="AO362" s="109"/>
      <c r="AP362" s="109"/>
      <c r="AQ362" s="109"/>
      <c r="AR362" s="112"/>
      <c r="AS362" s="109"/>
      <c r="AT362" s="109"/>
      <c r="AU362" s="109"/>
      <c r="AV362" s="109"/>
      <c r="AW362" s="109"/>
      <c r="AX362" s="109"/>
      <c r="AY362" s="109"/>
      <c r="AZ362" s="109"/>
      <c r="BA362" s="109"/>
      <c r="BB362" s="109"/>
      <c r="BC362" s="109"/>
      <c r="BD362" s="109"/>
      <c r="BE362" s="109"/>
      <c r="BF362" s="109"/>
    </row>
    <row r="363" customFormat="false" ht="13.5" hidden="false" customHeight="true" outlineLevel="0" collapsed="false">
      <c r="A363" s="109"/>
      <c r="B363" s="109"/>
      <c r="C363" s="109"/>
      <c r="D363" s="110"/>
      <c r="E363" s="105"/>
      <c r="F363" s="104"/>
      <c r="G363" s="104"/>
      <c r="H363" s="104"/>
      <c r="I363" s="104"/>
      <c r="J363" s="104"/>
      <c r="K363" s="104"/>
      <c r="L363" s="106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7"/>
      <c r="AC363" s="107"/>
      <c r="AD363" s="104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12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109"/>
      <c r="BE363" s="109"/>
      <c r="BF363" s="109"/>
    </row>
    <row r="364" customFormat="false" ht="13.5" hidden="false" customHeight="true" outlineLevel="0" collapsed="false">
      <c r="A364" s="109"/>
      <c r="B364" s="109"/>
      <c r="C364" s="109"/>
      <c r="D364" s="110"/>
      <c r="E364" s="105"/>
      <c r="F364" s="104"/>
      <c r="G364" s="104"/>
      <c r="H364" s="104"/>
      <c r="I364" s="104"/>
      <c r="J364" s="104"/>
      <c r="K364" s="104"/>
      <c r="L364" s="106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7"/>
      <c r="AC364" s="107"/>
      <c r="AD364" s="104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09"/>
      <c r="AR364" s="112"/>
      <c r="AS364" s="109"/>
      <c r="AT364" s="109"/>
      <c r="AU364" s="109"/>
      <c r="AV364" s="109"/>
      <c r="AW364" s="109"/>
      <c r="AX364" s="109"/>
      <c r="AY364" s="109"/>
      <c r="AZ364" s="109"/>
      <c r="BA364" s="109"/>
      <c r="BB364" s="109"/>
      <c r="BC364" s="109"/>
      <c r="BD364" s="109"/>
      <c r="BE364" s="109"/>
      <c r="BF364" s="109"/>
    </row>
    <row r="365" customFormat="false" ht="13.5" hidden="false" customHeight="true" outlineLevel="0" collapsed="false">
      <c r="A365" s="109"/>
      <c r="B365" s="109"/>
      <c r="C365" s="109"/>
      <c r="D365" s="110"/>
      <c r="E365" s="105"/>
      <c r="F365" s="104"/>
      <c r="G365" s="104"/>
      <c r="H365" s="104"/>
      <c r="I365" s="104"/>
      <c r="J365" s="104"/>
      <c r="K365" s="104"/>
      <c r="L365" s="106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7"/>
      <c r="AC365" s="107"/>
      <c r="AD365" s="104"/>
      <c r="AE365" s="109"/>
      <c r="AF365" s="109"/>
      <c r="AG365" s="109"/>
      <c r="AH365" s="109"/>
      <c r="AI365" s="109"/>
      <c r="AJ365" s="109"/>
      <c r="AK365" s="109"/>
      <c r="AL365" s="109"/>
      <c r="AM365" s="109"/>
      <c r="AN365" s="109"/>
      <c r="AO365" s="109"/>
      <c r="AP365" s="109"/>
      <c r="AQ365" s="109"/>
      <c r="AR365" s="112"/>
      <c r="AS365" s="109"/>
      <c r="AT365" s="109"/>
      <c r="AU365" s="109"/>
      <c r="AV365" s="109"/>
      <c r="AW365" s="109"/>
      <c r="AX365" s="109"/>
      <c r="AY365" s="109"/>
      <c r="AZ365" s="109"/>
      <c r="BA365" s="109"/>
      <c r="BB365" s="109"/>
      <c r="BC365" s="109"/>
      <c r="BD365" s="109"/>
      <c r="BE365" s="109"/>
      <c r="BF365" s="109"/>
    </row>
    <row r="366" customFormat="false" ht="13.5" hidden="false" customHeight="true" outlineLevel="0" collapsed="false">
      <c r="A366" s="109"/>
      <c r="B366" s="109"/>
      <c r="C366" s="109"/>
      <c r="D366" s="110"/>
      <c r="E366" s="105"/>
      <c r="F366" s="104"/>
      <c r="G366" s="104"/>
      <c r="H366" s="104"/>
      <c r="I366" s="104"/>
      <c r="J366" s="104"/>
      <c r="K366" s="104"/>
      <c r="L366" s="106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7"/>
      <c r="AC366" s="107"/>
      <c r="AD366" s="104"/>
      <c r="AE366" s="109"/>
      <c r="AF366" s="109"/>
      <c r="AG366" s="109"/>
      <c r="AH366" s="109"/>
      <c r="AI366" s="109"/>
      <c r="AJ366" s="109"/>
      <c r="AK366" s="109"/>
      <c r="AL366" s="109"/>
      <c r="AM366" s="109"/>
      <c r="AN366" s="109"/>
      <c r="AO366" s="109"/>
      <c r="AP366" s="109"/>
      <c r="AQ366" s="109"/>
      <c r="AR366" s="112"/>
      <c r="AS366" s="109"/>
      <c r="AT366" s="109"/>
      <c r="AU366" s="109"/>
      <c r="AV366" s="109"/>
      <c r="AW366" s="109"/>
      <c r="AX366" s="109"/>
      <c r="AY366" s="109"/>
      <c r="AZ366" s="109"/>
      <c r="BA366" s="109"/>
      <c r="BB366" s="109"/>
      <c r="BC366" s="109"/>
      <c r="BD366" s="109"/>
      <c r="BE366" s="109"/>
      <c r="BF366" s="109"/>
    </row>
    <row r="367" customFormat="false" ht="13.5" hidden="false" customHeight="true" outlineLevel="0" collapsed="false">
      <c r="A367" s="109"/>
      <c r="B367" s="109"/>
      <c r="C367" s="109"/>
      <c r="D367" s="110"/>
      <c r="E367" s="105"/>
      <c r="F367" s="104"/>
      <c r="G367" s="104"/>
      <c r="H367" s="104"/>
      <c r="I367" s="104"/>
      <c r="J367" s="104"/>
      <c r="K367" s="104"/>
      <c r="L367" s="106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7"/>
      <c r="AC367" s="107"/>
      <c r="AD367" s="104"/>
      <c r="AE367" s="109"/>
      <c r="AF367" s="109"/>
      <c r="AG367" s="109"/>
      <c r="AH367" s="109"/>
      <c r="AI367" s="109"/>
      <c r="AJ367" s="109"/>
      <c r="AK367" s="109"/>
      <c r="AL367" s="109"/>
      <c r="AM367" s="109"/>
      <c r="AN367" s="109"/>
      <c r="AO367" s="109"/>
      <c r="AP367" s="109"/>
      <c r="AQ367" s="109"/>
      <c r="AR367" s="112"/>
      <c r="AS367" s="109"/>
      <c r="AT367" s="109"/>
      <c r="AU367" s="109"/>
      <c r="AV367" s="109"/>
      <c r="AW367" s="109"/>
      <c r="AX367" s="109"/>
      <c r="AY367" s="109"/>
      <c r="AZ367" s="109"/>
      <c r="BA367" s="109"/>
      <c r="BB367" s="109"/>
      <c r="BC367" s="109"/>
      <c r="BD367" s="109"/>
      <c r="BE367" s="109"/>
      <c r="BF367" s="109"/>
    </row>
    <row r="368" customFormat="false" ht="13.5" hidden="false" customHeight="true" outlineLevel="0" collapsed="false">
      <c r="A368" s="109"/>
      <c r="B368" s="109"/>
      <c r="C368" s="109"/>
      <c r="D368" s="110"/>
      <c r="E368" s="105"/>
      <c r="F368" s="104"/>
      <c r="G368" s="104"/>
      <c r="H368" s="104"/>
      <c r="I368" s="104"/>
      <c r="J368" s="104"/>
      <c r="K368" s="104"/>
      <c r="L368" s="106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7"/>
      <c r="AC368" s="107"/>
      <c r="AD368" s="104"/>
      <c r="AE368" s="109"/>
      <c r="AF368" s="109"/>
      <c r="AG368" s="109"/>
      <c r="AH368" s="109"/>
      <c r="AI368" s="109"/>
      <c r="AJ368" s="109"/>
      <c r="AK368" s="109"/>
      <c r="AL368" s="109"/>
      <c r="AM368" s="109"/>
      <c r="AN368" s="109"/>
      <c r="AO368" s="109"/>
      <c r="AP368" s="109"/>
      <c r="AQ368" s="109"/>
      <c r="AR368" s="112"/>
      <c r="AS368" s="109"/>
      <c r="AT368" s="109"/>
      <c r="AU368" s="109"/>
      <c r="AV368" s="109"/>
      <c r="AW368" s="109"/>
      <c r="AX368" s="109"/>
      <c r="AY368" s="109"/>
      <c r="AZ368" s="109"/>
      <c r="BA368" s="109"/>
      <c r="BB368" s="109"/>
      <c r="BC368" s="109"/>
      <c r="BD368" s="109"/>
      <c r="BE368" s="109"/>
      <c r="BF368" s="109"/>
    </row>
    <row r="369" customFormat="false" ht="13.5" hidden="false" customHeight="true" outlineLevel="0" collapsed="false">
      <c r="A369" s="109"/>
      <c r="B369" s="109"/>
      <c r="C369" s="109"/>
      <c r="D369" s="110"/>
      <c r="E369" s="105"/>
      <c r="F369" s="104"/>
      <c r="G369" s="104"/>
      <c r="H369" s="104"/>
      <c r="I369" s="104"/>
      <c r="J369" s="104"/>
      <c r="K369" s="104"/>
      <c r="L369" s="106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7"/>
      <c r="AC369" s="107"/>
      <c r="AD369" s="104"/>
      <c r="AE369" s="109"/>
      <c r="AF369" s="109"/>
      <c r="AG369" s="109"/>
      <c r="AH369" s="109"/>
      <c r="AI369" s="109"/>
      <c r="AJ369" s="109"/>
      <c r="AK369" s="109"/>
      <c r="AL369" s="109"/>
      <c r="AM369" s="109"/>
      <c r="AN369" s="109"/>
      <c r="AO369" s="109"/>
      <c r="AP369" s="109"/>
      <c r="AQ369" s="109"/>
      <c r="AR369" s="112"/>
      <c r="AS369" s="109"/>
      <c r="AT369" s="109"/>
      <c r="AU369" s="109"/>
      <c r="AV369" s="109"/>
      <c r="AW369" s="109"/>
      <c r="AX369" s="109"/>
      <c r="AY369" s="109"/>
      <c r="AZ369" s="109"/>
      <c r="BA369" s="109"/>
      <c r="BB369" s="109"/>
      <c r="BC369" s="109"/>
      <c r="BD369" s="109"/>
      <c r="BE369" s="109"/>
      <c r="BF369" s="109"/>
    </row>
    <row r="370" customFormat="false" ht="13.5" hidden="false" customHeight="true" outlineLevel="0" collapsed="false">
      <c r="A370" s="109"/>
      <c r="B370" s="109"/>
      <c r="C370" s="109"/>
      <c r="D370" s="110"/>
      <c r="E370" s="105"/>
      <c r="F370" s="104"/>
      <c r="G370" s="104"/>
      <c r="H370" s="104"/>
      <c r="I370" s="104"/>
      <c r="J370" s="104"/>
      <c r="K370" s="104"/>
      <c r="L370" s="106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7"/>
      <c r="AC370" s="107"/>
      <c r="AD370" s="104"/>
      <c r="AE370" s="109"/>
      <c r="AF370" s="109"/>
      <c r="AG370" s="109"/>
      <c r="AH370" s="109"/>
      <c r="AI370" s="109"/>
      <c r="AJ370" s="109"/>
      <c r="AK370" s="109"/>
      <c r="AL370" s="109"/>
      <c r="AM370" s="109"/>
      <c r="AN370" s="109"/>
      <c r="AO370" s="109"/>
      <c r="AP370" s="109"/>
      <c r="AQ370" s="109"/>
      <c r="AR370" s="112"/>
      <c r="AS370" s="109"/>
      <c r="AT370" s="109"/>
      <c r="AU370" s="109"/>
      <c r="AV370" s="109"/>
      <c r="AW370" s="109"/>
      <c r="AX370" s="109"/>
      <c r="AY370" s="109"/>
      <c r="AZ370" s="109"/>
      <c r="BA370" s="109"/>
      <c r="BB370" s="109"/>
      <c r="BC370" s="109"/>
      <c r="BD370" s="109"/>
      <c r="BE370" s="109"/>
      <c r="BF370" s="109"/>
    </row>
    <row r="371" customFormat="false" ht="13.5" hidden="false" customHeight="true" outlineLevel="0" collapsed="false">
      <c r="A371" s="109"/>
      <c r="B371" s="109"/>
      <c r="C371" s="109"/>
      <c r="D371" s="110"/>
      <c r="E371" s="105"/>
      <c r="F371" s="104"/>
      <c r="G371" s="104"/>
      <c r="H371" s="104"/>
      <c r="I371" s="104"/>
      <c r="J371" s="104"/>
      <c r="K371" s="104"/>
      <c r="L371" s="106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7"/>
      <c r="AC371" s="107"/>
      <c r="AD371" s="104"/>
      <c r="AE371" s="109"/>
      <c r="AF371" s="109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09"/>
      <c r="AR371" s="112"/>
      <c r="AS371" s="109"/>
      <c r="AT371" s="109"/>
      <c r="AU371" s="109"/>
      <c r="AV371" s="109"/>
      <c r="AW371" s="109"/>
      <c r="AX371" s="109"/>
      <c r="AY371" s="109"/>
      <c r="AZ371" s="109"/>
      <c r="BA371" s="109"/>
      <c r="BB371" s="109"/>
      <c r="BC371" s="109"/>
      <c r="BD371" s="109"/>
      <c r="BE371" s="109"/>
      <c r="BF371" s="109"/>
    </row>
    <row r="372" customFormat="false" ht="13.5" hidden="false" customHeight="true" outlineLevel="0" collapsed="false">
      <c r="A372" s="109"/>
      <c r="B372" s="109"/>
      <c r="C372" s="109"/>
      <c r="D372" s="110"/>
      <c r="E372" s="105"/>
      <c r="F372" s="104"/>
      <c r="G372" s="104"/>
      <c r="H372" s="104"/>
      <c r="I372" s="104"/>
      <c r="J372" s="104"/>
      <c r="K372" s="104"/>
      <c r="L372" s="106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7"/>
      <c r="AC372" s="107"/>
      <c r="AD372" s="104"/>
      <c r="AE372" s="109"/>
      <c r="AF372" s="109"/>
      <c r="AG372" s="109"/>
      <c r="AH372" s="109"/>
      <c r="AI372" s="109"/>
      <c r="AJ372" s="109"/>
      <c r="AK372" s="109"/>
      <c r="AL372" s="109"/>
      <c r="AM372" s="109"/>
      <c r="AN372" s="109"/>
      <c r="AO372" s="109"/>
      <c r="AP372" s="109"/>
      <c r="AQ372" s="109"/>
      <c r="AR372" s="112"/>
      <c r="AS372" s="109"/>
      <c r="AT372" s="109"/>
      <c r="AU372" s="109"/>
      <c r="AV372" s="109"/>
      <c r="AW372" s="109"/>
      <c r="AX372" s="109"/>
      <c r="AY372" s="109"/>
      <c r="AZ372" s="109"/>
      <c r="BA372" s="109"/>
      <c r="BB372" s="109"/>
      <c r="BC372" s="109"/>
      <c r="BD372" s="109"/>
      <c r="BE372" s="109"/>
      <c r="BF372" s="109"/>
    </row>
    <row r="373" customFormat="false" ht="13.5" hidden="false" customHeight="true" outlineLevel="0" collapsed="false">
      <c r="A373" s="109"/>
      <c r="B373" s="109"/>
      <c r="C373" s="109"/>
      <c r="D373" s="110"/>
      <c r="E373" s="105"/>
      <c r="F373" s="104"/>
      <c r="G373" s="104"/>
      <c r="H373" s="104"/>
      <c r="I373" s="104"/>
      <c r="J373" s="104"/>
      <c r="K373" s="104"/>
      <c r="L373" s="106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7"/>
      <c r="AC373" s="107"/>
      <c r="AD373" s="104"/>
      <c r="AE373" s="109"/>
      <c r="AF373" s="109"/>
      <c r="AG373" s="109"/>
      <c r="AH373" s="109"/>
      <c r="AI373" s="109"/>
      <c r="AJ373" s="109"/>
      <c r="AK373" s="109"/>
      <c r="AL373" s="109"/>
      <c r="AM373" s="109"/>
      <c r="AN373" s="109"/>
      <c r="AO373" s="109"/>
      <c r="AP373" s="109"/>
      <c r="AQ373" s="109"/>
      <c r="AR373" s="112"/>
      <c r="AS373" s="109"/>
      <c r="AT373" s="109"/>
      <c r="AU373" s="109"/>
      <c r="AV373" s="109"/>
      <c r="AW373" s="109"/>
      <c r="AX373" s="109"/>
      <c r="AY373" s="109"/>
      <c r="AZ373" s="109"/>
      <c r="BA373" s="109"/>
      <c r="BB373" s="109"/>
      <c r="BC373" s="109"/>
      <c r="BD373" s="109"/>
      <c r="BE373" s="109"/>
      <c r="BF373" s="109"/>
    </row>
    <row r="374" customFormat="false" ht="13.5" hidden="false" customHeight="true" outlineLevel="0" collapsed="false">
      <c r="A374" s="109"/>
      <c r="B374" s="109"/>
      <c r="C374" s="109"/>
      <c r="D374" s="110"/>
      <c r="E374" s="105"/>
      <c r="F374" s="104"/>
      <c r="G374" s="104"/>
      <c r="H374" s="104"/>
      <c r="I374" s="104"/>
      <c r="J374" s="104"/>
      <c r="K374" s="104"/>
      <c r="L374" s="106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7"/>
      <c r="AC374" s="107"/>
      <c r="AD374" s="104"/>
      <c r="AE374" s="109"/>
      <c r="AF374" s="109"/>
      <c r="AG374" s="109"/>
      <c r="AH374" s="109"/>
      <c r="AI374" s="109"/>
      <c r="AJ374" s="109"/>
      <c r="AK374" s="109"/>
      <c r="AL374" s="109"/>
      <c r="AM374" s="109"/>
      <c r="AN374" s="109"/>
      <c r="AO374" s="109"/>
      <c r="AP374" s="109"/>
      <c r="AQ374" s="109"/>
      <c r="AR374" s="112"/>
      <c r="AS374" s="109"/>
      <c r="AT374" s="109"/>
      <c r="AU374" s="109"/>
      <c r="AV374" s="109"/>
      <c r="AW374" s="109"/>
      <c r="AX374" s="109"/>
      <c r="AY374" s="109"/>
      <c r="AZ374" s="109"/>
      <c r="BA374" s="109"/>
      <c r="BB374" s="109"/>
      <c r="BC374" s="109"/>
      <c r="BD374" s="109"/>
      <c r="BE374" s="109"/>
      <c r="BF374" s="109"/>
    </row>
    <row r="375" customFormat="false" ht="13.5" hidden="false" customHeight="true" outlineLevel="0" collapsed="false">
      <c r="A375" s="109"/>
      <c r="B375" s="109"/>
      <c r="C375" s="109"/>
      <c r="D375" s="110"/>
      <c r="E375" s="105"/>
      <c r="F375" s="104"/>
      <c r="G375" s="104"/>
      <c r="H375" s="104"/>
      <c r="I375" s="104"/>
      <c r="J375" s="104"/>
      <c r="K375" s="104"/>
      <c r="L375" s="106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7"/>
      <c r="AC375" s="107"/>
      <c r="AD375" s="104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12"/>
      <c r="AS375" s="109"/>
      <c r="AT375" s="109"/>
      <c r="AU375" s="109"/>
      <c r="AV375" s="109"/>
      <c r="AW375" s="109"/>
      <c r="AX375" s="109"/>
      <c r="AY375" s="109"/>
      <c r="AZ375" s="109"/>
      <c r="BA375" s="109"/>
      <c r="BB375" s="109"/>
      <c r="BC375" s="109"/>
      <c r="BD375" s="109"/>
      <c r="BE375" s="109"/>
      <c r="BF375" s="109"/>
    </row>
    <row r="376" customFormat="false" ht="13.5" hidden="false" customHeight="true" outlineLevel="0" collapsed="false">
      <c r="A376" s="109"/>
      <c r="B376" s="109"/>
      <c r="C376" s="109"/>
      <c r="D376" s="110"/>
      <c r="E376" s="105"/>
      <c r="F376" s="104"/>
      <c r="G376" s="104"/>
      <c r="H376" s="104"/>
      <c r="I376" s="104"/>
      <c r="J376" s="104"/>
      <c r="K376" s="104"/>
      <c r="L376" s="106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7"/>
      <c r="AC376" s="107"/>
      <c r="AD376" s="104"/>
      <c r="AE376" s="109"/>
      <c r="AF376" s="109"/>
      <c r="AG376" s="109"/>
      <c r="AH376" s="109"/>
      <c r="AI376" s="109"/>
      <c r="AJ376" s="109"/>
      <c r="AK376" s="109"/>
      <c r="AL376" s="109"/>
      <c r="AM376" s="109"/>
      <c r="AN376" s="109"/>
      <c r="AO376" s="109"/>
      <c r="AP376" s="109"/>
      <c r="AQ376" s="109"/>
      <c r="AR376" s="112"/>
      <c r="AS376" s="109"/>
      <c r="AT376" s="109"/>
      <c r="AU376" s="109"/>
      <c r="AV376" s="109"/>
      <c r="AW376" s="109"/>
      <c r="AX376" s="109"/>
      <c r="AY376" s="109"/>
      <c r="AZ376" s="109"/>
      <c r="BA376" s="109"/>
      <c r="BB376" s="109"/>
      <c r="BC376" s="109"/>
      <c r="BD376" s="109"/>
      <c r="BE376" s="109"/>
      <c r="BF376" s="109"/>
    </row>
    <row r="377" customFormat="false" ht="13.5" hidden="false" customHeight="true" outlineLevel="0" collapsed="false">
      <c r="A377" s="109"/>
      <c r="B377" s="109"/>
      <c r="C377" s="109"/>
      <c r="D377" s="110"/>
      <c r="E377" s="105"/>
      <c r="F377" s="104"/>
      <c r="G377" s="104"/>
      <c r="H377" s="104"/>
      <c r="I377" s="104"/>
      <c r="J377" s="104"/>
      <c r="K377" s="104"/>
      <c r="L377" s="106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7"/>
      <c r="AC377" s="107"/>
      <c r="AD377" s="104"/>
      <c r="AE377" s="109"/>
      <c r="AF377" s="109"/>
      <c r="AG377" s="109"/>
      <c r="AH377" s="109"/>
      <c r="AI377" s="109"/>
      <c r="AJ377" s="109"/>
      <c r="AK377" s="109"/>
      <c r="AL377" s="109"/>
      <c r="AM377" s="109"/>
      <c r="AN377" s="109"/>
      <c r="AO377" s="109"/>
      <c r="AP377" s="109"/>
      <c r="AQ377" s="109"/>
      <c r="AR377" s="112"/>
      <c r="AS377" s="109"/>
      <c r="AT377" s="109"/>
      <c r="AU377" s="109"/>
      <c r="AV377" s="109"/>
      <c r="AW377" s="109"/>
      <c r="AX377" s="109"/>
      <c r="AY377" s="109"/>
      <c r="AZ377" s="109"/>
      <c r="BA377" s="109"/>
      <c r="BB377" s="109"/>
      <c r="BC377" s="109"/>
      <c r="BD377" s="109"/>
      <c r="BE377" s="109"/>
      <c r="BF377" s="109"/>
    </row>
    <row r="378" customFormat="false" ht="13.5" hidden="false" customHeight="true" outlineLevel="0" collapsed="false">
      <c r="A378" s="109"/>
      <c r="B378" s="109"/>
      <c r="C378" s="109"/>
      <c r="D378" s="110"/>
      <c r="E378" s="105"/>
      <c r="F378" s="104"/>
      <c r="G378" s="104"/>
      <c r="H378" s="104"/>
      <c r="I378" s="104"/>
      <c r="J378" s="104"/>
      <c r="K378" s="104"/>
      <c r="L378" s="106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7"/>
      <c r="AC378" s="107"/>
      <c r="AD378" s="104"/>
      <c r="AE378" s="109"/>
      <c r="AF378" s="109"/>
      <c r="AG378" s="109"/>
      <c r="AH378" s="109"/>
      <c r="AI378" s="109"/>
      <c r="AJ378" s="109"/>
      <c r="AK378" s="109"/>
      <c r="AL378" s="109"/>
      <c r="AM378" s="109"/>
      <c r="AN378" s="109"/>
      <c r="AO378" s="109"/>
      <c r="AP378" s="109"/>
      <c r="AQ378" s="109"/>
      <c r="AR378" s="112"/>
      <c r="AS378" s="109"/>
      <c r="AT378" s="109"/>
      <c r="AU378" s="109"/>
      <c r="AV378" s="109"/>
      <c r="AW378" s="109"/>
      <c r="AX378" s="109"/>
      <c r="AY378" s="109"/>
      <c r="AZ378" s="109"/>
      <c r="BA378" s="109"/>
      <c r="BB378" s="109"/>
      <c r="BC378" s="109"/>
      <c r="BD378" s="109"/>
      <c r="BE378" s="109"/>
      <c r="BF378" s="109"/>
    </row>
    <row r="379" customFormat="false" ht="13.5" hidden="false" customHeight="true" outlineLevel="0" collapsed="false">
      <c r="A379" s="109"/>
      <c r="B379" s="109"/>
      <c r="C379" s="109"/>
      <c r="D379" s="110"/>
      <c r="E379" s="105"/>
      <c r="F379" s="104"/>
      <c r="G379" s="104"/>
      <c r="H379" s="104"/>
      <c r="I379" s="104"/>
      <c r="J379" s="104"/>
      <c r="K379" s="104"/>
      <c r="L379" s="106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7"/>
      <c r="AC379" s="107"/>
      <c r="AD379" s="104"/>
      <c r="AE379" s="109"/>
      <c r="AF379" s="109"/>
      <c r="AG379" s="109"/>
      <c r="AH379" s="109"/>
      <c r="AI379" s="109"/>
      <c r="AJ379" s="109"/>
      <c r="AK379" s="109"/>
      <c r="AL379" s="109"/>
      <c r="AM379" s="109"/>
      <c r="AN379" s="109"/>
      <c r="AO379" s="109"/>
      <c r="AP379" s="109"/>
      <c r="AQ379" s="109"/>
      <c r="AR379" s="112"/>
      <c r="AS379" s="109"/>
      <c r="AT379" s="109"/>
      <c r="AU379" s="109"/>
      <c r="AV379" s="109"/>
      <c r="AW379" s="109"/>
      <c r="AX379" s="109"/>
      <c r="AY379" s="109"/>
      <c r="AZ379" s="109"/>
      <c r="BA379" s="109"/>
      <c r="BB379" s="109"/>
      <c r="BC379" s="109"/>
      <c r="BD379" s="109"/>
      <c r="BE379" s="109"/>
      <c r="BF379" s="109"/>
    </row>
    <row r="380" customFormat="false" ht="13.5" hidden="false" customHeight="true" outlineLevel="0" collapsed="false">
      <c r="A380" s="109"/>
      <c r="B380" s="109"/>
      <c r="C380" s="109"/>
      <c r="D380" s="110"/>
      <c r="E380" s="105"/>
      <c r="F380" s="104"/>
      <c r="G380" s="104"/>
      <c r="H380" s="104"/>
      <c r="I380" s="104"/>
      <c r="J380" s="104"/>
      <c r="K380" s="104"/>
      <c r="L380" s="106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7"/>
      <c r="AC380" s="107"/>
      <c r="AD380" s="104"/>
      <c r="AE380" s="109"/>
      <c r="AF380" s="109"/>
      <c r="AG380" s="109"/>
      <c r="AH380" s="109"/>
      <c r="AI380" s="109"/>
      <c r="AJ380" s="109"/>
      <c r="AK380" s="109"/>
      <c r="AL380" s="109"/>
      <c r="AM380" s="109"/>
      <c r="AN380" s="109"/>
      <c r="AO380" s="109"/>
      <c r="AP380" s="109"/>
      <c r="AQ380" s="109"/>
      <c r="AR380" s="112"/>
      <c r="AS380" s="109"/>
      <c r="AT380" s="109"/>
      <c r="AU380" s="109"/>
      <c r="AV380" s="109"/>
      <c r="AW380" s="109"/>
      <c r="AX380" s="109"/>
      <c r="AY380" s="109"/>
      <c r="AZ380" s="109"/>
      <c r="BA380" s="109"/>
      <c r="BB380" s="109"/>
      <c r="BC380" s="109"/>
      <c r="BD380" s="109"/>
      <c r="BE380" s="109"/>
      <c r="BF380" s="109"/>
    </row>
    <row r="381" customFormat="false" ht="13.5" hidden="false" customHeight="true" outlineLevel="0" collapsed="false">
      <c r="A381" s="109"/>
      <c r="B381" s="109"/>
      <c r="C381" s="109"/>
      <c r="D381" s="110"/>
      <c r="E381" s="105"/>
      <c r="F381" s="104"/>
      <c r="G381" s="104"/>
      <c r="H381" s="104"/>
      <c r="I381" s="104"/>
      <c r="J381" s="104"/>
      <c r="K381" s="104"/>
      <c r="L381" s="106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7"/>
      <c r="AC381" s="107"/>
      <c r="AD381" s="104"/>
      <c r="AE381" s="109"/>
      <c r="AF381" s="109"/>
      <c r="AG381" s="109"/>
      <c r="AH381" s="109"/>
      <c r="AI381" s="109"/>
      <c r="AJ381" s="109"/>
      <c r="AK381" s="109"/>
      <c r="AL381" s="109"/>
      <c r="AM381" s="109"/>
      <c r="AN381" s="109"/>
      <c r="AO381" s="109"/>
      <c r="AP381" s="109"/>
      <c r="AQ381" s="109"/>
      <c r="AR381" s="112"/>
      <c r="AS381" s="109"/>
      <c r="AT381" s="109"/>
      <c r="AU381" s="109"/>
      <c r="AV381" s="109"/>
      <c r="AW381" s="109"/>
      <c r="AX381" s="109"/>
      <c r="AY381" s="109"/>
      <c r="AZ381" s="109"/>
      <c r="BA381" s="109"/>
      <c r="BB381" s="109"/>
      <c r="BC381" s="109"/>
      <c r="BD381" s="109"/>
      <c r="BE381" s="109"/>
      <c r="BF381" s="109"/>
    </row>
    <row r="382" customFormat="false" ht="13.5" hidden="false" customHeight="true" outlineLevel="0" collapsed="false">
      <c r="A382" s="109"/>
      <c r="B382" s="109"/>
      <c r="C382" s="109"/>
      <c r="D382" s="110"/>
      <c r="E382" s="105"/>
      <c r="F382" s="104"/>
      <c r="G382" s="104"/>
      <c r="H382" s="104"/>
      <c r="I382" s="104"/>
      <c r="J382" s="104"/>
      <c r="K382" s="104"/>
      <c r="L382" s="106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7"/>
      <c r="AC382" s="107"/>
      <c r="AD382" s="104"/>
      <c r="AE382" s="109"/>
      <c r="AF382" s="109"/>
      <c r="AG382" s="109"/>
      <c r="AH382" s="109"/>
      <c r="AI382" s="109"/>
      <c r="AJ382" s="109"/>
      <c r="AK382" s="109"/>
      <c r="AL382" s="109"/>
      <c r="AM382" s="109"/>
      <c r="AN382" s="109"/>
      <c r="AO382" s="109"/>
      <c r="AP382" s="109"/>
      <c r="AQ382" s="109"/>
      <c r="AR382" s="112"/>
      <c r="AS382" s="109"/>
      <c r="AT382" s="109"/>
      <c r="AU382" s="109"/>
      <c r="AV382" s="109"/>
      <c r="AW382" s="109"/>
      <c r="AX382" s="109"/>
      <c r="AY382" s="109"/>
      <c r="AZ382" s="109"/>
      <c r="BA382" s="109"/>
      <c r="BB382" s="109"/>
      <c r="BC382" s="109"/>
      <c r="BD382" s="109"/>
      <c r="BE382" s="109"/>
      <c r="BF382" s="109"/>
    </row>
    <row r="383" customFormat="false" ht="13.5" hidden="false" customHeight="true" outlineLevel="0" collapsed="false">
      <c r="A383" s="109"/>
      <c r="B383" s="109"/>
      <c r="C383" s="109"/>
      <c r="D383" s="110"/>
      <c r="E383" s="105"/>
      <c r="F383" s="104"/>
      <c r="G383" s="104"/>
      <c r="H383" s="104"/>
      <c r="I383" s="104"/>
      <c r="J383" s="104"/>
      <c r="K383" s="104"/>
      <c r="L383" s="106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7"/>
      <c r="AC383" s="107"/>
      <c r="AD383" s="104"/>
      <c r="AE383" s="109"/>
      <c r="AF383" s="109"/>
      <c r="AG383" s="109"/>
      <c r="AH383" s="109"/>
      <c r="AI383" s="109"/>
      <c r="AJ383" s="109"/>
      <c r="AK383" s="109"/>
      <c r="AL383" s="109"/>
      <c r="AM383" s="109"/>
      <c r="AN383" s="109"/>
      <c r="AO383" s="109"/>
      <c r="AP383" s="109"/>
      <c r="AQ383" s="109"/>
      <c r="AR383" s="112"/>
      <c r="AS383" s="109"/>
      <c r="AT383" s="109"/>
      <c r="AU383" s="109"/>
      <c r="AV383" s="109"/>
      <c r="AW383" s="109"/>
      <c r="AX383" s="109"/>
      <c r="AY383" s="109"/>
      <c r="AZ383" s="109"/>
      <c r="BA383" s="109"/>
      <c r="BB383" s="109"/>
      <c r="BC383" s="109"/>
      <c r="BD383" s="109"/>
      <c r="BE383" s="109"/>
      <c r="BF383" s="109"/>
    </row>
    <row r="384" customFormat="false" ht="13.5" hidden="false" customHeight="true" outlineLevel="0" collapsed="false">
      <c r="A384" s="109"/>
      <c r="B384" s="109"/>
      <c r="C384" s="109"/>
      <c r="D384" s="110"/>
      <c r="E384" s="105"/>
      <c r="F384" s="104"/>
      <c r="G384" s="104"/>
      <c r="H384" s="104"/>
      <c r="I384" s="104"/>
      <c r="J384" s="104"/>
      <c r="K384" s="104"/>
      <c r="L384" s="106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7"/>
      <c r="AC384" s="107"/>
      <c r="AD384" s="104"/>
      <c r="AE384" s="109"/>
      <c r="AF384" s="109"/>
      <c r="AG384" s="109"/>
      <c r="AH384" s="109"/>
      <c r="AI384" s="109"/>
      <c r="AJ384" s="109"/>
      <c r="AK384" s="109"/>
      <c r="AL384" s="109"/>
      <c r="AM384" s="109"/>
      <c r="AN384" s="109"/>
      <c r="AO384" s="109"/>
      <c r="AP384" s="109"/>
      <c r="AQ384" s="109"/>
      <c r="AR384" s="112"/>
      <c r="AS384" s="109"/>
      <c r="AT384" s="109"/>
      <c r="AU384" s="109"/>
      <c r="AV384" s="109"/>
      <c r="AW384" s="109"/>
      <c r="AX384" s="109"/>
      <c r="AY384" s="109"/>
      <c r="AZ384" s="109"/>
      <c r="BA384" s="109"/>
      <c r="BB384" s="109"/>
      <c r="BC384" s="109"/>
      <c r="BD384" s="109"/>
      <c r="BE384" s="109"/>
      <c r="BF384" s="109"/>
    </row>
    <row r="385" customFormat="false" ht="13.5" hidden="false" customHeight="true" outlineLevel="0" collapsed="false">
      <c r="A385" s="109"/>
      <c r="B385" s="109"/>
      <c r="C385" s="109"/>
      <c r="D385" s="110"/>
      <c r="E385" s="105"/>
      <c r="F385" s="104"/>
      <c r="G385" s="104"/>
      <c r="H385" s="104"/>
      <c r="I385" s="104"/>
      <c r="J385" s="104"/>
      <c r="K385" s="104"/>
      <c r="L385" s="106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7"/>
      <c r="AC385" s="107"/>
      <c r="AD385" s="104"/>
      <c r="AE385" s="109"/>
      <c r="AF385" s="109"/>
      <c r="AG385" s="109"/>
      <c r="AH385" s="109"/>
      <c r="AI385" s="109"/>
      <c r="AJ385" s="109"/>
      <c r="AK385" s="109"/>
      <c r="AL385" s="109"/>
      <c r="AM385" s="109"/>
      <c r="AN385" s="109"/>
      <c r="AO385" s="109"/>
      <c r="AP385" s="109"/>
      <c r="AQ385" s="109"/>
      <c r="AR385" s="112"/>
      <c r="AS385" s="109"/>
      <c r="AT385" s="109"/>
      <c r="AU385" s="109"/>
      <c r="AV385" s="109"/>
      <c r="AW385" s="109"/>
      <c r="AX385" s="109"/>
      <c r="AY385" s="109"/>
      <c r="AZ385" s="109"/>
      <c r="BA385" s="109"/>
      <c r="BB385" s="109"/>
      <c r="BC385" s="109"/>
      <c r="BD385" s="109"/>
      <c r="BE385" s="109"/>
      <c r="BF385" s="109"/>
    </row>
    <row r="386" customFormat="false" ht="13.5" hidden="false" customHeight="true" outlineLevel="0" collapsed="false">
      <c r="A386" s="109"/>
      <c r="B386" s="109"/>
      <c r="C386" s="109"/>
      <c r="D386" s="110"/>
      <c r="E386" s="105"/>
      <c r="F386" s="104"/>
      <c r="G386" s="104"/>
      <c r="H386" s="104"/>
      <c r="I386" s="104"/>
      <c r="J386" s="104"/>
      <c r="K386" s="104"/>
      <c r="L386" s="106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7"/>
      <c r="AC386" s="107"/>
      <c r="AD386" s="104"/>
      <c r="AE386" s="109"/>
      <c r="AF386" s="109"/>
      <c r="AG386" s="109"/>
      <c r="AH386" s="109"/>
      <c r="AI386" s="109"/>
      <c r="AJ386" s="109"/>
      <c r="AK386" s="109"/>
      <c r="AL386" s="109"/>
      <c r="AM386" s="109"/>
      <c r="AN386" s="109"/>
      <c r="AO386" s="109"/>
      <c r="AP386" s="109"/>
      <c r="AQ386" s="109"/>
      <c r="AR386" s="112"/>
      <c r="AS386" s="109"/>
      <c r="AT386" s="109"/>
      <c r="AU386" s="109"/>
      <c r="AV386" s="109"/>
      <c r="AW386" s="109"/>
      <c r="AX386" s="109"/>
      <c r="AY386" s="109"/>
      <c r="AZ386" s="109"/>
      <c r="BA386" s="109"/>
      <c r="BB386" s="109"/>
      <c r="BC386" s="109"/>
      <c r="BD386" s="109"/>
      <c r="BE386" s="109"/>
      <c r="BF386" s="109"/>
    </row>
    <row r="387" customFormat="false" ht="13.5" hidden="false" customHeight="true" outlineLevel="0" collapsed="false">
      <c r="A387" s="109"/>
      <c r="B387" s="109"/>
      <c r="C387" s="109"/>
      <c r="D387" s="110"/>
      <c r="E387" s="105"/>
      <c r="F387" s="104"/>
      <c r="G387" s="104"/>
      <c r="H387" s="104"/>
      <c r="I387" s="104"/>
      <c r="J387" s="104"/>
      <c r="K387" s="104"/>
      <c r="L387" s="106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7"/>
      <c r="AC387" s="107"/>
      <c r="AD387" s="104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12"/>
      <c r="AS387" s="109"/>
      <c r="AT387" s="109"/>
      <c r="AU387" s="109"/>
      <c r="AV387" s="109"/>
      <c r="AW387" s="109"/>
      <c r="AX387" s="109"/>
      <c r="AY387" s="109"/>
      <c r="AZ387" s="109"/>
      <c r="BA387" s="109"/>
      <c r="BB387" s="109"/>
      <c r="BC387" s="109"/>
      <c r="BD387" s="109"/>
      <c r="BE387" s="109"/>
      <c r="BF387" s="109"/>
    </row>
    <row r="388" customFormat="false" ht="13.5" hidden="false" customHeight="true" outlineLevel="0" collapsed="false">
      <c r="A388" s="109"/>
      <c r="B388" s="109"/>
      <c r="C388" s="109"/>
      <c r="D388" s="110"/>
      <c r="E388" s="105"/>
      <c r="F388" s="104"/>
      <c r="G388" s="104"/>
      <c r="H388" s="104"/>
      <c r="I388" s="104"/>
      <c r="J388" s="104"/>
      <c r="K388" s="104"/>
      <c r="L388" s="106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7"/>
      <c r="AC388" s="107"/>
      <c r="AD388" s="104"/>
      <c r="AE388" s="109"/>
      <c r="AF388" s="109"/>
      <c r="AG388" s="109"/>
      <c r="AH388" s="109"/>
      <c r="AI388" s="109"/>
      <c r="AJ388" s="109"/>
      <c r="AK388" s="109"/>
      <c r="AL388" s="109"/>
      <c r="AM388" s="109"/>
      <c r="AN388" s="109"/>
      <c r="AO388" s="109"/>
      <c r="AP388" s="109"/>
      <c r="AQ388" s="109"/>
      <c r="AR388" s="112"/>
      <c r="AS388" s="109"/>
      <c r="AT388" s="109"/>
      <c r="AU388" s="109"/>
      <c r="AV388" s="109"/>
      <c r="AW388" s="109"/>
      <c r="AX388" s="109"/>
      <c r="AY388" s="109"/>
      <c r="AZ388" s="109"/>
      <c r="BA388" s="109"/>
      <c r="BB388" s="109"/>
      <c r="BC388" s="109"/>
      <c r="BD388" s="109"/>
      <c r="BE388" s="109"/>
      <c r="BF388" s="109"/>
    </row>
    <row r="389" customFormat="false" ht="13.5" hidden="false" customHeight="true" outlineLevel="0" collapsed="false">
      <c r="A389" s="109"/>
      <c r="B389" s="109"/>
      <c r="C389" s="109"/>
      <c r="D389" s="110"/>
      <c r="E389" s="105"/>
      <c r="F389" s="104"/>
      <c r="G389" s="104"/>
      <c r="H389" s="104"/>
      <c r="I389" s="104"/>
      <c r="J389" s="104"/>
      <c r="K389" s="104"/>
      <c r="L389" s="106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7"/>
      <c r="AC389" s="107"/>
      <c r="AD389" s="104"/>
      <c r="AE389" s="109"/>
      <c r="AF389" s="109"/>
      <c r="AG389" s="109"/>
      <c r="AH389" s="109"/>
      <c r="AI389" s="109"/>
      <c r="AJ389" s="109"/>
      <c r="AK389" s="109"/>
      <c r="AL389" s="109"/>
      <c r="AM389" s="109"/>
      <c r="AN389" s="109"/>
      <c r="AO389" s="109"/>
      <c r="AP389" s="109"/>
      <c r="AQ389" s="109"/>
      <c r="AR389" s="112"/>
      <c r="AS389" s="109"/>
      <c r="AT389" s="109"/>
      <c r="AU389" s="109"/>
      <c r="AV389" s="109"/>
      <c r="AW389" s="109"/>
      <c r="AX389" s="109"/>
      <c r="AY389" s="109"/>
      <c r="AZ389" s="109"/>
      <c r="BA389" s="109"/>
      <c r="BB389" s="109"/>
      <c r="BC389" s="109"/>
      <c r="BD389" s="109"/>
      <c r="BE389" s="109"/>
      <c r="BF389" s="109"/>
    </row>
    <row r="390" customFormat="false" ht="13.5" hidden="false" customHeight="true" outlineLevel="0" collapsed="false">
      <c r="A390" s="109"/>
      <c r="B390" s="109"/>
      <c r="C390" s="109"/>
      <c r="D390" s="110"/>
      <c r="E390" s="105"/>
      <c r="F390" s="104"/>
      <c r="G390" s="104"/>
      <c r="H390" s="104"/>
      <c r="I390" s="104"/>
      <c r="J390" s="104"/>
      <c r="K390" s="104"/>
      <c r="L390" s="106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7"/>
      <c r="AC390" s="107"/>
      <c r="AD390" s="104"/>
      <c r="AE390" s="109"/>
      <c r="AF390" s="109"/>
      <c r="AG390" s="109"/>
      <c r="AH390" s="109"/>
      <c r="AI390" s="109"/>
      <c r="AJ390" s="109"/>
      <c r="AK390" s="109"/>
      <c r="AL390" s="109"/>
      <c r="AM390" s="109"/>
      <c r="AN390" s="109"/>
      <c r="AO390" s="109"/>
      <c r="AP390" s="109"/>
      <c r="AQ390" s="109"/>
      <c r="AR390" s="112"/>
      <c r="AS390" s="109"/>
      <c r="AT390" s="109"/>
      <c r="AU390" s="109"/>
      <c r="AV390" s="109"/>
      <c r="AW390" s="109"/>
      <c r="AX390" s="109"/>
      <c r="AY390" s="109"/>
      <c r="AZ390" s="109"/>
      <c r="BA390" s="109"/>
      <c r="BB390" s="109"/>
      <c r="BC390" s="109"/>
      <c r="BD390" s="109"/>
      <c r="BE390" s="109"/>
      <c r="BF390" s="109"/>
    </row>
    <row r="391" customFormat="false" ht="13.5" hidden="false" customHeight="true" outlineLevel="0" collapsed="false">
      <c r="A391" s="109"/>
      <c r="B391" s="109"/>
      <c r="C391" s="109"/>
      <c r="D391" s="110"/>
      <c r="E391" s="105"/>
      <c r="F391" s="104"/>
      <c r="G391" s="104"/>
      <c r="H391" s="104"/>
      <c r="I391" s="104"/>
      <c r="J391" s="104"/>
      <c r="K391" s="104"/>
      <c r="L391" s="106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7"/>
      <c r="AC391" s="107"/>
      <c r="AD391" s="104"/>
      <c r="AE391" s="109"/>
      <c r="AF391" s="109"/>
      <c r="AG391" s="109"/>
      <c r="AH391" s="109"/>
      <c r="AI391" s="109"/>
      <c r="AJ391" s="109"/>
      <c r="AK391" s="109"/>
      <c r="AL391" s="109"/>
      <c r="AM391" s="109"/>
      <c r="AN391" s="109"/>
      <c r="AO391" s="109"/>
      <c r="AP391" s="109"/>
      <c r="AQ391" s="109"/>
      <c r="AR391" s="112"/>
      <c r="AS391" s="109"/>
      <c r="AT391" s="109"/>
      <c r="AU391" s="109"/>
      <c r="AV391" s="109"/>
      <c r="AW391" s="109"/>
      <c r="AX391" s="109"/>
      <c r="AY391" s="109"/>
      <c r="AZ391" s="109"/>
      <c r="BA391" s="109"/>
      <c r="BB391" s="109"/>
      <c r="BC391" s="109"/>
      <c r="BD391" s="109"/>
      <c r="BE391" s="109"/>
      <c r="BF391" s="109"/>
    </row>
    <row r="392" customFormat="false" ht="13.5" hidden="false" customHeight="true" outlineLevel="0" collapsed="false">
      <c r="A392" s="109"/>
      <c r="B392" s="109"/>
      <c r="C392" s="109"/>
      <c r="D392" s="110"/>
      <c r="E392" s="105"/>
      <c r="F392" s="104"/>
      <c r="G392" s="104"/>
      <c r="H392" s="104"/>
      <c r="I392" s="104"/>
      <c r="J392" s="104"/>
      <c r="K392" s="104"/>
      <c r="L392" s="106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7"/>
      <c r="AC392" s="107"/>
      <c r="AD392" s="104"/>
      <c r="AE392" s="109"/>
      <c r="AF392" s="109"/>
      <c r="AG392" s="109"/>
      <c r="AH392" s="109"/>
      <c r="AI392" s="109"/>
      <c r="AJ392" s="109"/>
      <c r="AK392" s="109"/>
      <c r="AL392" s="109"/>
      <c r="AM392" s="109"/>
      <c r="AN392" s="109"/>
      <c r="AO392" s="109"/>
      <c r="AP392" s="109"/>
      <c r="AQ392" s="109"/>
      <c r="AR392" s="112"/>
      <c r="AS392" s="109"/>
      <c r="AT392" s="109"/>
      <c r="AU392" s="109"/>
      <c r="AV392" s="109"/>
      <c r="AW392" s="109"/>
      <c r="AX392" s="109"/>
      <c r="AY392" s="109"/>
      <c r="AZ392" s="109"/>
      <c r="BA392" s="109"/>
      <c r="BB392" s="109"/>
      <c r="BC392" s="109"/>
      <c r="BD392" s="109"/>
      <c r="BE392" s="109"/>
      <c r="BF392" s="109"/>
    </row>
    <row r="393" customFormat="false" ht="13.5" hidden="false" customHeight="true" outlineLevel="0" collapsed="false">
      <c r="A393" s="109"/>
      <c r="B393" s="109"/>
      <c r="C393" s="109"/>
      <c r="D393" s="110"/>
      <c r="E393" s="105"/>
      <c r="F393" s="104"/>
      <c r="G393" s="104"/>
      <c r="H393" s="104"/>
      <c r="I393" s="104"/>
      <c r="J393" s="104"/>
      <c r="K393" s="104"/>
      <c r="L393" s="106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7"/>
      <c r="AC393" s="107"/>
      <c r="AD393" s="104"/>
      <c r="AE393" s="109"/>
      <c r="AF393" s="109"/>
      <c r="AG393" s="109"/>
      <c r="AH393" s="109"/>
      <c r="AI393" s="109"/>
      <c r="AJ393" s="109"/>
      <c r="AK393" s="109"/>
      <c r="AL393" s="109"/>
      <c r="AM393" s="109"/>
      <c r="AN393" s="109"/>
      <c r="AO393" s="109"/>
      <c r="AP393" s="109"/>
      <c r="AQ393" s="109"/>
      <c r="AR393" s="112"/>
      <c r="AS393" s="109"/>
      <c r="AT393" s="109"/>
      <c r="AU393" s="109"/>
      <c r="AV393" s="109"/>
      <c r="AW393" s="109"/>
      <c r="AX393" s="109"/>
      <c r="AY393" s="109"/>
      <c r="AZ393" s="109"/>
      <c r="BA393" s="109"/>
      <c r="BB393" s="109"/>
      <c r="BC393" s="109"/>
      <c r="BD393" s="109"/>
      <c r="BE393" s="109"/>
      <c r="BF393" s="109"/>
    </row>
    <row r="394" customFormat="false" ht="13.5" hidden="false" customHeight="true" outlineLevel="0" collapsed="false">
      <c r="A394" s="109"/>
      <c r="B394" s="109"/>
      <c r="C394" s="109"/>
      <c r="D394" s="110"/>
      <c r="E394" s="105"/>
      <c r="F394" s="104"/>
      <c r="G394" s="104"/>
      <c r="H394" s="104"/>
      <c r="I394" s="104"/>
      <c r="J394" s="104"/>
      <c r="K394" s="104"/>
      <c r="L394" s="106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7"/>
      <c r="AC394" s="107"/>
      <c r="AD394" s="104"/>
      <c r="AE394" s="109"/>
      <c r="AF394" s="109"/>
      <c r="AG394" s="109"/>
      <c r="AH394" s="109"/>
      <c r="AI394" s="109"/>
      <c r="AJ394" s="109"/>
      <c r="AK394" s="109"/>
      <c r="AL394" s="109"/>
      <c r="AM394" s="109"/>
      <c r="AN394" s="109"/>
      <c r="AO394" s="109"/>
      <c r="AP394" s="109"/>
      <c r="AQ394" s="109"/>
      <c r="AR394" s="112"/>
      <c r="AS394" s="109"/>
      <c r="AT394" s="109"/>
      <c r="AU394" s="109"/>
      <c r="AV394" s="109"/>
      <c r="AW394" s="109"/>
      <c r="AX394" s="109"/>
      <c r="AY394" s="109"/>
      <c r="AZ394" s="109"/>
      <c r="BA394" s="109"/>
      <c r="BB394" s="109"/>
      <c r="BC394" s="109"/>
      <c r="BD394" s="109"/>
      <c r="BE394" s="109"/>
      <c r="BF394" s="109"/>
    </row>
    <row r="395" customFormat="false" ht="13.5" hidden="false" customHeight="true" outlineLevel="0" collapsed="false">
      <c r="A395" s="109"/>
      <c r="B395" s="109"/>
      <c r="C395" s="109"/>
      <c r="D395" s="110"/>
      <c r="E395" s="105"/>
      <c r="F395" s="104"/>
      <c r="G395" s="104"/>
      <c r="H395" s="104"/>
      <c r="I395" s="104"/>
      <c r="J395" s="104"/>
      <c r="K395" s="104"/>
      <c r="L395" s="106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7"/>
      <c r="AC395" s="107"/>
      <c r="AD395" s="104"/>
      <c r="AE395" s="109"/>
      <c r="AF395" s="109"/>
      <c r="AG395" s="109"/>
      <c r="AH395" s="109"/>
      <c r="AI395" s="109"/>
      <c r="AJ395" s="109"/>
      <c r="AK395" s="109"/>
      <c r="AL395" s="109"/>
      <c r="AM395" s="109"/>
      <c r="AN395" s="109"/>
      <c r="AO395" s="109"/>
      <c r="AP395" s="109"/>
      <c r="AQ395" s="109"/>
      <c r="AR395" s="112"/>
      <c r="AS395" s="109"/>
      <c r="AT395" s="109"/>
      <c r="AU395" s="109"/>
      <c r="AV395" s="109"/>
      <c r="AW395" s="109"/>
      <c r="AX395" s="109"/>
      <c r="AY395" s="109"/>
      <c r="AZ395" s="109"/>
      <c r="BA395" s="109"/>
      <c r="BB395" s="109"/>
      <c r="BC395" s="109"/>
      <c r="BD395" s="109"/>
      <c r="BE395" s="109"/>
      <c r="BF395" s="109"/>
    </row>
    <row r="396" customFormat="false" ht="13.5" hidden="false" customHeight="true" outlineLevel="0" collapsed="false">
      <c r="A396" s="109"/>
      <c r="B396" s="109"/>
      <c r="C396" s="109"/>
      <c r="D396" s="110"/>
      <c r="E396" s="105"/>
      <c r="F396" s="104"/>
      <c r="G396" s="104"/>
      <c r="H396" s="104"/>
      <c r="I396" s="104"/>
      <c r="J396" s="104"/>
      <c r="K396" s="104"/>
      <c r="L396" s="106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7"/>
      <c r="AC396" s="107"/>
      <c r="AD396" s="104"/>
      <c r="AE396" s="109"/>
      <c r="AF396" s="109"/>
      <c r="AG396" s="109"/>
      <c r="AH396" s="109"/>
      <c r="AI396" s="109"/>
      <c r="AJ396" s="109"/>
      <c r="AK396" s="109"/>
      <c r="AL396" s="109"/>
      <c r="AM396" s="109"/>
      <c r="AN396" s="109"/>
      <c r="AO396" s="109"/>
      <c r="AP396" s="109"/>
      <c r="AQ396" s="109"/>
      <c r="AR396" s="112"/>
      <c r="AS396" s="109"/>
      <c r="AT396" s="109"/>
      <c r="AU396" s="109"/>
      <c r="AV396" s="109"/>
      <c r="AW396" s="109"/>
      <c r="AX396" s="109"/>
      <c r="AY396" s="109"/>
      <c r="AZ396" s="109"/>
      <c r="BA396" s="109"/>
      <c r="BB396" s="109"/>
      <c r="BC396" s="109"/>
      <c r="BD396" s="109"/>
      <c r="BE396" s="109"/>
      <c r="BF396" s="109"/>
    </row>
    <row r="397" customFormat="false" ht="13.5" hidden="false" customHeight="true" outlineLevel="0" collapsed="false">
      <c r="A397" s="109"/>
      <c r="B397" s="109"/>
      <c r="C397" s="109"/>
      <c r="D397" s="110"/>
      <c r="E397" s="105"/>
      <c r="F397" s="104"/>
      <c r="G397" s="104"/>
      <c r="H397" s="104"/>
      <c r="I397" s="104"/>
      <c r="J397" s="104"/>
      <c r="K397" s="104"/>
      <c r="L397" s="106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7"/>
      <c r="AC397" s="107"/>
      <c r="AD397" s="104"/>
      <c r="AE397" s="109"/>
      <c r="AF397" s="109"/>
      <c r="AG397" s="109"/>
      <c r="AH397" s="109"/>
      <c r="AI397" s="109"/>
      <c r="AJ397" s="109"/>
      <c r="AK397" s="109"/>
      <c r="AL397" s="109"/>
      <c r="AM397" s="109"/>
      <c r="AN397" s="109"/>
      <c r="AO397" s="109"/>
      <c r="AP397" s="109"/>
      <c r="AQ397" s="109"/>
      <c r="AR397" s="112"/>
      <c r="AS397" s="109"/>
      <c r="AT397" s="109"/>
      <c r="AU397" s="109"/>
      <c r="AV397" s="109"/>
      <c r="AW397" s="109"/>
      <c r="AX397" s="109"/>
      <c r="AY397" s="109"/>
      <c r="AZ397" s="109"/>
      <c r="BA397" s="109"/>
      <c r="BB397" s="109"/>
      <c r="BC397" s="109"/>
      <c r="BD397" s="109"/>
      <c r="BE397" s="109"/>
      <c r="BF397" s="109"/>
    </row>
    <row r="398" customFormat="false" ht="13.5" hidden="false" customHeight="true" outlineLevel="0" collapsed="false">
      <c r="A398" s="109"/>
      <c r="B398" s="109"/>
      <c r="C398" s="109"/>
      <c r="D398" s="110"/>
      <c r="E398" s="105"/>
      <c r="F398" s="104"/>
      <c r="G398" s="104"/>
      <c r="H398" s="104"/>
      <c r="I398" s="104"/>
      <c r="J398" s="104"/>
      <c r="K398" s="104"/>
      <c r="L398" s="106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7"/>
      <c r="AC398" s="107"/>
      <c r="AD398" s="104"/>
      <c r="AE398" s="109"/>
      <c r="AF398" s="109"/>
      <c r="AG398" s="109"/>
      <c r="AH398" s="109"/>
      <c r="AI398" s="109"/>
      <c r="AJ398" s="109"/>
      <c r="AK398" s="109"/>
      <c r="AL398" s="109"/>
      <c r="AM398" s="109"/>
      <c r="AN398" s="109"/>
      <c r="AO398" s="109"/>
      <c r="AP398" s="109"/>
      <c r="AQ398" s="109"/>
      <c r="AR398" s="112"/>
      <c r="AS398" s="109"/>
      <c r="AT398" s="109"/>
      <c r="AU398" s="109"/>
      <c r="AV398" s="109"/>
      <c r="AW398" s="109"/>
      <c r="AX398" s="109"/>
      <c r="AY398" s="109"/>
      <c r="AZ398" s="109"/>
      <c r="BA398" s="109"/>
      <c r="BB398" s="109"/>
      <c r="BC398" s="109"/>
      <c r="BD398" s="109"/>
      <c r="BE398" s="109"/>
      <c r="BF398" s="109"/>
    </row>
    <row r="399" customFormat="false" ht="13.5" hidden="false" customHeight="true" outlineLevel="0" collapsed="false">
      <c r="A399" s="109"/>
      <c r="B399" s="109"/>
      <c r="C399" s="109"/>
      <c r="D399" s="110"/>
      <c r="E399" s="105"/>
      <c r="F399" s="104"/>
      <c r="G399" s="104"/>
      <c r="H399" s="104"/>
      <c r="I399" s="104"/>
      <c r="J399" s="104"/>
      <c r="K399" s="104"/>
      <c r="L399" s="106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7"/>
      <c r="AC399" s="107"/>
      <c r="AD399" s="104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12"/>
      <c r="AS399" s="109"/>
      <c r="AT399" s="109"/>
      <c r="AU399" s="109"/>
      <c r="AV399" s="109"/>
      <c r="AW399" s="109"/>
      <c r="AX399" s="109"/>
      <c r="AY399" s="109"/>
      <c r="AZ399" s="109"/>
      <c r="BA399" s="109"/>
      <c r="BB399" s="109"/>
      <c r="BC399" s="109"/>
      <c r="BD399" s="109"/>
      <c r="BE399" s="109"/>
      <c r="BF399" s="109"/>
    </row>
    <row r="400" customFormat="false" ht="13.5" hidden="false" customHeight="true" outlineLevel="0" collapsed="false">
      <c r="A400" s="109"/>
      <c r="B400" s="109"/>
      <c r="C400" s="109"/>
      <c r="D400" s="110"/>
      <c r="E400" s="105"/>
      <c r="F400" s="104"/>
      <c r="G400" s="104"/>
      <c r="H400" s="104"/>
      <c r="I400" s="104"/>
      <c r="J400" s="104"/>
      <c r="K400" s="104"/>
      <c r="L400" s="106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7"/>
      <c r="AC400" s="107"/>
      <c r="AD400" s="104"/>
      <c r="AE400" s="109"/>
      <c r="AF400" s="109"/>
      <c r="AG400" s="109"/>
      <c r="AH400" s="109"/>
      <c r="AI400" s="109"/>
      <c r="AJ400" s="109"/>
      <c r="AK400" s="109"/>
      <c r="AL400" s="109"/>
      <c r="AM400" s="109"/>
      <c r="AN400" s="109"/>
      <c r="AO400" s="109"/>
      <c r="AP400" s="109"/>
      <c r="AQ400" s="109"/>
      <c r="AR400" s="112"/>
      <c r="AS400" s="109"/>
      <c r="AT400" s="109"/>
      <c r="AU400" s="109"/>
      <c r="AV400" s="109"/>
      <c r="AW400" s="109"/>
      <c r="AX400" s="109"/>
      <c r="AY400" s="109"/>
      <c r="AZ400" s="109"/>
      <c r="BA400" s="109"/>
      <c r="BB400" s="109"/>
      <c r="BC400" s="109"/>
      <c r="BD400" s="109"/>
      <c r="BE400" s="109"/>
      <c r="BF400" s="109"/>
    </row>
    <row r="401" customFormat="false" ht="13.5" hidden="false" customHeight="true" outlineLevel="0" collapsed="false">
      <c r="A401" s="109"/>
      <c r="B401" s="109"/>
      <c r="C401" s="109"/>
      <c r="D401" s="110"/>
      <c r="E401" s="105"/>
      <c r="F401" s="104"/>
      <c r="G401" s="104"/>
      <c r="H401" s="104"/>
      <c r="I401" s="104"/>
      <c r="J401" s="104"/>
      <c r="K401" s="104"/>
      <c r="L401" s="106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7"/>
      <c r="AC401" s="107"/>
      <c r="AD401" s="104"/>
      <c r="AE401" s="109"/>
      <c r="AF401" s="109"/>
      <c r="AG401" s="109"/>
      <c r="AH401" s="109"/>
      <c r="AI401" s="109"/>
      <c r="AJ401" s="109"/>
      <c r="AK401" s="109"/>
      <c r="AL401" s="109"/>
      <c r="AM401" s="109"/>
      <c r="AN401" s="109"/>
      <c r="AO401" s="109"/>
      <c r="AP401" s="109"/>
      <c r="AQ401" s="109"/>
      <c r="AR401" s="112"/>
      <c r="AS401" s="109"/>
      <c r="AT401" s="109"/>
      <c r="AU401" s="109"/>
      <c r="AV401" s="109"/>
      <c r="AW401" s="109"/>
      <c r="AX401" s="109"/>
      <c r="AY401" s="109"/>
      <c r="AZ401" s="109"/>
      <c r="BA401" s="109"/>
      <c r="BB401" s="109"/>
      <c r="BC401" s="109"/>
      <c r="BD401" s="109"/>
      <c r="BE401" s="109"/>
      <c r="BF401" s="109"/>
    </row>
    <row r="402" customFormat="false" ht="13.5" hidden="false" customHeight="true" outlineLevel="0" collapsed="false">
      <c r="A402" s="109"/>
      <c r="B402" s="109"/>
      <c r="C402" s="109"/>
      <c r="D402" s="110"/>
      <c r="E402" s="105"/>
      <c r="F402" s="104"/>
      <c r="G402" s="104"/>
      <c r="H402" s="104"/>
      <c r="I402" s="104"/>
      <c r="J402" s="104"/>
      <c r="K402" s="104"/>
      <c r="L402" s="106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7"/>
      <c r="AC402" s="107"/>
      <c r="AD402" s="104"/>
      <c r="AE402" s="109"/>
      <c r="AF402" s="109"/>
      <c r="AG402" s="109"/>
      <c r="AH402" s="109"/>
      <c r="AI402" s="109"/>
      <c r="AJ402" s="109"/>
      <c r="AK402" s="109"/>
      <c r="AL402" s="109"/>
      <c r="AM402" s="109"/>
      <c r="AN402" s="109"/>
      <c r="AO402" s="109"/>
      <c r="AP402" s="109"/>
      <c r="AQ402" s="109"/>
      <c r="AR402" s="112"/>
      <c r="AS402" s="109"/>
      <c r="AT402" s="109"/>
      <c r="AU402" s="109"/>
      <c r="AV402" s="109"/>
      <c r="AW402" s="109"/>
      <c r="AX402" s="109"/>
      <c r="AY402" s="109"/>
      <c r="AZ402" s="109"/>
      <c r="BA402" s="109"/>
      <c r="BB402" s="109"/>
      <c r="BC402" s="109"/>
      <c r="BD402" s="109"/>
      <c r="BE402" s="109"/>
      <c r="BF402" s="109"/>
    </row>
    <row r="403" customFormat="false" ht="13.5" hidden="false" customHeight="true" outlineLevel="0" collapsed="false">
      <c r="A403" s="109"/>
      <c r="B403" s="109"/>
      <c r="C403" s="109"/>
      <c r="D403" s="110"/>
      <c r="E403" s="105"/>
      <c r="F403" s="104"/>
      <c r="G403" s="104"/>
      <c r="H403" s="104"/>
      <c r="I403" s="104"/>
      <c r="J403" s="104"/>
      <c r="K403" s="104"/>
      <c r="L403" s="106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7"/>
      <c r="AC403" s="107"/>
      <c r="AD403" s="104"/>
      <c r="AE403" s="109"/>
      <c r="AF403" s="109"/>
      <c r="AG403" s="109"/>
      <c r="AH403" s="109"/>
      <c r="AI403" s="109"/>
      <c r="AJ403" s="109"/>
      <c r="AK403" s="109"/>
      <c r="AL403" s="109"/>
      <c r="AM403" s="109"/>
      <c r="AN403" s="109"/>
      <c r="AO403" s="109"/>
      <c r="AP403" s="109"/>
      <c r="AQ403" s="109"/>
      <c r="AR403" s="112"/>
      <c r="AS403" s="109"/>
      <c r="AT403" s="109"/>
      <c r="AU403" s="109"/>
      <c r="AV403" s="109"/>
      <c r="AW403" s="109"/>
      <c r="AX403" s="109"/>
      <c r="AY403" s="109"/>
      <c r="AZ403" s="109"/>
      <c r="BA403" s="109"/>
      <c r="BB403" s="109"/>
      <c r="BC403" s="109"/>
      <c r="BD403" s="109"/>
      <c r="BE403" s="109"/>
      <c r="BF403" s="109"/>
    </row>
    <row r="404" customFormat="false" ht="13.5" hidden="false" customHeight="true" outlineLevel="0" collapsed="false">
      <c r="A404" s="109"/>
      <c r="B404" s="109"/>
      <c r="C404" s="109"/>
      <c r="D404" s="110"/>
      <c r="E404" s="105"/>
      <c r="F404" s="104"/>
      <c r="G404" s="104"/>
      <c r="H404" s="104"/>
      <c r="I404" s="104"/>
      <c r="J404" s="104"/>
      <c r="K404" s="104"/>
      <c r="L404" s="106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7"/>
      <c r="AC404" s="107"/>
      <c r="AD404" s="104"/>
      <c r="AE404" s="109"/>
      <c r="AF404" s="109"/>
      <c r="AG404" s="109"/>
      <c r="AH404" s="109"/>
      <c r="AI404" s="109"/>
      <c r="AJ404" s="109"/>
      <c r="AK404" s="109"/>
      <c r="AL404" s="109"/>
      <c r="AM404" s="109"/>
      <c r="AN404" s="109"/>
      <c r="AO404" s="109"/>
      <c r="AP404" s="109"/>
      <c r="AQ404" s="109"/>
      <c r="AR404" s="112"/>
      <c r="AS404" s="109"/>
      <c r="AT404" s="109"/>
      <c r="AU404" s="109"/>
      <c r="AV404" s="109"/>
      <c r="AW404" s="109"/>
      <c r="AX404" s="109"/>
      <c r="AY404" s="109"/>
      <c r="AZ404" s="109"/>
      <c r="BA404" s="109"/>
      <c r="BB404" s="109"/>
      <c r="BC404" s="109"/>
      <c r="BD404" s="109"/>
      <c r="BE404" s="109"/>
      <c r="BF404" s="109"/>
    </row>
    <row r="405" customFormat="false" ht="13.5" hidden="false" customHeight="true" outlineLevel="0" collapsed="false">
      <c r="A405" s="109"/>
      <c r="B405" s="109"/>
      <c r="C405" s="109"/>
      <c r="D405" s="110"/>
      <c r="E405" s="105"/>
      <c r="F405" s="104"/>
      <c r="G405" s="104"/>
      <c r="H405" s="104"/>
      <c r="I405" s="104"/>
      <c r="J405" s="104"/>
      <c r="K405" s="104"/>
      <c r="L405" s="106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7"/>
      <c r="AC405" s="107"/>
      <c r="AD405" s="104"/>
      <c r="AE405" s="109"/>
      <c r="AF405" s="109"/>
      <c r="AG405" s="109"/>
      <c r="AH405" s="109"/>
      <c r="AI405" s="109"/>
      <c r="AJ405" s="109"/>
      <c r="AK405" s="109"/>
      <c r="AL405" s="109"/>
      <c r="AM405" s="109"/>
      <c r="AN405" s="109"/>
      <c r="AO405" s="109"/>
      <c r="AP405" s="109"/>
      <c r="AQ405" s="109"/>
      <c r="AR405" s="112"/>
      <c r="AS405" s="109"/>
      <c r="AT405" s="109"/>
      <c r="AU405" s="109"/>
      <c r="AV405" s="109"/>
      <c r="AW405" s="109"/>
      <c r="AX405" s="109"/>
      <c r="AY405" s="109"/>
      <c r="AZ405" s="109"/>
      <c r="BA405" s="109"/>
      <c r="BB405" s="109"/>
      <c r="BC405" s="109"/>
      <c r="BD405" s="109"/>
      <c r="BE405" s="109"/>
      <c r="BF405" s="109"/>
    </row>
    <row r="406" customFormat="false" ht="13.5" hidden="false" customHeight="true" outlineLevel="0" collapsed="false">
      <c r="A406" s="109"/>
      <c r="B406" s="109"/>
      <c r="C406" s="109"/>
      <c r="D406" s="110"/>
      <c r="E406" s="105"/>
      <c r="F406" s="104"/>
      <c r="G406" s="104"/>
      <c r="H406" s="104"/>
      <c r="I406" s="104"/>
      <c r="J406" s="104"/>
      <c r="K406" s="104"/>
      <c r="L406" s="106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7"/>
      <c r="AC406" s="107"/>
      <c r="AD406" s="104"/>
      <c r="AE406" s="109"/>
      <c r="AF406" s="109"/>
      <c r="AG406" s="109"/>
      <c r="AH406" s="109"/>
      <c r="AI406" s="109"/>
      <c r="AJ406" s="109"/>
      <c r="AK406" s="109"/>
      <c r="AL406" s="109"/>
      <c r="AM406" s="109"/>
      <c r="AN406" s="109"/>
      <c r="AO406" s="109"/>
      <c r="AP406" s="109"/>
      <c r="AQ406" s="109"/>
      <c r="AR406" s="112"/>
      <c r="AS406" s="109"/>
      <c r="AT406" s="109"/>
      <c r="AU406" s="109"/>
      <c r="AV406" s="109"/>
      <c r="AW406" s="109"/>
      <c r="AX406" s="109"/>
      <c r="AY406" s="109"/>
      <c r="AZ406" s="109"/>
      <c r="BA406" s="109"/>
      <c r="BB406" s="109"/>
      <c r="BC406" s="109"/>
      <c r="BD406" s="109"/>
      <c r="BE406" s="109"/>
      <c r="BF406" s="109"/>
    </row>
    <row r="407" customFormat="false" ht="13.5" hidden="false" customHeight="true" outlineLevel="0" collapsed="false">
      <c r="A407" s="109"/>
      <c r="B407" s="109"/>
      <c r="C407" s="109"/>
      <c r="D407" s="110"/>
      <c r="E407" s="105"/>
      <c r="F407" s="104"/>
      <c r="G407" s="104"/>
      <c r="H407" s="104"/>
      <c r="I407" s="104"/>
      <c r="J407" s="104"/>
      <c r="K407" s="104"/>
      <c r="L407" s="106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7"/>
      <c r="AC407" s="107"/>
      <c r="AD407" s="104"/>
      <c r="AE407" s="109"/>
      <c r="AF407" s="109"/>
      <c r="AG407" s="109"/>
      <c r="AH407" s="109"/>
      <c r="AI407" s="109"/>
      <c r="AJ407" s="109"/>
      <c r="AK407" s="109"/>
      <c r="AL407" s="109"/>
      <c r="AM407" s="109"/>
      <c r="AN407" s="109"/>
      <c r="AO407" s="109"/>
      <c r="AP407" s="109"/>
      <c r="AQ407" s="109"/>
      <c r="AR407" s="112"/>
      <c r="AS407" s="109"/>
      <c r="AT407" s="109"/>
      <c r="AU407" s="109"/>
      <c r="AV407" s="109"/>
      <c r="AW407" s="109"/>
      <c r="AX407" s="109"/>
      <c r="AY407" s="109"/>
      <c r="AZ407" s="109"/>
      <c r="BA407" s="109"/>
      <c r="BB407" s="109"/>
      <c r="BC407" s="109"/>
      <c r="BD407" s="109"/>
      <c r="BE407" s="109"/>
      <c r="BF407" s="109"/>
    </row>
    <row r="408" customFormat="false" ht="13.5" hidden="false" customHeight="true" outlineLevel="0" collapsed="false">
      <c r="A408" s="109"/>
      <c r="B408" s="109"/>
      <c r="C408" s="109"/>
      <c r="D408" s="110"/>
      <c r="E408" s="105"/>
      <c r="F408" s="104"/>
      <c r="G408" s="104"/>
      <c r="H408" s="104"/>
      <c r="I408" s="104"/>
      <c r="J408" s="104"/>
      <c r="K408" s="104"/>
      <c r="L408" s="106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7"/>
      <c r="AC408" s="107"/>
      <c r="AD408" s="104"/>
      <c r="AE408" s="109"/>
      <c r="AF408" s="109"/>
      <c r="AG408" s="109"/>
      <c r="AH408" s="109"/>
      <c r="AI408" s="109"/>
      <c r="AJ408" s="109"/>
      <c r="AK408" s="109"/>
      <c r="AL408" s="109"/>
      <c r="AM408" s="109"/>
      <c r="AN408" s="109"/>
      <c r="AO408" s="109"/>
      <c r="AP408" s="109"/>
      <c r="AQ408" s="109"/>
      <c r="AR408" s="112"/>
      <c r="AS408" s="109"/>
      <c r="AT408" s="109"/>
      <c r="AU408" s="109"/>
      <c r="AV408" s="109"/>
      <c r="AW408" s="109"/>
      <c r="AX408" s="109"/>
      <c r="AY408" s="109"/>
      <c r="AZ408" s="109"/>
      <c r="BA408" s="109"/>
      <c r="BB408" s="109"/>
      <c r="BC408" s="109"/>
      <c r="BD408" s="109"/>
      <c r="BE408" s="109"/>
      <c r="BF408" s="109"/>
    </row>
    <row r="409" customFormat="false" ht="13.5" hidden="false" customHeight="true" outlineLevel="0" collapsed="false">
      <c r="A409" s="109"/>
      <c r="B409" s="109"/>
      <c r="C409" s="109"/>
      <c r="D409" s="110"/>
      <c r="E409" s="105"/>
      <c r="F409" s="104"/>
      <c r="G409" s="104"/>
      <c r="H409" s="104"/>
      <c r="I409" s="104"/>
      <c r="J409" s="104"/>
      <c r="K409" s="104"/>
      <c r="L409" s="106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7"/>
      <c r="AC409" s="107"/>
      <c r="AD409" s="104"/>
      <c r="AE409" s="109"/>
      <c r="AF409" s="109"/>
      <c r="AG409" s="109"/>
      <c r="AH409" s="109"/>
      <c r="AI409" s="109"/>
      <c r="AJ409" s="109"/>
      <c r="AK409" s="109"/>
      <c r="AL409" s="109"/>
      <c r="AM409" s="109"/>
      <c r="AN409" s="109"/>
      <c r="AO409" s="109"/>
      <c r="AP409" s="109"/>
      <c r="AQ409" s="109"/>
      <c r="AR409" s="112"/>
      <c r="AS409" s="109"/>
      <c r="AT409" s="109"/>
      <c r="AU409" s="109"/>
      <c r="AV409" s="109"/>
      <c r="AW409" s="109"/>
      <c r="AX409" s="109"/>
      <c r="AY409" s="109"/>
      <c r="AZ409" s="109"/>
      <c r="BA409" s="109"/>
      <c r="BB409" s="109"/>
      <c r="BC409" s="109"/>
      <c r="BD409" s="109"/>
      <c r="BE409" s="109"/>
      <c r="BF409" s="109"/>
    </row>
    <row r="410" customFormat="false" ht="13.5" hidden="false" customHeight="true" outlineLevel="0" collapsed="false">
      <c r="A410" s="109"/>
      <c r="B410" s="109"/>
      <c r="C410" s="109"/>
      <c r="D410" s="110"/>
      <c r="E410" s="105"/>
      <c r="F410" s="104"/>
      <c r="G410" s="104"/>
      <c r="H410" s="104"/>
      <c r="I410" s="104"/>
      <c r="J410" s="104"/>
      <c r="K410" s="104"/>
      <c r="L410" s="106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7"/>
      <c r="AC410" s="107"/>
      <c r="AD410" s="104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12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109"/>
      <c r="BE410" s="109"/>
      <c r="BF410" s="109"/>
    </row>
    <row r="411" customFormat="false" ht="13.5" hidden="false" customHeight="true" outlineLevel="0" collapsed="false">
      <c r="A411" s="109"/>
      <c r="B411" s="109"/>
      <c r="C411" s="109"/>
      <c r="D411" s="110"/>
      <c r="E411" s="105"/>
      <c r="F411" s="104"/>
      <c r="G411" s="104"/>
      <c r="H411" s="104"/>
      <c r="I411" s="104"/>
      <c r="J411" s="104"/>
      <c r="K411" s="104"/>
      <c r="L411" s="106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7"/>
      <c r="AC411" s="107"/>
      <c r="AD411" s="104"/>
      <c r="AE411" s="109"/>
      <c r="AF411" s="109"/>
      <c r="AG411" s="109"/>
      <c r="AH411" s="109"/>
      <c r="AI411" s="109"/>
      <c r="AJ411" s="109"/>
      <c r="AK411" s="109"/>
      <c r="AL411" s="109"/>
      <c r="AM411" s="109"/>
      <c r="AN411" s="109"/>
      <c r="AO411" s="109"/>
      <c r="AP411" s="109"/>
      <c r="AQ411" s="109"/>
      <c r="AR411" s="112"/>
      <c r="AS411" s="109"/>
      <c r="AT411" s="109"/>
      <c r="AU411" s="109"/>
      <c r="AV411" s="109"/>
      <c r="AW411" s="109"/>
      <c r="AX411" s="109"/>
      <c r="AY411" s="109"/>
      <c r="AZ411" s="109"/>
      <c r="BA411" s="109"/>
      <c r="BB411" s="109"/>
      <c r="BC411" s="109"/>
      <c r="BD411" s="109"/>
      <c r="BE411" s="109"/>
      <c r="BF411" s="109"/>
    </row>
    <row r="412" customFormat="false" ht="13.5" hidden="false" customHeight="true" outlineLevel="0" collapsed="false">
      <c r="A412" s="109"/>
      <c r="B412" s="109"/>
      <c r="C412" s="109"/>
      <c r="D412" s="110"/>
      <c r="E412" s="105"/>
      <c r="F412" s="104"/>
      <c r="G412" s="104"/>
      <c r="H412" s="104"/>
      <c r="I412" s="104"/>
      <c r="J412" s="104"/>
      <c r="K412" s="104"/>
      <c r="L412" s="106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7"/>
      <c r="AC412" s="107"/>
      <c r="AD412" s="104"/>
      <c r="AE412" s="109"/>
      <c r="AF412" s="109"/>
      <c r="AG412" s="109"/>
      <c r="AH412" s="109"/>
      <c r="AI412" s="109"/>
      <c r="AJ412" s="109"/>
      <c r="AK412" s="109"/>
      <c r="AL412" s="109"/>
      <c r="AM412" s="109"/>
      <c r="AN412" s="109"/>
      <c r="AO412" s="109"/>
      <c r="AP412" s="109"/>
      <c r="AQ412" s="109"/>
      <c r="AR412" s="112"/>
      <c r="AS412" s="109"/>
      <c r="AT412" s="109"/>
      <c r="AU412" s="109"/>
      <c r="AV412" s="109"/>
      <c r="AW412" s="109"/>
      <c r="AX412" s="109"/>
      <c r="AY412" s="109"/>
      <c r="AZ412" s="109"/>
      <c r="BA412" s="109"/>
      <c r="BB412" s="109"/>
      <c r="BC412" s="109"/>
      <c r="BD412" s="109"/>
      <c r="BE412" s="109"/>
      <c r="BF412" s="109"/>
    </row>
    <row r="413" customFormat="false" ht="13.5" hidden="false" customHeight="true" outlineLevel="0" collapsed="false">
      <c r="A413" s="109"/>
      <c r="B413" s="109"/>
      <c r="C413" s="109"/>
      <c r="D413" s="110"/>
      <c r="E413" s="105"/>
      <c r="F413" s="104"/>
      <c r="G413" s="104"/>
      <c r="H413" s="104"/>
      <c r="I413" s="104"/>
      <c r="J413" s="104"/>
      <c r="K413" s="104"/>
      <c r="L413" s="106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7"/>
      <c r="AC413" s="107"/>
      <c r="AD413" s="104"/>
      <c r="AE413" s="109"/>
      <c r="AF413" s="109"/>
      <c r="AG413" s="109"/>
      <c r="AH413" s="109"/>
      <c r="AI413" s="109"/>
      <c r="AJ413" s="109"/>
      <c r="AK413" s="109"/>
      <c r="AL413" s="109"/>
      <c r="AM413" s="109"/>
      <c r="AN413" s="109"/>
      <c r="AO413" s="109"/>
      <c r="AP413" s="109"/>
      <c r="AQ413" s="109"/>
      <c r="AR413" s="112"/>
      <c r="AS413" s="109"/>
      <c r="AT413" s="109"/>
      <c r="AU413" s="109"/>
      <c r="AV413" s="109"/>
      <c r="AW413" s="109"/>
      <c r="AX413" s="109"/>
      <c r="AY413" s="109"/>
      <c r="AZ413" s="109"/>
      <c r="BA413" s="109"/>
      <c r="BB413" s="109"/>
      <c r="BC413" s="109"/>
      <c r="BD413" s="109"/>
      <c r="BE413" s="109"/>
      <c r="BF413" s="109"/>
    </row>
    <row r="414" customFormat="false" ht="13.5" hidden="false" customHeight="true" outlineLevel="0" collapsed="false">
      <c r="A414" s="109"/>
      <c r="B414" s="109"/>
      <c r="C414" s="109"/>
      <c r="D414" s="110"/>
      <c r="E414" s="105"/>
      <c r="F414" s="104"/>
      <c r="G414" s="104"/>
      <c r="H414" s="104"/>
      <c r="I414" s="104"/>
      <c r="J414" s="104"/>
      <c r="K414" s="104"/>
      <c r="L414" s="106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7"/>
      <c r="AC414" s="107"/>
      <c r="AD414" s="104"/>
      <c r="AE414" s="109"/>
      <c r="AF414" s="109"/>
      <c r="AG414" s="109"/>
      <c r="AH414" s="109"/>
      <c r="AI414" s="109"/>
      <c r="AJ414" s="109"/>
      <c r="AK414" s="109"/>
      <c r="AL414" s="109"/>
      <c r="AM414" s="109"/>
      <c r="AN414" s="109"/>
      <c r="AO414" s="109"/>
      <c r="AP414" s="109"/>
      <c r="AQ414" s="109"/>
      <c r="AR414" s="112"/>
      <c r="AS414" s="109"/>
      <c r="AT414" s="109"/>
      <c r="AU414" s="109"/>
      <c r="AV414" s="109"/>
      <c r="AW414" s="109"/>
      <c r="AX414" s="109"/>
      <c r="AY414" s="109"/>
      <c r="AZ414" s="109"/>
      <c r="BA414" s="109"/>
      <c r="BB414" s="109"/>
      <c r="BC414" s="109"/>
      <c r="BD414" s="109"/>
      <c r="BE414" s="109"/>
      <c r="BF414" s="109"/>
    </row>
    <row r="415" customFormat="false" ht="13.5" hidden="false" customHeight="true" outlineLevel="0" collapsed="false">
      <c r="A415" s="109"/>
      <c r="B415" s="109"/>
      <c r="C415" s="109"/>
      <c r="D415" s="110"/>
      <c r="E415" s="105"/>
      <c r="F415" s="104"/>
      <c r="G415" s="104"/>
      <c r="H415" s="104"/>
      <c r="I415" s="104"/>
      <c r="J415" s="104"/>
      <c r="K415" s="104"/>
      <c r="L415" s="106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7"/>
      <c r="AC415" s="107"/>
      <c r="AD415" s="104"/>
      <c r="AE415" s="109"/>
      <c r="AF415" s="109"/>
      <c r="AG415" s="109"/>
      <c r="AH415" s="109"/>
      <c r="AI415" s="109"/>
      <c r="AJ415" s="109"/>
      <c r="AK415" s="109"/>
      <c r="AL415" s="109"/>
      <c r="AM415" s="109"/>
      <c r="AN415" s="109"/>
      <c r="AO415" s="109"/>
      <c r="AP415" s="109"/>
      <c r="AQ415" s="109"/>
      <c r="AR415" s="112"/>
      <c r="AS415" s="109"/>
      <c r="AT415" s="109"/>
      <c r="AU415" s="109"/>
      <c r="AV415" s="109"/>
      <c r="AW415" s="109"/>
      <c r="AX415" s="109"/>
      <c r="AY415" s="109"/>
      <c r="AZ415" s="109"/>
      <c r="BA415" s="109"/>
      <c r="BB415" s="109"/>
      <c r="BC415" s="109"/>
      <c r="BD415" s="109"/>
      <c r="BE415" s="109"/>
      <c r="BF415" s="109"/>
    </row>
    <row r="416" customFormat="false" ht="13.5" hidden="false" customHeight="true" outlineLevel="0" collapsed="false">
      <c r="A416" s="109"/>
      <c r="B416" s="109"/>
      <c r="C416" s="109"/>
      <c r="D416" s="110"/>
      <c r="E416" s="105"/>
      <c r="F416" s="104"/>
      <c r="G416" s="104"/>
      <c r="H416" s="104"/>
      <c r="I416" s="104"/>
      <c r="J416" s="104"/>
      <c r="K416" s="104"/>
      <c r="L416" s="106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7"/>
      <c r="AC416" s="107"/>
      <c r="AD416" s="104"/>
      <c r="AE416" s="109"/>
      <c r="AF416" s="109"/>
      <c r="AG416" s="109"/>
      <c r="AH416" s="109"/>
      <c r="AI416" s="109"/>
      <c r="AJ416" s="109"/>
      <c r="AK416" s="109"/>
      <c r="AL416" s="109"/>
      <c r="AM416" s="109"/>
      <c r="AN416" s="109"/>
      <c r="AO416" s="109"/>
      <c r="AP416" s="109"/>
      <c r="AQ416" s="109"/>
      <c r="AR416" s="112"/>
      <c r="AS416" s="109"/>
      <c r="AT416" s="109"/>
      <c r="AU416" s="109"/>
      <c r="AV416" s="109"/>
      <c r="AW416" s="109"/>
      <c r="AX416" s="109"/>
      <c r="AY416" s="109"/>
      <c r="AZ416" s="109"/>
      <c r="BA416" s="109"/>
      <c r="BB416" s="109"/>
      <c r="BC416" s="109"/>
      <c r="BD416" s="109"/>
      <c r="BE416" s="109"/>
      <c r="BF416" s="109"/>
    </row>
    <row r="417" customFormat="false" ht="13.5" hidden="false" customHeight="true" outlineLevel="0" collapsed="false">
      <c r="A417" s="109"/>
      <c r="B417" s="109"/>
      <c r="C417" s="109"/>
      <c r="D417" s="110"/>
      <c r="E417" s="105"/>
      <c r="F417" s="104"/>
      <c r="G417" s="104"/>
      <c r="H417" s="104"/>
      <c r="I417" s="104"/>
      <c r="J417" s="104"/>
      <c r="K417" s="104"/>
      <c r="L417" s="106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7"/>
      <c r="AC417" s="107"/>
      <c r="AD417" s="104"/>
      <c r="AE417" s="10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09"/>
      <c r="AR417" s="112"/>
      <c r="AS417" s="109"/>
      <c r="AT417" s="109"/>
      <c r="AU417" s="109"/>
      <c r="AV417" s="109"/>
      <c r="AW417" s="109"/>
      <c r="AX417" s="109"/>
      <c r="AY417" s="109"/>
      <c r="AZ417" s="109"/>
      <c r="BA417" s="109"/>
      <c r="BB417" s="109"/>
      <c r="BC417" s="109"/>
      <c r="BD417" s="109"/>
      <c r="BE417" s="109"/>
      <c r="BF417" s="109"/>
    </row>
    <row r="418" customFormat="false" ht="13.5" hidden="false" customHeight="true" outlineLevel="0" collapsed="false">
      <c r="A418" s="109"/>
      <c r="B418" s="109"/>
      <c r="C418" s="109"/>
      <c r="D418" s="110"/>
      <c r="E418" s="105"/>
      <c r="F418" s="104"/>
      <c r="G418" s="104"/>
      <c r="H418" s="104"/>
      <c r="I418" s="104"/>
      <c r="J418" s="104"/>
      <c r="K418" s="104"/>
      <c r="L418" s="106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7"/>
      <c r="AC418" s="107"/>
      <c r="AD418" s="104"/>
      <c r="AE418" s="109"/>
      <c r="AF418" s="109"/>
      <c r="AG418" s="109"/>
      <c r="AH418" s="109"/>
      <c r="AI418" s="109"/>
      <c r="AJ418" s="109"/>
      <c r="AK418" s="109"/>
      <c r="AL418" s="109"/>
      <c r="AM418" s="109"/>
      <c r="AN418" s="109"/>
      <c r="AO418" s="109"/>
      <c r="AP418" s="109"/>
      <c r="AQ418" s="109"/>
      <c r="AR418" s="112"/>
      <c r="AS418" s="109"/>
      <c r="AT418" s="109"/>
      <c r="AU418" s="109"/>
      <c r="AV418" s="109"/>
      <c r="AW418" s="109"/>
      <c r="AX418" s="109"/>
      <c r="AY418" s="109"/>
      <c r="AZ418" s="109"/>
      <c r="BA418" s="109"/>
      <c r="BB418" s="109"/>
      <c r="BC418" s="109"/>
      <c r="BD418" s="109"/>
      <c r="BE418" s="109"/>
      <c r="BF418" s="109"/>
    </row>
    <row r="419" customFormat="false" ht="13.5" hidden="false" customHeight="true" outlineLevel="0" collapsed="false">
      <c r="A419" s="109"/>
      <c r="B419" s="109"/>
      <c r="C419" s="109"/>
      <c r="D419" s="110"/>
      <c r="E419" s="105"/>
      <c r="F419" s="104"/>
      <c r="G419" s="104"/>
      <c r="H419" s="104"/>
      <c r="I419" s="104"/>
      <c r="J419" s="104"/>
      <c r="K419" s="104"/>
      <c r="L419" s="106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7"/>
      <c r="AC419" s="107"/>
      <c r="AD419" s="104"/>
      <c r="AE419" s="109"/>
      <c r="AF419" s="109"/>
      <c r="AG419" s="109"/>
      <c r="AH419" s="109"/>
      <c r="AI419" s="109"/>
      <c r="AJ419" s="109"/>
      <c r="AK419" s="109"/>
      <c r="AL419" s="109"/>
      <c r="AM419" s="109"/>
      <c r="AN419" s="109"/>
      <c r="AO419" s="109"/>
      <c r="AP419" s="109"/>
      <c r="AQ419" s="109"/>
      <c r="AR419" s="112"/>
      <c r="AS419" s="109"/>
      <c r="AT419" s="109"/>
      <c r="AU419" s="109"/>
      <c r="AV419" s="109"/>
      <c r="AW419" s="109"/>
      <c r="AX419" s="109"/>
      <c r="AY419" s="109"/>
      <c r="AZ419" s="109"/>
      <c r="BA419" s="109"/>
      <c r="BB419" s="109"/>
      <c r="BC419" s="109"/>
      <c r="BD419" s="109"/>
      <c r="BE419" s="109"/>
      <c r="BF419" s="109"/>
    </row>
    <row r="420" customFormat="false" ht="13.5" hidden="false" customHeight="true" outlineLevel="0" collapsed="false">
      <c r="A420" s="109"/>
      <c r="B420" s="109"/>
      <c r="C420" s="109"/>
      <c r="D420" s="110"/>
      <c r="E420" s="105"/>
      <c r="F420" s="104"/>
      <c r="G420" s="104"/>
      <c r="H420" s="104"/>
      <c r="I420" s="104"/>
      <c r="J420" s="104"/>
      <c r="K420" s="104"/>
      <c r="L420" s="106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7"/>
      <c r="AC420" s="107"/>
      <c r="AD420" s="104"/>
      <c r="AE420" s="109"/>
      <c r="AF420" s="109"/>
      <c r="AG420" s="109"/>
      <c r="AH420" s="109"/>
      <c r="AI420" s="109"/>
      <c r="AJ420" s="109"/>
      <c r="AK420" s="109"/>
      <c r="AL420" s="109"/>
      <c r="AM420" s="109"/>
      <c r="AN420" s="109"/>
      <c r="AO420" s="109"/>
      <c r="AP420" s="109"/>
      <c r="AQ420" s="109"/>
      <c r="AR420" s="112"/>
      <c r="AS420" s="109"/>
      <c r="AT420" s="109"/>
      <c r="AU420" s="109"/>
      <c r="AV420" s="109"/>
      <c r="AW420" s="109"/>
      <c r="AX420" s="109"/>
      <c r="AY420" s="109"/>
      <c r="AZ420" s="109"/>
      <c r="BA420" s="109"/>
      <c r="BB420" s="109"/>
      <c r="BC420" s="109"/>
      <c r="BD420" s="109"/>
      <c r="BE420" s="109"/>
      <c r="BF420" s="109"/>
    </row>
    <row r="421" customFormat="false" ht="13.5" hidden="false" customHeight="true" outlineLevel="0" collapsed="false">
      <c r="A421" s="109"/>
      <c r="B421" s="109"/>
      <c r="C421" s="109"/>
      <c r="D421" s="110"/>
      <c r="E421" s="105"/>
      <c r="F421" s="104"/>
      <c r="G421" s="104"/>
      <c r="H421" s="104"/>
      <c r="I421" s="104"/>
      <c r="J421" s="104"/>
      <c r="K421" s="104"/>
      <c r="L421" s="106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7"/>
      <c r="AC421" s="107"/>
      <c r="AD421" s="104"/>
      <c r="AE421" s="109"/>
      <c r="AF421" s="109"/>
      <c r="AG421" s="109"/>
      <c r="AH421" s="109"/>
      <c r="AI421" s="109"/>
      <c r="AJ421" s="109"/>
      <c r="AK421" s="109"/>
      <c r="AL421" s="109"/>
      <c r="AM421" s="109"/>
      <c r="AN421" s="109"/>
      <c r="AO421" s="109"/>
      <c r="AP421" s="109"/>
      <c r="AQ421" s="109"/>
      <c r="AR421" s="112"/>
      <c r="AS421" s="109"/>
      <c r="AT421" s="109"/>
      <c r="AU421" s="109"/>
      <c r="AV421" s="109"/>
      <c r="AW421" s="109"/>
      <c r="AX421" s="109"/>
      <c r="AY421" s="109"/>
      <c r="AZ421" s="109"/>
      <c r="BA421" s="109"/>
      <c r="BB421" s="109"/>
      <c r="BC421" s="109"/>
      <c r="BD421" s="109"/>
      <c r="BE421" s="109"/>
      <c r="BF421" s="109"/>
    </row>
    <row r="422" customFormat="false" ht="13.5" hidden="false" customHeight="true" outlineLevel="0" collapsed="false">
      <c r="A422" s="109"/>
      <c r="B422" s="109"/>
      <c r="C422" s="109"/>
      <c r="D422" s="110"/>
      <c r="E422" s="105"/>
      <c r="F422" s="104"/>
      <c r="G422" s="104"/>
      <c r="H422" s="104"/>
      <c r="I422" s="104"/>
      <c r="J422" s="104"/>
      <c r="K422" s="104"/>
      <c r="L422" s="106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7"/>
      <c r="AC422" s="107"/>
      <c r="AD422" s="104"/>
      <c r="AE422" s="109"/>
      <c r="AF422" s="109"/>
      <c r="AG422" s="109"/>
      <c r="AH422" s="109"/>
      <c r="AI422" s="109"/>
      <c r="AJ422" s="109"/>
      <c r="AK422" s="109"/>
      <c r="AL422" s="109"/>
      <c r="AM422" s="109"/>
      <c r="AN422" s="109"/>
      <c r="AO422" s="109"/>
      <c r="AP422" s="109"/>
      <c r="AQ422" s="109"/>
      <c r="AR422" s="112"/>
      <c r="AS422" s="109"/>
      <c r="AT422" s="109"/>
      <c r="AU422" s="109"/>
      <c r="AV422" s="109"/>
      <c r="AW422" s="109"/>
      <c r="AX422" s="109"/>
      <c r="AY422" s="109"/>
      <c r="AZ422" s="109"/>
      <c r="BA422" s="109"/>
      <c r="BB422" s="109"/>
      <c r="BC422" s="109"/>
      <c r="BD422" s="109"/>
      <c r="BE422" s="109"/>
      <c r="BF422" s="109"/>
    </row>
    <row r="423" customFormat="false" ht="13.5" hidden="false" customHeight="true" outlineLevel="0" collapsed="false">
      <c r="A423" s="109"/>
      <c r="B423" s="109"/>
      <c r="C423" s="109"/>
      <c r="D423" s="110"/>
      <c r="E423" s="105"/>
      <c r="F423" s="104"/>
      <c r="G423" s="104"/>
      <c r="H423" s="104"/>
      <c r="I423" s="104"/>
      <c r="J423" s="104"/>
      <c r="K423" s="104"/>
      <c r="L423" s="106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7"/>
      <c r="AC423" s="107"/>
      <c r="AD423" s="104"/>
      <c r="AE423" s="109"/>
      <c r="AF423" s="109"/>
      <c r="AG423" s="109"/>
      <c r="AH423" s="109"/>
      <c r="AI423" s="109"/>
      <c r="AJ423" s="109"/>
      <c r="AK423" s="109"/>
      <c r="AL423" s="109"/>
      <c r="AM423" s="109"/>
      <c r="AN423" s="109"/>
      <c r="AO423" s="109"/>
      <c r="AP423" s="109"/>
      <c r="AQ423" s="109"/>
      <c r="AR423" s="112"/>
      <c r="AS423" s="109"/>
      <c r="AT423" s="109"/>
      <c r="AU423" s="109"/>
      <c r="AV423" s="109"/>
      <c r="AW423" s="109"/>
      <c r="AX423" s="109"/>
      <c r="AY423" s="109"/>
      <c r="AZ423" s="109"/>
      <c r="BA423" s="109"/>
      <c r="BB423" s="109"/>
      <c r="BC423" s="109"/>
      <c r="BD423" s="109"/>
      <c r="BE423" s="109"/>
      <c r="BF423" s="109"/>
    </row>
    <row r="424" customFormat="false" ht="13.5" hidden="false" customHeight="true" outlineLevel="0" collapsed="false">
      <c r="A424" s="109"/>
      <c r="B424" s="109"/>
      <c r="C424" s="109"/>
      <c r="D424" s="110"/>
      <c r="E424" s="105"/>
      <c r="F424" s="104"/>
      <c r="G424" s="104"/>
      <c r="H424" s="104"/>
      <c r="I424" s="104"/>
      <c r="J424" s="104"/>
      <c r="K424" s="104"/>
      <c r="L424" s="106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7"/>
      <c r="AC424" s="107"/>
      <c r="AD424" s="104"/>
      <c r="AE424" s="109"/>
      <c r="AF424" s="109"/>
      <c r="AG424" s="109"/>
      <c r="AH424" s="109"/>
      <c r="AI424" s="109"/>
      <c r="AJ424" s="109"/>
      <c r="AK424" s="109"/>
      <c r="AL424" s="109"/>
      <c r="AM424" s="109"/>
      <c r="AN424" s="109"/>
      <c r="AO424" s="109"/>
      <c r="AP424" s="109"/>
      <c r="AQ424" s="109"/>
      <c r="AR424" s="112"/>
      <c r="AS424" s="109"/>
      <c r="AT424" s="109"/>
      <c r="AU424" s="109"/>
      <c r="AV424" s="109"/>
      <c r="AW424" s="109"/>
      <c r="AX424" s="109"/>
      <c r="AY424" s="109"/>
      <c r="AZ424" s="109"/>
      <c r="BA424" s="109"/>
      <c r="BB424" s="109"/>
      <c r="BC424" s="109"/>
      <c r="BD424" s="109"/>
      <c r="BE424" s="109"/>
      <c r="BF424" s="109"/>
    </row>
    <row r="425" customFormat="false" ht="13.5" hidden="false" customHeight="true" outlineLevel="0" collapsed="false">
      <c r="A425" s="109"/>
      <c r="B425" s="109"/>
      <c r="C425" s="109"/>
      <c r="D425" s="110"/>
      <c r="E425" s="105"/>
      <c r="F425" s="104"/>
      <c r="G425" s="104"/>
      <c r="H425" s="104"/>
      <c r="I425" s="104"/>
      <c r="J425" s="104"/>
      <c r="K425" s="104"/>
      <c r="L425" s="106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7"/>
      <c r="AC425" s="107"/>
      <c r="AD425" s="104"/>
      <c r="AE425" s="109"/>
      <c r="AF425" s="109"/>
      <c r="AG425" s="109"/>
      <c r="AH425" s="109"/>
      <c r="AI425" s="109"/>
      <c r="AJ425" s="109"/>
      <c r="AK425" s="109"/>
      <c r="AL425" s="109"/>
      <c r="AM425" s="109"/>
      <c r="AN425" s="109"/>
      <c r="AO425" s="109"/>
      <c r="AP425" s="109"/>
      <c r="AQ425" s="109"/>
      <c r="AR425" s="112"/>
      <c r="AS425" s="109"/>
      <c r="AT425" s="109"/>
      <c r="AU425" s="109"/>
      <c r="AV425" s="109"/>
      <c r="AW425" s="109"/>
      <c r="AX425" s="109"/>
      <c r="AY425" s="109"/>
      <c r="AZ425" s="109"/>
      <c r="BA425" s="109"/>
      <c r="BB425" s="109"/>
      <c r="BC425" s="109"/>
      <c r="BD425" s="109"/>
      <c r="BE425" s="109"/>
      <c r="BF425" s="109"/>
    </row>
    <row r="426" customFormat="false" ht="13.5" hidden="false" customHeight="true" outlineLevel="0" collapsed="false">
      <c r="A426" s="109"/>
      <c r="B426" s="109"/>
      <c r="C426" s="109"/>
      <c r="D426" s="110"/>
      <c r="E426" s="105"/>
      <c r="F426" s="104"/>
      <c r="G426" s="104"/>
      <c r="H426" s="104"/>
      <c r="I426" s="104"/>
      <c r="J426" s="104"/>
      <c r="K426" s="104"/>
      <c r="L426" s="106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7"/>
      <c r="AC426" s="107"/>
      <c r="AD426" s="104"/>
      <c r="AE426" s="109"/>
      <c r="AF426" s="109"/>
      <c r="AG426" s="109"/>
      <c r="AH426" s="109"/>
      <c r="AI426" s="109"/>
      <c r="AJ426" s="109"/>
      <c r="AK426" s="109"/>
      <c r="AL426" s="109"/>
      <c r="AM426" s="109"/>
      <c r="AN426" s="109"/>
      <c r="AO426" s="109"/>
      <c r="AP426" s="109"/>
      <c r="AQ426" s="109"/>
      <c r="AR426" s="112"/>
      <c r="AS426" s="109"/>
      <c r="AT426" s="109"/>
      <c r="AU426" s="109"/>
      <c r="AV426" s="109"/>
      <c r="AW426" s="109"/>
      <c r="AX426" s="109"/>
      <c r="AY426" s="109"/>
      <c r="AZ426" s="109"/>
      <c r="BA426" s="109"/>
      <c r="BB426" s="109"/>
      <c r="BC426" s="109"/>
      <c r="BD426" s="109"/>
      <c r="BE426" s="109"/>
      <c r="BF426" s="109"/>
    </row>
    <row r="427" customFormat="false" ht="13.5" hidden="false" customHeight="true" outlineLevel="0" collapsed="false">
      <c r="A427" s="109"/>
      <c r="B427" s="109"/>
      <c r="C427" s="109"/>
      <c r="D427" s="110"/>
      <c r="E427" s="105"/>
      <c r="F427" s="104"/>
      <c r="G427" s="104"/>
      <c r="H427" s="104"/>
      <c r="I427" s="104"/>
      <c r="J427" s="104"/>
      <c r="K427" s="104"/>
      <c r="L427" s="106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7"/>
      <c r="AC427" s="107"/>
      <c r="AD427" s="104"/>
      <c r="AE427" s="109"/>
      <c r="AF427" s="109"/>
      <c r="AG427" s="109"/>
      <c r="AH427" s="109"/>
      <c r="AI427" s="109"/>
      <c r="AJ427" s="109"/>
      <c r="AK427" s="109"/>
      <c r="AL427" s="109"/>
      <c r="AM427" s="109"/>
      <c r="AN427" s="109"/>
      <c r="AO427" s="109"/>
      <c r="AP427" s="109"/>
      <c r="AQ427" s="109"/>
      <c r="AR427" s="112"/>
      <c r="AS427" s="109"/>
      <c r="AT427" s="109"/>
      <c r="AU427" s="109"/>
      <c r="AV427" s="109"/>
      <c r="AW427" s="109"/>
      <c r="AX427" s="109"/>
      <c r="AY427" s="109"/>
      <c r="AZ427" s="109"/>
      <c r="BA427" s="109"/>
      <c r="BB427" s="109"/>
      <c r="BC427" s="109"/>
      <c r="BD427" s="109"/>
      <c r="BE427" s="109"/>
      <c r="BF427" s="109"/>
    </row>
    <row r="428" customFormat="false" ht="13.5" hidden="false" customHeight="true" outlineLevel="0" collapsed="false">
      <c r="A428" s="109"/>
      <c r="B428" s="109"/>
      <c r="C428" s="109"/>
      <c r="D428" s="110"/>
      <c r="E428" s="105"/>
      <c r="F428" s="104"/>
      <c r="G428" s="104"/>
      <c r="H428" s="104"/>
      <c r="I428" s="104"/>
      <c r="J428" s="104"/>
      <c r="K428" s="104"/>
      <c r="L428" s="106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7"/>
      <c r="AC428" s="107"/>
      <c r="AD428" s="104"/>
      <c r="AE428" s="109"/>
      <c r="AF428" s="109"/>
      <c r="AG428" s="109"/>
      <c r="AH428" s="109"/>
      <c r="AI428" s="109"/>
      <c r="AJ428" s="109"/>
      <c r="AK428" s="109"/>
      <c r="AL428" s="109"/>
      <c r="AM428" s="109"/>
      <c r="AN428" s="109"/>
      <c r="AO428" s="109"/>
      <c r="AP428" s="109"/>
      <c r="AQ428" s="109"/>
      <c r="AR428" s="112"/>
      <c r="AS428" s="109"/>
      <c r="AT428" s="109"/>
      <c r="AU428" s="109"/>
      <c r="AV428" s="109"/>
      <c r="AW428" s="109"/>
      <c r="AX428" s="109"/>
      <c r="AY428" s="109"/>
      <c r="AZ428" s="109"/>
      <c r="BA428" s="109"/>
      <c r="BB428" s="109"/>
      <c r="BC428" s="109"/>
      <c r="BD428" s="109"/>
      <c r="BE428" s="109"/>
      <c r="BF428" s="109"/>
    </row>
    <row r="429" customFormat="false" ht="13.5" hidden="false" customHeight="true" outlineLevel="0" collapsed="false">
      <c r="A429" s="109"/>
      <c r="B429" s="109"/>
      <c r="C429" s="109"/>
      <c r="D429" s="110"/>
      <c r="E429" s="105"/>
      <c r="F429" s="104"/>
      <c r="G429" s="104"/>
      <c r="H429" s="104"/>
      <c r="I429" s="104"/>
      <c r="J429" s="104"/>
      <c r="K429" s="104"/>
      <c r="L429" s="106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7"/>
      <c r="AC429" s="107"/>
      <c r="AD429" s="104"/>
      <c r="AE429" s="109"/>
      <c r="AF429" s="109"/>
      <c r="AG429" s="109"/>
      <c r="AH429" s="109"/>
      <c r="AI429" s="109"/>
      <c r="AJ429" s="109"/>
      <c r="AK429" s="109"/>
      <c r="AL429" s="109"/>
      <c r="AM429" s="109"/>
      <c r="AN429" s="109"/>
      <c r="AO429" s="109"/>
      <c r="AP429" s="109"/>
      <c r="AQ429" s="109"/>
      <c r="AR429" s="112"/>
      <c r="AS429" s="109"/>
      <c r="AT429" s="109"/>
      <c r="AU429" s="109"/>
      <c r="AV429" s="109"/>
      <c r="AW429" s="109"/>
      <c r="AX429" s="109"/>
      <c r="AY429" s="109"/>
      <c r="AZ429" s="109"/>
      <c r="BA429" s="109"/>
      <c r="BB429" s="109"/>
      <c r="BC429" s="109"/>
      <c r="BD429" s="109"/>
      <c r="BE429" s="109"/>
      <c r="BF429" s="109"/>
    </row>
    <row r="430" customFormat="false" ht="13.5" hidden="false" customHeight="true" outlineLevel="0" collapsed="false">
      <c r="A430" s="109"/>
      <c r="B430" s="109"/>
      <c r="C430" s="109"/>
      <c r="D430" s="110"/>
      <c r="E430" s="105"/>
      <c r="F430" s="104"/>
      <c r="G430" s="104"/>
      <c r="H430" s="104"/>
      <c r="I430" s="104"/>
      <c r="J430" s="104"/>
      <c r="K430" s="104"/>
      <c r="L430" s="106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7"/>
      <c r="AC430" s="107"/>
      <c r="AD430" s="104"/>
      <c r="AE430" s="109"/>
      <c r="AF430" s="109"/>
      <c r="AG430" s="109"/>
      <c r="AH430" s="109"/>
      <c r="AI430" s="109"/>
      <c r="AJ430" s="109"/>
      <c r="AK430" s="109"/>
      <c r="AL430" s="109"/>
      <c r="AM430" s="109"/>
      <c r="AN430" s="109"/>
      <c r="AO430" s="109"/>
      <c r="AP430" s="109"/>
      <c r="AQ430" s="109"/>
      <c r="AR430" s="112"/>
      <c r="AS430" s="109"/>
      <c r="AT430" s="109"/>
      <c r="AU430" s="109"/>
      <c r="AV430" s="109"/>
      <c r="AW430" s="109"/>
      <c r="AX430" s="109"/>
      <c r="AY430" s="109"/>
      <c r="AZ430" s="109"/>
      <c r="BA430" s="109"/>
      <c r="BB430" s="109"/>
      <c r="BC430" s="109"/>
      <c r="BD430" s="109"/>
      <c r="BE430" s="109"/>
      <c r="BF430" s="109"/>
    </row>
    <row r="431" customFormat="false" ht="13.5" hidden="false" customHeight="true" outlineLevel="0" collapsed="false">
      <c r="A431" s="109"/>
      <c r="B431" s="109"/>
      <c r="C431" s="109"/>
      <c r="D431" s="110"/>
      <c r="E431" s="105"/>
      <c r="F431" s="104"/>
      <c r="G431" s="104"/>
      <c r="H431" s="104"/>
      <c r="I431" s="104"/>
      <c r="J431" s="104"/>
      <c r="K431" s="104"/>
      <c r="L431" s="106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7"/>
      <c r="AC431" s="107"/>
      <c r="AD431" s="104"/>
      <c r="AE431" s="109"/>
      <c r="AF431" s="109"/>
      <c r="AG431" s="109"/>
      <c r="AH431" s="109"/>
      <c r="AI431" s="109"/>
      <c r="AJ431" s="109"/>
      <c r="AK431" s="109"/>
      <c r="AL431" s="109"/>
      <c r="AM431" s="109"/>
      <c r="AN431" s="109"/>
      <c r="AO431" s="109"/>
      <c r="AP431" s="109"/>
      <c r="AQ431" s="109"/>
      <c r="AR431" s="112"/>
      <c r="AS431" s="109"/>
      <c r="AT431" s="109"/>
      <c r="AU431" s="109"/>
      <c r="AV431" s="109"/>
      <c r="AW431" s="109"/>
      <c r="AX431" s="109"/>
      <c r="AY431" s="109"/>
      <c r="AZ431" s="109"/>
      <c r="BA431" s="109"/>
      <c r="BB431" s="109"/>
      <c r="BC431" s="109"/>
      <c r="BD431" s="109"/>
      <c r="BE431" s="109"/>
      <c r="BF431" s="109"/>
    </row>
    <row r="432" customFormat="false" ht="13.5" hidden="false" customHeight="true" outlineLevel="0" collapsed="false">
      <c r="A432" s="109"/>
      <c r="B432" s="109"/>
      <c r="C432" s="109"/>
      <c r="D432" s="110"/>
      <c r="E432" s="105"/>
      <c r="F432" s="104"/>
      <c r="G432" s="104"/>
      <c r="H432" s="104"/>
      <c r="I432" s="104"/>
      <c r="J432" s="104"/>
      <c r="K432" s="104"/>
      <c r="L432" s="106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7"/>
      <c r="AC432" s="107"/>
      <c r="AD432" s="104"/>
      <c r="AE432" s="109"/>
      <c r="AF432" s="109"/>
      <c r="AG432" s="109"/>
      <c r="AH432" s="109"/>
      <c r="AI432" s="109"/>
      <c r="AJ432" s="109"/>
      <c r="AK432" s="109"/>
      <c r="AL432" s="109"/>
      <c r="AM432" s="109"/>
      <c r="AN432" s="109"/>
      <c r="AO432" s="109"/>
      <c r="AP432" s="109"/>
      <c r="AQ432" s="109"/>
      <c r="AR432" s="112"/>
      <c r="AS432" s="109"/>
      <c r="AT432" s="109"/>
      <c r="AU432" s="109"/>
      <c r="AV432" s="109"/>
      <c r="AW432" s="109"/>
      <c r="AX432" s="109"/>
      <c r="AY432" s="109"/>
      <c r="AZ432" s="109"/>
      <c r="BA432" s="109"/>
      <c r="BB432" s="109"/>
      <c r="BC432" s="109"/>
      <c r="BD432" s="109"/>
      <c r="BE432" s="109"/>
      <c r="BF432" s="109"/>
    </row>
    <row r="433" customFormat="false" ht="13.5" hidden="false" customHeight="true" outlineLevel="0" collapsed="false">
      <c r="A433" s="109"/>
      <c r="B433" s="109"/>
      <c r="C433" s="109"/>
      <c r="D433" s="110"/>
      <c r="E433" s="105"/>
      <c r="F433" s="104"/>
      <c r="G433" s="104"/>
      <c r="H433" s="104"/>
      <c r="I433" s="104"/>
      <c r="J433" s="104"/>
      <c r="K433" s="104"/>
      <c r="L433" s="106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7"/>
      <c r="AC433" s="107"/>
      <c r="AD433" s="104"/>
      <c r="AE433" s="109"/>
      <c r="AF433" s="109"/>
      <c r="AG433" s="109"/>
      <c r="AH433" s="109"/>
      <c r="AI433" s="109"/>
      <c r="AJ433" s="109"/>
      <c r="AK433" s="109"/>
      <c r="AL433" s="109"/>
      <c r="AM433" s="109"/>
      <c r="AN433" s="109"/>
      <c r="AO433" s="109"/>
      <c r="AP433" s="109"/>
      <c r="AQ433" s="109"/>
      <c r="AR433" s="112"/>
      <c r="AS433" s="109"/>
      <c r="AT433" s="109"/>
      <c r="AU433" s="109"/>
      <c r="AV433" s="109"/>
      <c r="AW433" s="109"/>
      <c r="AX433" s="109"/>
      <c r="AY433" s="109"/>
      <c r="AZ433" s="109"/>
      <c r="BA433" s="109"/>
      <c r="BB433" s="109"/>
      <c r="BC433" s="109"/>
      <c r="BD433" s="109"/>
      <c r="BE433" s="109"/>
      <c r="BF433" s="109"/>
    </row>
    <row r="434" customFormat="false" ht="13.5" hidden="false" customHeight="true" outlineLevel="0" collapsed="false">
      <c r="A434" s="109"/>
      <c r="B434" s="109"/>
      <c r="C434" s="109"/>
      <c r="D434" s="110"/>
      <c r="E434" s="105"/>
      <c r="F434" s="104"/>
      <c r="G434" s="104"/>
      <c r="H434" s="104"/>
      <c r="I434" s="104"/>
      <c r="J434" s="104"/>
      <c r="K434" s="104"/>
      <c r="L434" s="106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7"/>
      <c r="AC434" s="107"/>
      <c r="AD434" s="104"/>
      <c r="AE434" s="109"/>
      <c r="AF434" s="109"/>
      <c r="AG434" s="109"/>
      <c r="AH434" s="109"/>
      <c r="AI434" s="109"/>
      <c r="AJ434" s="109"/>
      <c r="AK434" s="109"/>
      <c r="AL434" s="109"/>
      <c r="AM434" s="109"/>
      <c r="AN434" s="109"/>
      <c r="AO434" s="109"/>
      <c r="AP434" s="109"/>
      <c r="AQ434" s="109"/>
      <c r="AR434" s="112"/>
      <c r="AS434" s="109"/>
      <c r="AT434" s="109"/>
      <c r="AU434" s="109"/>
      <c r="AV434" s="109"/>
      <c r="AW434" s="109"/>
      <c r="AX434" s="109"/>
      <c r="AY434" s="109"/>
      <c r="AZ434" s="109"/>
      <c r="BA434" s="109"/>
      <c r="BB434" s="109"/>
      <c r="BC434" s="109"/>
      <c r="BD434" s="109"/>
      <c r="BE434" s="109"/>
      <c r="BF434" s="109"/>
    </row>
    <row r="435" customFormat="false" ht="13.5" hidden="false" customHeight="true" outlineLevel="0" collapsed="false">
      <c r="A435" s="109"/>
      <c r="B435" s="109"/>
      <c r="C435" s="109"/>
      <c r="D435" s="110"/>
      <c r="E435" s="105"/>
      <c r="F435" s="104"/>
      <c r="G435" s="104"/>
      <c r="H435" s="104"/>
      <c r="I435" s="104"/>
      <c r="J435" s="104"/>
      <c r="K435" s="104"/>
      <c r="L435" s="106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7"/>
      <c r="AC435" s="107"/>
      <c r="AD435" s="104"/>
      <c r="AE435" s="109"/>
      <c r="AF435" s="109"/>
      <c r="AG435" s="109"/>
      <c r="AH435" s="109"/>
      <c r="AI435" s="109"/>
      <c r="AJ435" s="109"/>
      <c r="AK435" s="109"/>
      <c r="AL435" s="109"/>
      <c r="AM435" s="109"/>
      <c r="AN435" s="109"/>
      <c r="AO435" s="109"/>
      <c r="AP435" s="109"/>
      <c r="AQ435" s="109"/>
      <c r="AR435" s="112"/>
      <c r="AS435" s="109"/>
      <c r="AT435" s="109"/>
      <c r="AU435" s="109"/>
      <c r="AV435" s="109"/>
      <c r="AW435" s="109"/>
      <c r="AX435" s="109"/>
      <c r="AY435" s="109"/>
      <c r="AZ435" s="109"/>
      <c r="BA435" s="109"/>
      <c r="BB435" s="109"/>
      <c r="BC435" s="109"/>
      <c r="BD435" s="109"/>
      <c r="BE435" s="109"/>
      <c r="BF435" s="109"/>
    </row>
    <row r="436" customFormat="false" ht="13.5" hidden="false" customHeight="true" outlineLevel="0" collapsed="false">
      <c r="A436" s="109"/>
      <c r="B436" s="109"/>
      <c r="C436" s="109"/>
      <c r="D436" s="110"/>
      <c r="E436" s="105"/>
      <c r="F436" s="104"/>
      <c r="G436" s="104"/>
      <c r="H436" s="104"/>
      <c r="I436" s="104"/>
      <c r="J436" s="104"/>
      <c r="K436" s="104"/>
      <c r="L436" s="106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7"/>
      <c r="AC436" s="107"/>
      <c r="AD436" s="104"/>
      <c r="AE436" s="109"/>
      <c r="AF436" s="109"/>
      <c r="AG436" s="109"/>
      <c r="AH436" s="109"/>
      <c r="AI436" s="109"/>
      <c r="AJ436" s="109"/>
      <c r="AK436" s="109"/>
      <c r="AL436" s="109"/>
      <c r="AM436" s="109"/>
      <c r="AN436" s="109"/>
      <c r="AO436" s="109"/>
      <c r="AP436" s="109"/>
      <c r="AQ436" s="109"/>
      <c r="AR436" s="112"/>
      <c r="AS436" s="109"/>
      <c r="AT436" s="109"/>
      <c r="AU436" s="109"/>
      <c r="AV436" s="109"/>
      <c r="AW436" s="109"/>
      <c r="AX436" s="109"/>
      <c r="AY436" s="109"/>
      <c r="AZ436" s="109"/>
      <c r="BA436" s="109"/>
      <c r="BB436" s="109"/>
      <c r="BC436" s="109"/>
      <c r="BD436" s="109"/>
      <c r="BE436" s="109"/>
      <c r="BF436" s="109"/>
    </row>
    <row r="437" customFormat="false" ht="13.5" hidden="false" customHeight="true" outlineLevel="0" collapsed="false">
      <c r="A437" s="109"/>
      <c r="B437" s="109"/>
      <c r="C437" s="109"/>
      <c r="D437" s="110"/>
      <c r="E437" s="105"/>
      <c r="F437" s="104"/>
      <c r="G437" s="104"/>
      <c r="H437" s="104"/>
      <c r="I437" s="104"/>
      <c r="J437" s="104"/>
      <c r="K437" s="104"/>
      <c r="L437" s="106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7"/>
      <c r="AC437" s="107"/>
      <c r="AD437" s="104"/>
      <c r="AE437" s="109"/>
      <c r="AF437" s="109"/>
      <c r="AG437" s="109"/>
      <c r="AH437" s="109"/>
      <c r="AI437" s="109"/>
      <c r="AJ437" s="109"/>
      <c r="AK437" s="109"/>
      <c r="AL437" s="109"/>
      <c r="AM437" s="109"/>
      <c r="AN437" s="109"/>
      <c r="AO437" s="109"/>
      <c r="AP437" s="109"/>
      <c r="AQ437" s="109"/>
      <c r="AR437" s="112"/>
      <c r="AS437" s="109"/>
      <c r="AT437" s="109"/>
      <c r="AU437" s="109"/>
      <c r="AV437" s="109"/>
      <c r="AW437" s="109"/>
      <c r="AX437" s="109"/>
      <c r="AY437" s="109"/>
      <c r="AZ437" s="109"/>
      <c r="BA437" s="109"/>
      <c r="BB437" s="109"/>
      <c r="BC437" s="109"/>
      <c r="BD437" s="109"/>
      <c r="BE437" s="109"/>
      <c r="BF437" s="109"/>
    </row>
    <row r="438" customFormat="false" ht="13.5" hidden="false" customHeight="true" outlineLevel="0" collapsed="false">
      <c r="A438" s="109"/>
      <c r="B438" s="109"/>
      <c r="C438" s="109"/>
      <c r="D438" s="110"/>
      <c r="E438" s="105"/>
      <c r="F438" s="104"/>
      <c r="G438" s="104"/>
      <c r="H438" s="104"/>
      <c r="I438" s="104"/>
      <c r="J438" s="104"/>
      <c r="K438" s="104"/>
      <c r="L438" s="106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7"/>
      <c r="AC438" s="107"/>
      <c r="AD438" s="104"/>
      <c r="AE438" s="109"/>
      <c r="AF438" s="109"/>
      <c r="AG438" s="109"/>
      <c r="AH438" s="109"/>
      <c r="AI438" s="109"/>
      <c r="AJ438" s="109"/>
      <c r="AK438" s="109"/>
      <c r="AL438" s="109"/>
      <c r="AM438" s="109"/>
      <c r="AN438" s="109"/>
      <c r="AO438" s="109"/>
      <c r="AP438" s="109"/>
      <c r="AQ438" s="109"/>
      <c r="AR438" s="112"/>
      <c r="AS438" s="109"/>
      <c r="AT438" s="109"/>
      <c r="AU438" s="109"/>
      <c r="AV438" s="109"/>
      <c r="AW438" s="109"/>
      <c r="AX438" s="109"/>
      <c r="AY438" s="109"/>
      <c r="AZ438" s="109"/>
      <c r="BA438" s="109"/>
      <c r="BB438" s="109"/>
      <c r="BC438" s="109"/>
      <c r="BD438" s="109"/>
      <c r="BE438" s="109"/>
      <c r="BF438" s="109"/>
    </row>
    <row r="439" customFormat="false" ht="13.5" hidden="false" customHeight="true" outlineLevel="0" collapsed="false">
      <c r="A439" s="109"/>
      <c r="B439" s="109"/>
      <c r="C439" s="109"/>
      <c r="D439" s="110"/>
      <c r="E439" s="105"/>
      <c r="F439" s="104"/>
      <c r="G439" s="104"/>
      <c r="H439" s="104"/>
      <c r="I439" s="104"/>
      <c r="J439" s="104"/>
      <c r="K439" s="104"/>
      <c r="L439" s="106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7"/>
      <c r="AC439" s="107"/>
      <c r="AD439" s="104"/>
      <c r="AE439" s="109"/>
      <c r="AF439" s="109"/>
      <c r="AG439" s="109"/>
      <c r="AH439" s="109"/>
      <c r="AI439" s="109"/>
      <c r="AJ439" s="109"/>
      <c r="AK439" s="109"/>
      <c r="AL439" s="109"/>
      <c r="AM439" s="109"/>
      <c r="AN439" s="109"/>
      <c r="AO439" s="109"/>
      <c r="AP439" s="109"/>
      <c r="AQ439" s="109"/>
      <c r="AR439" s="112"/>
      <c r="AS439" s="109"/>
      <c r="AT439" s="109"/>
      <c r="AU439" s="109"/>
      <c r="AV439" s="109"/>
      <c r="AW439" s="109"/>
      <c r="AX439" s="109"/>
      <c r="AY439" s="109"/>
      <c r="AZ439" s="109"/>
      <c r="BA439" s="109"/>
      <c r="BB439" s="109"/>
      <c r="BC439" s="109"/>
      <c r="BD439" s="109"/>
      <c r="BE439" s="109"/>
      <c r="BF439" s="109"/>
    </row>
    <row r="440" customFormat="false" ht="13.5" hidden="false" customHeight="true" outlineLevel="0" collapsed="false">
      <c r="A440" s="109"/>
      <c r="B440" s="109"/>
      <c r="C440" s="109"/>
      <c r="D440" s="110"/>
      <c r="E440" s="105"/>
      <c r="F440" s="104"/>
      <c r="G440" s="104"/>
      <c r="H440" s="104"/>
      <c r="I440" s="104"/>
      <c r="J440" s="104"/>
      <c r="K440" s="104"/>
      <c r="L440" s="106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7"/>
      <c r="AC440" s="107"/>
      <c r="AD440" s="104"/>
      <c r="AE440" s="109"/>
      <c r="AF440" s="109"/>
      <c r="AG440" s="109"/>
      <c r="AH440" s="109"/>
      <c r="AI440" s="109"/>
      <c r="AJ440" s="109"/>
      <c r="AK440" s="109"/>
      <c r="AL440" s="109"/>
      <c r="AM440" s="109"/>
      <c r="AN440" s="109"/>
      <c r="AO440" s="109"/>
      <c r="AP440" s="109"/>
      <c r="AQ440" s="109"/>
      <c r="AR440" s="112"/>
      <c r="AS440" s="109"/>
      <c r="AT440" s="109"/>
      <c r="AU440" s="109"/>
      <c r="AV440" s="109"/>
      <c r="AW440" s="109"/>
      <c r="AX440" s="109"/>
      <c r="AY440" s="109"/>
      <c r="AZ440" s="109"/>
      <c r="BA440" s="109"/>
      <c r="BB440" s="109"/>
      <c r="BC440" s="109"/>
      <c r="BD440" s="109"/>
      <c r="BE440" s="109"/>
      <c r="BF440" s="109"/>
    </row>
    <row r="441" customFormat="false" ht="13.5" hidden="false" customHeight="true" outlineLevel="0" collapsed="false">
      <c r="A441" s="109"/>
      <c r="B441" s="109"/>
      <c r="C441" s="109"/>
      <c r="D441" s="110"/>
      <c r="E441" s="105"/>
      <c r="F441" s="104"/>
      <c r="G441" s="104"/>
      <c r="H441" s="104"/>
      <c r="I441" s="104"/>
      <c r="J441" s="104"/>
      <c r="K441" s="104"/>
      <c r="L441" s="106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7"/>
      <c r="AC441" s="107"/>
      <c r="AD441" s="104"/>
      <c r="AE441" s="109"/>
      <c r="AF441" s="109"/>
      <c r="AG441" s="109"/>
      <c r="AH441" s="109"/>
      <c r="AI441" s="109"/>
      <c r="AJ441" s="109"/>
      <c r="AK441" s="109"/>
      <c r="AL441" s="109"/>
      <c r="AM441" s="109"/>
      <c r="AN441" s="109"/>
      <c r="AO441" s="109"/>
      <c r="AP441" s="109"/>
      <c r="AQ441" s="109"/>
      <c r="AR441" s="112"/>
      <c r="AS441" s="109"/>
      <c r="AT441" s="109"/>
      <c r="AU441" s="109"/>
      <c r="AV441" s="109"/>
      <c r="AW441" s="109"/>
      <c r="AX441" s="109"/>
      <c r="AY441" s="109"/>
      <c r="AZ441" s="109"/>
      <c r="BA441" s="109"/>
      <c r="BB441" s="109"/>
      <c r="BC441" s="109"/>
      <c r="BD441" s="109"/>
      <c r="BE441" s="109"/>
      <c r="BF441" s="109"/>
    </row>
    <row r="442" customFormat="false" ht="13.5" hidden="false" customHeight="true" outlineLevel="0" collapsed="false">
      <c r="A442" s="109"/>
      <c r="B442" s="109"/>
      <c r="C442" s="109"/>
      <c r="D442" s="110"/>
      <c r="E442" s="105"/>
      <c r="F442" s="104"/>
      <c r="G442" s="104"/>
      <c r="H442" s="104"/>
      <c r="I442" s="104"/>
      <c r="J442" s="104"/>
      <c r="K442" s="104"/>
      <c r="L442" s="106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7"/>
      <c r="AC442" s="107"/>
      <c r="AD442" s="104"/>
      <c r="AE442" s="109"/>
      <c r="AF442" s="109"/>
      <c r="AG442" s="109"/>
      <c r="AH442" s="109"/>
      <c r="AI442" s="109"/>
      <c r="AJ442" s="109"/>
      <c r="AK442" s="109"/>
      <c r="AL442" s="109"/>
      <c r="AM442" s="109"/>
      <c r="AN442" s="109"/>
      <c r="AO442" s="109"/>
      <c r="AP442" s="109"/>
      <c r="AQ442" s="109"/>
      <c r="AR442" s="112"/>
      <c r="AS442" s="109"/>
      <c r="AT442" s="109"/>
      <c r="AU442" s="109"/>
      <c r="AV442" s="109"/>
      <c r="AW442" s="109"/>
      <c r="AX442" s="109"/>
      <c r="AY442" s="109"/>
      <c r="AZ442" s="109"/>
      <c r="BA442" s="109"/>
      <c r="BB442" s="109"/>
      <c r="BC442" s="109"/>
      <c r="BD442" s="109"/>
      <c r="BE442" s="109"/>
      <c r="BF442" s="109"/>
    </row>
    <row r="443" customFormat="false" ht="13.5" hidden="false" customHeight="true" outlineLevel="0" collapsed="false">
      <c r="A443" s="109"/>
      <c r="B443" s="109"/>
      <c r="C443" s="109"/>
      <c r="D443" s="110"/>
      <c r="E443" s="105"/>
      <c r="F443" s="104"/>
      <c r="G443" s="104"/>
      <c r="H443" s="104"/>
      <c r="I443" s="104"/>
      <c r="J443" s="104"/>
      <c r="K443" s="104"/>
      <c r="L443" s="106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7"/>
      <c r="AC443" s="107"/>
      <c r="AD443" s="104"/>
      <c r="AE443" s="109"/>
      <c r="AF443" s="109"/>
      <c r="AG443" s="109"/>
      <c r="AH443" s="109"/>
      <c r="AI443" s="109"/>
      <c r="AJ443" s="109"/>
      <c r="AK443" s="109"/>
      <c r="AL443" s="109"/>
      <c r="AM443" s="109"/>
      <c r="AN443" s="109"/>
      <c r="AO443" s="109"/>
      <c r="AP443" s="109"/>
      <c r="AQ443" s="109"/>
      <c r="AR443" s="112"/>
      <c r="AS443" s="109"/>
      <c r="AT443" s="109"/>
      <c r="AU443" s="109"/>
      <c r="AV443" s="109"/>
      <c r="AW443" s="109"/>
      <c r="AX443" s="109"/>
      <c r="AY443" s="109"/>
      <c r="AZ443" s="109"/>
      <c r="BA443" s="109"/>
      <c r="BB443" s="109"/>
      <c r="BC443" s="109"/>
      <c r="BD443" s="109"/>
      <c r="BE443" s="109"/>
      <c r="BF443" s="109"/>
    </row>
    <row r="444" customFormat="false" ht="13.5" hidden="false" customHeight="true" outlineLevel="0" collapsed="false">
      <c r="A444" s="109"/>
      <c r="B444" s="109"/>
      <c r="C444" s="109"/>
      <c r="D444" s="110"/>
      <c r="E444" s="105"/>
      <c r="F444" s="104"/>
      <c r="G444" s="104"/>
      <c r="H444" s="104"/>
      <c r="I444" s="104"/>
      <c r="J444" s="104"/>
      <c r="K444" s="104"/>
      <c r="L444" s="106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7"/>
      <c r="AC444" s="107"/>
      <c r="AD444" s="104"/>
      <c r="AE444" s="109"/>
      <c r="AF444" s="109"/>
      <c r="AG444" s="109"/>
      <c r="AH444" s="109"/>
      <c r="AI444" s="109"/>
      <c r="AJ444" s="109"/>
      <c r="AK444" s="109"/>
      <c r="AL444" s="109"/>
      <c r="AM444" s="109"/>
      <c r="AN444" s="109"/>
      <c r="AO444" s="109"/>
      <c r="AP444" s="109"/>
      <c r="AQ444" s="109"/>
      <c r="AR444" s="112"/>
      <c r="AS444" s="109"/>
      <c r="AT444" s="109"/>
      <c r="AU444" s="109"/>
      <c r="AV444" s="109"/>
      <c r="AW444" s="109"/>
      <c r="AX444" s="109"/>
      <c r="AY444" s="109"/>
      <c r="AZ444" s="109"/>
      <c r="BA444" s="109"/>
      <c r="BB444" s="109"/>
      <c r="BC444" s="109"/>
      <c r="BD444" s="109"/>
      <c r="BE444" s="109"/>
      <c r="BF444" s="109"/>
    </row>
    <row r="445" customFormat="false" ht="13.5" hidden="false" customHeight="true" outlineLevel="0" collapsed="false">
      <c r="A445" s="109"/>
      <c r="B445" s="109"/>
      <c r="C445" s="109"/>
      <c r="D445" s="110"/>
      <c r="E445" s="105"/>
      <c r="F445" s="104"/>
      <c r="G445" s="104"/>
      <c r="H445" s="104"/>
      <c r="I445" s="104"/>
      <c r="J445" s="104"/>
      <c r="K445" s="104"/>
      <c r="L445" s="106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7"/>
      <c r="AC445" s="107"/>
      <c r="AD445" s="104"/>
      <c r="AE445" s="109"/>
      <c r="AF445" s="109"/>
      <c r="AG445" s="109"/>
      <c r="AH445" s="109"/>
      <c r="AI445" s="109"/>
      <c r="AJ445" s="109"/>
      <c r="AK445" s="109"/>
      <c r="AL445" s="109"/>
      <c r="AM445" s="109"/>
      <c r="AN445" s="109"/>
      <c r="AO445" s="109"/>
      <c r="AP445" s="109"/>
      <c r="AQ445" s="109"/>
      <c r="AR445" s="112"/>
      <c r="AS445" s="109"/>
      <c r="AT445" s="109"/>
      <c r="AU445" s="109"/>
      <c r="AV445" s="109"/>
      <c r="AW445" s="109"/>
      <c r="AX445" s="109"/>
      <c r="AY445" s="109"/>
      <c r="AZ445" s="109"/>
      <c r="BA445" s="109"/>
      <c r="BB445" s="109"/>
      <c r="BC445" s="109"/>
      <c r="BD445" s="109"/>
      <c r="BE445" s="109"/>
      <c r="BF445" s="109"/>
    </row>
    <row r="446" customFormat="false" ht="13.5" hidden="false" customHeight="true" outlineLevel="0" collapsed="false">
      <c r="A446" s="109"/>
      <c r="B446" s="109"/>
      <c r="C446" s="109"/>
      <c r="D446" s="110"/>
      <c r="E446" s="105"/>
      <c r="F446" s="104"/>
      <c r="G446" s="104"/>
      <c r="H446" s="104"/>
      <c r="I446" s="104"/>
      <c r="J446" s="104"/>
      <c r="K446" s="104"/>
      <c r="L446" s="106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7"/>
      <c r="AC446" s="107"/>
      <c r="AD446" s="104"/>
      <c r="AE446" s="109"/>
      <c r="AF446" s="109"/>
      <c r="AG446" s="109"/>
      <c r="AH446" s="109"/>
      <c r="AI446" s="109"/>
      <c r="AJ446" s="109"/>
      <c r="AK446" s="109"/>
      <c r="AL446" s="109"/>
      <c r="AM446" s="109"/>
      <c r="AN446" s="109"/>
      <c r="AO446" s="109"/>
      <c r="AP446" s="109"/>
      <c r="AQ446" s="109"/>
      <c r="AR446" s="112"/>
      <c r="AS446" s="109"/>
      <c r="AT446" s="109"/>
      <c r="AU446" s="109"/>
      <c r="AV446" s="109"/>
      <c r="AW446" s="109"/>
      <c r="AX446" s="109"/>
      <c r="AY446" s="109"/>
      <c r="AZ446" s="109"/>
      <c r="BA446" s="109"/>
      <c r="BB446" s="109"/>
      <c r="BC446" s="109"/>
      <c r="BD446" s="109"/>
      <c r="BE446" s="109"/>
      <c r="BF446" s="109"/>
    </row>
    <row r="447" customFormat="false" ht="13.5" hidden="false" customHeight="true" outlineLevel="0" collapsed="false">
      <c r="A447" s="109"/>
      <c r="B447" s="109"/>
      <c r="C447" s="109"/>
      <c r="D447" s="110"/>
      <c r="E447" s="105"/>
      <c r="F447" s="104"/>
      <c r="G447" s="104"/>
      <c r="H447" s="104"/>
      <c r="I447" s="104"/>
      <c r="J447" s="104"/>
      <c r="K447" s="104"/>
      <c r="L447" s="106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7"/>
      <c r="AC447" s="107"/>
      <c r="AD447" s="104"/>
      <c r="AE447" s="109"/>
      <c r="AF447" s="109"/>
      <c r="AG447" s="109"/>
      <c r="AH447" s="109"/>
      <c r="AI447" s="109"/>
      <c r="AJ447" s="109"/>
      <c r="AK447" s="109"/>
      <c r="AL447" s="109"/>
      <c r="AM447" s="109"/>
      <c r="AN447" s="109"/>
      <c r="AO447" s="109"/>
      <c r="AP447" s="109"/>
      <c r="AQ447" s="109"/>
      <c r="AR447" s="112"/>
      <c r="AS447" s="109"/>
      <c r="AT447" s="109"/>
      <c r="AU447" s="109"/>
      <c r="AV447" s="109"/>
      <c r="AW447" s="109"/>
      <c r="AX447" s="109"/>
      <c r="AY447" s="109"/>
      <c r="AZ447" s="109"/>
      <c r="BA447" s="109"/>
      <c r="BB447" s="109"/>
      <c r="BC447" s="109"/>
      <c r="BD447" s="109"/>
      <c r="BE447" s="109"/>
      <c r="BF447" s="109"/>
    </row>
    <row r="448" customFormat="false" ht="13.5" hidden="false" customHeight="true" outlineLevel="0" collapsed="false">
      <c r="A448" s="109"/>
      <c r="B448" s="109"/>
      <c r="C448" s="109"/>
      <c r="D448" s="110"/>
      <c r="E448" s="105"/>
      <c r="F448" s="104"/>
      <c r="G448" s="104"/>
      <c r="H448" s="104"/>
      <c r="I448" s="104"/>
      <c r="J448" s="104"/>
      <c r="K448" s="104"/>
      <c r="L448" s="106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7"/>
      <c r="AC448" s="107"/>
      <c r="AD448" s="104"/>
      <c r="AE448" s="109"/>
      <c r="AF448" s="109"/>
      <c r="AG448" s="109"/>
      <c r="AH448" s="109"/>
      <c r="AI448" s="109"/>
      <c r="AJ448" s="109"/>
      <c r="AK448" s="109"/>
      <c r="AL448" s="109"/>
      <c r="AM448" s="109"/>
      <c r="AN448" s="109"/>
      <c r="AO448" s="109"/>
      <c r="AP448" s="109"/>
      <c r="AQ448" s="109"/>
      <c r="AR448" s="112"/>
      <c r="AS448" s="109"/>
      <c r="AT448" s="109"/>
      <c r="AU448" s="109"/>
      <c r="AV448" s="109"/>
      <c r="AW448" s="109"/>
      <c r="AX448" s="109"/>
      <c r="AY448" s="109"/>
      <c r="AZ448" s="109"/>
      <c r="BA448" s="109"/>
      <c r="BB448" s="109"/>
      <c r="BC448" s="109"/>
      <c r="BD448" s="109"/>
      <c r="BE448" s="109"/>
      <c r="BF448" s="109"/>
    </row>
    <row r="449" customFormat="false" ht="13.5" hidden="false" customHeight="true" outlineLevel="0" collapsed="false">
      <c r="A449" s="109"/>
      <c r="B449" s="109"/>
      <c r="C449" s="109"/>
      <c r="D449" s="110"/>
      <c r="E449" s="105"/>
      <c r="F449" s="104"/>
      <c r="G449" s="104"/>
      <c r="H449" s="104"/>
      <c r="I449" s="104"/>
      <c r="J449" s="104"/>
      <c r="K449" s="104"/>
      <c r="L449" s="106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7"/>
      <c r="AC449" s="107"/>
      <c r="AD449" s="104"/>
      <c r="AE449" s="109"/>
      <c r="AF449" s="109"/>
      <c r="AG449" s="109"/>
      <c r="AH449" s="109"/>
      <c r="AI449" s="109"/>
      <c r="AJ449" s="109"/>
      <c r="AK449" s="109"/>
      <c r="AL449" s="109"/>
      <c r="AM449" s="109"/>
      <c r="AN449" s="109"/>
      <c r="AO449" s="109"/>
      <c r="AP449" s="109"/>
      <c r="AQ449" s="109"/>
      <c r="AR449" s="112"/>
      <c r="AS449" s="109"/>
      <c r="AT449" s="109"/>
      <c r="AU449" s="109"/>
      <c r="AV449" s="109"/>
      <c r="AW449" s="109"/>
      <c r="AX449" s="109"/>
      <c r="AY449" s="109"/>
      <c r="AZ449" s="109"/>
      <c r="BA449" s="109"/>
      <c r="BB449" s="109"/>
      <c r="BC449" s="109"/>
      <c r="BD449" s="109"/>
      <c r="BE449" s="109"/>
      <c r="BF449" s="109"/>
    </row>
    <row r="450" customFormat="false" ht="13.5" hidden="false" customHeight="true" outlineLevel="0" collapsed="false">
      <c r="A450" s="109"/>
      <c r="B450" s="109"/>
      <c r="C450" s="109"/>
      <c r="D450" s="110"/>
      <c r="E450" s="105"/>
      <c r="F450" s="104"/>
      <c r="G450" s="104"/>
      <c r="H450" s="104"/>
      <c r="I450" s="104"/>
      <c r="J450" s="104"/>
      <c r="K450" s="104"/>
      <c r="L450" s="106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7"/>
      <c r="AC450" s="107"/>
      <c r="AD450" s="104"/>
      <c r="AE450" s="109"/>
      <c r="AF450" s="109"/>
      <c r="AG450" s="109"/>
      <c r="AH450" s="109"/>
      <c r="AI450" s="109"/>
      <c r="AJ450" s="109"/>
      <c r="AK450" s="109"/>
      <c r="AL450" s="109"/>
      <c r="AM450" s="109"/>
      <c r="AN450" s="109"/>
      <c r="AO450" s="109"/>
      <c r="AP450" s="109"/>
      <c r="AQ450" s="109"/>
      <c r="AR450" s="112"/>
      <c r="AS450" s="109"/>
      <c r="AT450" s="109"/>
      <c r="AU450" s="109"/>
      <c r="AV450" s="109"/>
      <c r="AW450" s="109"/>
      <c r="AX450" s="109"/>
      <c r="AY450" s="109"/>
      <c r="AZ450" s="109"/>
      <c r="BA450" s="109"/>
      <c r="BB450" s="109"/>
      <c r="BC450" s="109"/>
      <c r="BD450" s="109"/>
      <c r="BE450" s="109"/>
      <c r="BF450" s="109"/>
    </row>
    <row r="451" customFormat="false" ht="13.5" hidden="false" customHeight="true" outlineLevel="0" collapsed="false">
      <c r="A451" s="109"/>
      <c r="B451" s="109"/>
      <c r="C451" s="109"/>
      <c r="D451" s="110"/>
      <c r="E451" s="105"/>
      <c r="F451" s="104"/>
      <c r="G451" s="104"/>
      <c r="H451" s="104"/>
      <c r="I451" s="104"/>
      <c r="J451" s="104"/>
      <c r="K451" s="104"/>
      <c r="L451" s="106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7"/>
      <c r="AC451" s="107"/>
      <c r="AD451" s="104"/>
      <c r="AE451" s="109"/>
      <c r="AF451" s="109"/>
      <c r="AG451" s="109"/>
      <c r="AH451" s="109"/>
      <c r="AI451" s="109"/>
      <c r="AJ451" s="109"/>
      <c r="AK451" s="109"/>
      <c r="AL451" s="109"/>
      <c r="AM451" s="109"/>
      <c r="AN451" s="109"/>
      <c r="AO451" s="109"/>
      <c r="AP451" s="109"/>
      <c r="AQ451" s="109"/>
      <c r="AR451" s="112"/>
      <c r="AS451" s="109"/>
      <c r="AT451" s="109"/>
      <c r="AU451" s="109"/>
      <c r="AV451" s="109"/>
      <c r="AW451" s="109"/>
      <c r="AX451" s="109"/>
      <c r="AY451" s="109"/>
      <c r="AZ451" s="109"/>
      <c r="BA451" s="109"/>
      <c r="BB451" s="109"/>
      <c r="BC451" s="109"/>
      <c r="BD451" s="109"/>
      <c r="BE451" s="109"/>
      <c r="BF451" s="109"/>
    </row>
    <row r="452" customFormat="false" ht="13.5" hidden="false" customHeight="true" outlineLevel="0" collapsed="false">
      <c r="A452" s="109"/>
      <c r="B452" s="109"/>
      <c r="C452" s="109"/>
      <c r="D452" s="110"/>
      <c r="E452" s="105"/>
      <c r="F452" s="104"/>
      <c r="G452" s="104"/>
      <c r="H452" s="104"/>
      <c r="I452" s="104"/>
      <c r="J452" s="104"/>
      <c r="K452" s="104"/>
      <c r="L452" s="106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7"/>
      <c r="AC452" s="107"/>
      <c r="AD452" s="104"/>
      <c r="AE452" s="109"/>
      <c r="AF452" s="109"/>
      <c r="AG452" s="109"/>
      <c r="AH452" s="109"/>
      <c r="AI452" s="109"/>
      <c r="AJ452" s="109"/>
      <c r="AK452" s="109"/>
      <c r="AL452" s="109"/>
      <c r="AM452" s="109"/>
      <c r="AN452" s="109"/>
      <c r="AO452" s="109"/>
      <c r="AP452" s="109"/>
      <c r="AQ452" s="109"/>
      <c r="AR452" s="112"/>
      <c r="AS452" s="109"/>
      <c r="AT452" s="109"/>
      <c r="AU452" s="109"/>
      <c r="AV452" s="109"/>
      <c r="AW452" s="109"/>
      <c r="AX452" s="109"/>
      <c r="AY452" s="109"/>
      <c r="AZ452" s="109"/>
      <c r="BA452" s="109"/>
      <c r="BB452" s="109"/>
      <c r="BC452" s="109"/>
      <c r="BD452" s="109"/>
      <c r="BE452" s="109"/>
      <c r="BF452" s="109"/>
    </row>
    <row r="453" customFormat="false" ht="13.5" hidden="false" customHeight="true" outlineLevel="0" collapsed="false">
      <c r="A453" s="109"/>
      <c r="B453" s="109"/>
      <c r="C453" s="109"/>
      <c r="D453" s="110"/>
      <c r="E453" s="105"/>
      <c r="F453" s="104"/>
      <c r="G453" s="104"/>
      <c r="H453" s="104"/>
      <c r="I453" s="104"/>
      <c r="J453" s="104"/>
      <c r="K453" s="104"/>
      <c r="L453" s="106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7"/>
      <c r="AC453" s="107"/>
      <c r="AD453" s="104"/>
      <c r="AE453" s="109"/>
      <c r="AF453" s="109"/>
      <c r="AG453" s="109"/>
      <c r="AH453" s="109"/>
      <c r="AI453" s="109"/>
      <c r="AJ453" s="109"/>
      <c r="AK453" s="109"/>
      <c r="AL453" s="109"/>
      <c r="AM453" s="109"/>
      <c r="AN453" s="109"/>
      <c r="AO453" s="109"/>
      <c r="AP453" s="109"/>
      <c r="AQ453" s="109"/>
      <c r="AR453" s="112"/>
      <c r="AS453" s="109"/>
      <c r="AT453" s="109"/>
      <c r="AU453" s="109"/>
      <c r="AV453" s="109"/>
      <c r="AW453" s="109"/>
      <c r="AX453" s="109"/>
      <c r="AY453" s="109"/>
      <c r="AZ453" s="109"/>
      <c r="BA453" s="109"/>
      <c r="BB453" s="109"/>
      <c r="BC453" s="109"/>
      <c r="BD453" s="109"/>
      <c r="BE453" s="109"/>
      <c r="BF453" s="109"/>
    </row>
    <row r="454" customFormat="false" ht="13.5" hidden="false" customHeight="true" outlineLevel="0" collapsed="false">
      <c r="A454" s="109"/>
      <c r="B454" s="109"/>
      <c r="C454" s="109"/>
      <c r="D454" s="110"/>
      <c r="E454" s="105"/>
      <c r="F454" s="104"/>
      <c r="G454" s="104"/>
      <c r="H454" s="104"/>
      <c r="I454" s="104"/>
      <c r="J454" s="104"/>
      <c r="K454" s="104"/>
      <c r="L454" s="106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7"/>
      <c r="AC454" s="107"/>
      <c r="AD454" s="104"/>
      <c r="AE454" s="109"/>
      <c r="AF454" s="109"/>
      <c r="AG454" s="109"/>
      <c r="AH454" s="109"/>
      <c r="AI454" s="109"/>
      <c r="AJ454" s="109"/>
      <c r="AK454" s="109"/>
      <c r="AL454" s="109"/>
      <c r="AM454" s="109"/>
      <c r="AN454" s="109"/>
      <c r="AO454" s="109"/>
      <c r="AP454" s="109"/>
      <c r="AQ454" s="109"/>
      <c r="AR454" s="112"/>
      <c r="AS454" s="109"/>
      <c r="AT454" s="109"/>
      <c r="AU454" s="109"/>
      <c r="AV454" s="109"/>
      <c r="AW454" s="109"/>
      <c r="AX454" s="109"/>
      <c r="AY454" s="109"/>
      <c r="AZ454" s="109"/>
      <c r="BA454" s="109"/>
      <c r="BB454" s="109"/>
      <c r="BC454" s="109"/>
      <c r="BD454" s="109"/>
      <c r="BE454" s="109"/>
      <c r="BF454" s="109"/>
    </row>
    <row r="455" customFormat="false" ht="13.5" hidden="false" customHeight="true" outlineLevel="0" collapsed="false">
      <c r="A455" s="109"/>
      <c r="B455" s="109"/>
      <c r="C455" s="109"/>
      <c r="D455" s="110"/>
      <c r="E455" s="105"/>
      <c r="F455" s="104"/>
      <c r="G455" s="104"/>
      <c r="H455" s="104"/>
      <c r="I455" s="104"/>
      <c r="J455" s="104"/>
      <c r="K455" s="104"/>
      <c r="L455" s="106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7"/>
      <c r="AC455" s="107"/>
      <c r="AD455" s="104"/>
      <c r="AE455" s="109"/>
      <c r="AF455" s="109"/>
      <c r="AG455" s="109"/>
      <c r="AH455" s="109"/>
      <c r="AI455" s="109"/>
      <c r="AJ455" s="109"/>
      <c r="AK455" s="109"/>
      <c r="AL455" s="109"/>
      <c r="AM455" s="109"/>
      <c r="AN455" s="109"/>
      <c r="AO455" s="109"/>
      <c r="AP455" s="109"/>
      <c r="AQ455" s="109"/>
      <c r="AR455" s="112"/>
      <c r="AS455" s="109"/>
      <c r="AT455" s="109"/>
      <c r="AU455" s="109"/>
      <c r="AV455" s="109"/>
      <c r="AW455" s="109"/>
      <c r="AX455" s="109"/>
      <c r="AY455" s="109"/>
      <c r="AZ455" s="109"/>
      <c r="BA455" s="109"/>
      <c r="BB455" s="109"/>
      <c r="BC455" s="109"/>
      <c r="BD455" s="109"/>
      <c r="BE455" s="109"/>
      <c r="BF455" s="109"/>
    </row>
    <row r="456" customFormat="false" ht="13.5" hidden="false" customHeight="true" outlineLevel="0" collapsed="false">
      <c r="A456" s="109"/>
      <c r="B456" s="109"/>
      <c r="C456" s="109"/>
      <c r="D456" s="110"/>
      <c r="E456" s="105"/>
      <c r="F456" s="104"/>
      <c r="G456" s="104"/>
      <c r="H456" s="104"/>
      <c r="I456" s="104"/>
      <c r="J456" s="104"/>
      <c r="K456" s="104"/>
      <c r="L456" s="106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7"/>
      <c r="AC456" s="107"/>
      <c r="AD456" s="104"/>
      <c r="AE456" s="109"/>
      <c r="AF456" s="109"/>
      <c r="AG456" s="109"/>
      <c r="AH456" s="109"/>
      <c r="AI456" s="109"/>
      <c r="AJ456" s="109"/>
      <c r="AK456" s="109"/>
      <c r="AL456" s="109"/>
      <c r="AM456" s="109"/>
      <c r="AN456" s="109"/>
      <c r="AO456" s="109"/>
      <c r="AP456" s="109"/>
      <c r="AQ456" s="109"/>
      <c r="AR456" s="112"/>
      <c r="AS456" s="109"/>
      <c r="AT456" s="109"/>
      <c r="AU456" s="109"/>
      <c r="AV456" s="109"/>
      <c r="AW456" s="109"/>
      <c r="AX456" s="109"/>
      <c r="AY456" s="109"/>
      <c r="AZ456" s="109"/>
      <c r="BA456" s="109"/>
      <c r="BB456" s="109"/>
      <c r="BC456" s="109"/>
      <c r="BD456" s="109"/>
      <c r="BE456" s="109"/>
      <c r="BF456" s="109"/>
    </row>
    <row r="457" customFormat="false" ht="13.5" hidden="false" customHeight="true" outlineLevel="0" collapsed="false">
      <c r="A457" s="109"/>
      <c r="B457" s="109"/>
      <c r="C457" s="109"/>
      <c r="D457" s="110"/>
      <c r="E457" s="105"/>
      <c r="F457" s="104"/>
      <c r="G457" s="104"/>
      <c r="H457" s="104"/>
      <c r="I457" s="104"/>
      <c r="J457" s="104"/>
      <c r="K457" s="104"/>
      <c r="L457" s="106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7"/>
      <c r="AC457" s="107"/>
      <c r="AD457" s="104"/>
      <c r="AE457" s="109"/>
      <c r="AF457" s="109"/>
      <c r="AG457" s="109"/>
      <c r="AH457" s="109"/>
      <c r="AI457" s="109"/>
      <c r="AJ457" s="109"/>
      <c r="AK457" s="109"/>
      <c r="AL457" s="109"/>
      <c r="AM457" s="109"/>
      <c r="AN457" s="109"/>
      <c r="AO457" s="109"/>
      <c r="AP457" s="109"/>
      <c r="AQ457" s="109"/>
      <c r="AR457" s="112"/>
      <c r="AS457" s="109"/>
      <c r="AT457" s="109"/>
      <c r="AU457" s="109"/>
      <c r="AV457" s="109"/>
      <c r="AW457" s="109"/>
      <c r="AX457" s="109"/>
      <c r="AY457" s="109"/>
      <c r="AZ457" s="109"/>
      <c r="BA457" s="109"/>
      <c r="BB457" s="109"/>
      <c r="BC457" s="109"/>
      <c r="BD457" s="109"/>
      <c r="BE457" s="109"/>
      <c r="BF457" s="109"/>
    </row>
    <row r="458" customFormat="false" ht="13.5" hidden="false" customHeight="true" outlineLevel="0" collapsed="false">
      <c r="A458" s="109"/>
      <c r="B458" s="109"/>
      <c r="C458" s="109"/>
      <c r="D458" s="110"/>
      <c r="E458" s="105"/>
      <c r="F458" s="104"/>
      <c r="G458" s="104"/>
      <c r="H458" s="104"/>
      <c r="I458" s="104"/>
      <c r="J458" s="104"/>
      <c r="K458" s="104"/>
      <c r="L458" s="106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7"/>
      <c r="AC458" s="107"/>
      <c r="AD458" s="104"/>
      <c r="AE458" s="109"/>
      <c r="AF458" s="109"/>
      <c r="AG458" s="109"/>
      <c r="AH458" s="109"/>
      <c r="AI458" s="109"/>
      <c r="AJ458" s="109"/>
      <c r="AK458" s="109"/>
      <c r="AL458" s="109"/>
      <c r="AM458" s="109"/>
      <c r="AN458" s="109"/>
      <c r="AO458" s="109"/>
      <c r="AP458" s="109"/>
      <c r="AQ458" s="109"/>
      <c r="AR458" s="112"/>
      <c r="AS458" s="109"/>
      <c r="AT458" s="109"/>
      <c r="AU458" s="109"/>
      <c r="AV458" s="109"/>
      <c r="AW458" s="109"/>
      <c r="AX458" s="109"/>
      <c r="AY458" s="109"/>
      <c r="AZ458" s="109"/>
      <c r="BA458" s="109"/>
      <c r="BB458" s="109"/>
      <c r="BC458" s="109"/>
      <c r="BD458" s="109"/>
      <c r="BE458" s="109"/>
      <c r="BF458" s="109"/>
    </row>
    <row r="459" customFormat="false" ht="13.5" hidden="false" customHeight="true" outlineLevel="0" collapsed="false">
      <c r="A459" s="109"/>
      <c r="B459" s="109"/>
      <c r="C459" s="109"/>
      <c r="D459" s="110"/>
      <c r="E459" s="105"/>
      <c r="F459" s="104"/>
      <c r="G459" s="104"/>
      <c r="H459" s="104"/>
      <c r="I459" s="104"/>
      <c r="J459" s="104"/>
      <c r="K459" s="104"/>
      <c r="L459" s="106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7"/>
      <c r="AC459" s="107"/>
      <c r="AD459" s="104"/>
      <c r="AE459" s="109"/>
      <c r="AF459" s="109"/>
      <c r="AG459" s="109"/>
      <c r="AH459" s="109"/>
      <c r="AI459" s="109"/>
      <c r="AJ459" s="109"/>
      <c r="AK459" s="109"/>
      <c r="AL459" s="109"/>
      <c r="AM459" s="109"/>
      <c r="AN459" s="109"/>
      <c r="AO459" s="109"/>
      <c r="AP459" s="109"/>
      <c r="AQ459" s="109"/>
      <c r="AR459" s="112"/>
      <c r="AS459" s="109"/>
      <c r="AT459" s="109"/>
      <c r="AU459" s="109"/>
      <c r="AV459" s="109"/>
      <c r="AW459" s="109"/>
      <c r="AX459" s="109"/>
      <c r="AY459" s="109"/>
      <c r="AZ459" s="109"/>
      <c r="BA459" s="109"/>
      <c r="BB459" s="109"/>
      <c r="BC459" s="109"/>
      <c r="BD459" s="109"/>
      <c r="BE459" s="109"/>
      <c r="BF459" s="109"/>
    </row>
    <row r="460" customFormat="false" ht="13.5" hidden="false" customHeight="true" outlineLevel="0" collapsed="false">
      <c r="A460" s="109"/>
      <c r="B460" s="109"/>
      <c r="C460" s="109"/>
      <c r="D460" s="110"/>
      <c r="E460" s="105"/>
      <c r="F460" s="104"/>
      <c r="G460" s="104"/>
      <c r="H460" s="104"/>
      <c r="I460" s="104"/>
      <c r="J460" s="104"/>
      <c r="K460" s="104"/>
      <c r="L460" s="106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7"/>
      <c r="AC460" s="107"/>
      <c r="AD460" s="104"/>
      <c r="AE460" s="109"/>
      <c r="AF460" s="109"/>
      <c r="AG460" s="109"/>
      <c r="AH460" s="109"/>
      <c r="AI460" s="109"/>
      <c r="AJ460" s="109"/>
      <c r="AK460" s="109"/>
      <c r="AL460" s="109"/>
      <c r="AM460" s="109"/>
      <c r="AN460" s="109"/>
      <c r="AO460" s="109"/>
      <c r="AP460" s="109"/>
      <c r="AQ460" s="109"/>
      <c r="AR460" s="112"/>
      <c r="AS460" s="109"/>
      <c r="AT460" s="109"/>
      <c r="AU460" s="109"/>
      <c r="AV460" s="109"/>
      <c r="AW460" s="109"/>
      <c r="AX460" s="109"/>
      <c r="AY460" s="109"/>
      <c r="AZ460" s="109"/>
      <c r="BA460" s="109"/>
      <c r="BB460" s="109"/>
      <c r="BC460" s="109"/>
      <c r="BD460" s="109"/>
      <c r="BE460" s="109"/>
      <c r="BF460" s="109"/>
    </row>
    <row r="461" customFormat="false" ht="13.5" hidden="false" customHeight="true" outlineLevel="0" collapsed="false">
      <c r="A461" s="109"/>
      <c r="B461" s="109"/>
      <c r="C461" s="109"/>
      <c r="D461" s="110"/>
      <c r="E461" s="105"/>
      <c r="F461" s="104"/>
      <c r="G461" s="104"/>
      <c r="H461" s="104"/>
      <c r="I461" s="104"/>
      <c r="J461" s="104"/>
      <c r="K461" s="104"/>
      <c r="L461" s="106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7"/>
      <c r="AC461" s="107"/>
      <c r="AD461" s="104"/>
      <c r="AE461" s="109"/>
      <c r="AF461" s="109"/>
      <c r="AG461" s="109"/>
      <c r="AH461" s="109"/>
      <c r="AI461" s="109"/>
      <c r="AJ461" s="109"/>
      <c r="AK461" s="109"/>
      <c r="AL461" s="109"/>
      <c r="AM461" s="109"/>
      <c r="AN461" s="109"/>
      <c r="AO461" s="109"/>
      <c r="AP461" s="109"/>
      <c r="AQ461" s="109"/>
      <c r="AR461" s="112"/>
      <c r="AS461" s="109"/>
      <c r="AT461" s="109"/>
      <c r="AU461" s="109"/>
      <c r="AV461" s="109"/>
      <c r="AW461" s="109"/>
      <c r="AX461" s="109"/>
      <c r="AY461" s="109"/>
      <c r="AZ461" s="109"/>
      <c r="BA461" s="109"/>
      <c r="BB461" s="109"/>
      <c r="BC461" s="109"/>
      <c r="BD461" s="109"/>
      <c r="BE461" s="109"/>
      <c r="BF461" s="109"/>
    </row>
    <row r="462" customFormat="false" ht="13.5" hidden="false" customHeight="true" outlineLevel="0" collapsed="false">
      <c r="A462" s="109"/>
      <c r="B462" s="109"/>
      <c r="C462" s="109"/>
      <c r="D462" s="110"/>
      <c r="E462" s="105"/>
      <c r="F462" s="104"/>
      <c r="G462" s="104"/>
      <c r="H462" s="104"/>
      <c r="I462" s="104"/>
      <c r="J462" s="104"/>
      <c r="K462" s="104"/>
      <c r="L462" s="106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7"/>
      <c r="AC462" s="107"/>
      <c r="AD462" s="104"/>
      <c r="AE462" s="109"/>
      <c r="AF462" s="109"/>
      <c r="AG462" s="109"/>
      <c r="AH462" s="109"/>
      <c r="AI462" s="109"/>
      <c r="AJ462" s="109"/>
      <c r="AK462" s="109"/>
      <c r="AL462" s="109"/>
      <c r="AM462" s="109"/>
      <c r="AN462" s="109"/>
      <c r="AO462" s="109"/>
      <c r="AP462" s="109"/>
      <c r="AQ462" s="109"/>
      <c r="AR462" s="112"/>
      <c r="AS462" s="109"/>
      <c r="AT462" s="109"/>
      <c r="AU462" s="109"/>
      <c r="AV462" s="109"/>
      <c r="AW462" s="109"/>
      <c r="AX462" s="109"/>
      <c r="AY462" s="109"/>
      <c r="AZ462" s="109"/>
      <c r="BA462" s="109"/>
      <c r="BB462" s="109"/>
      <c r="BC462" s="109"/>
      <c r="BD462" s="109"/>
      <c r="BE462" s="109"/>
      <c r="BF462" s="109"/>
    </row>
    <row r="463" customFormat="false" ht="13.5" hidden="false" customHeight="true" outlineLevel="0" collapsed="false">
      <c r="A463" s="109"/>
      <c r="B463" s="109"/>
      <c r="C463" s="109"/>
      <c r="D463" s="110"/>
      <c r="E463" s="105"/>
      <c r="F463" s="104"/>
      <c r="G463" s="104"/>
      <c r="H463" s="104"/>
      <c r="I463" s="104"/>
      <c r="J463" s="104"/>
      <c r="K463" s="104"/>
      <c r="L463" s="106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7"/>
      <c r="AC463" s="107"/>
      <c r="AD463" s="104"/>
      <c r="AE463" s="109"/>
      <c r="AF463" s="109"/>
      <c r="AG463" s="109"/>
      <c r="AH463" s="109"/>
      <c r="AI463" s="109"/>
      <c r="AJ463" s="109"/>
      <c r="AK463" s="109"/>
      <c r="AL463" s="109"/>
      <c r="AM463" s="109"/>
      <c r="AN463" s="109"/>
      <c r="AO463" s="109"/>
      <c r="AP463" s="109"/>
      <c r="AQ463" s="109"/>
      <c r="AR463" s="112"/>
      <c r="AS463" s="109"/>
      <c r="AT463" s="109"/>
      <c r="AU463" s="109"/>
      <c r="AV463" s="109"/>
      <c r="AW463" s="109"/>
      <c r="AX463" s="109"/>
      <c r="AY463" s="109"/>
      <c r="AZ463" s="109"/>
      <c r="BA463" s="109"/>
      <c r="BB463" s="109"/>
      <c r="BC463" s="109"/>
      <c r="BD463" s="109"/>
      <c r="BE463" s="109"/>
      <c r="BF463" s="109"/>
    </row>
    <row r="464" customFormat="false" ht="13.5" hidden="false" customHeight="true" outlineLevel="0" collapsed="false">
      <c r="A464" s="109"/>
      <c r="B464" s="109"/>
      <c r="C464" s="109"/>
      <c r="D464" s="110"/>
      <c r="E464" s="105"/>
      <c r="F464" s="104"/>
      <c r="G464" s="104"/>
      <c r="H464" s="104"/>
      <c r="I464" s="104"/>
      <c r="J464" s="104"/>
      <c r="K464" s="104"/>
      <c r="L464" s="106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7"/>
      <c r="AC464" s="107"/>
      <c r="AD464" s="104"/>
      <c r="AE464" s="109"/>
      <c r="AF464" s="109"/>
      <c r="AG464" s="109"/>
      <c r="AH464" s="109"/>
      <c r="AI464" s="109"/>
      <c r="AJ464" s="109"/>
      <c r="AK464" s="109"/>
      <c r="AL464" s="109"/>
      <c r="AM464" s="109"/>
      <c r="AN464" s="109"/>
      <c r="AO464" s="109"/>
      <c r="AP464" s="109"/>
      <c r="AQ464" s="109"/>
      <c r="AR464" s="112"/>
      <c r="AS464" s="109"/>
      <c r="AT464" s="109"/>
      <c r="AU464" s="109"/>
      <c r="AV464" s="109"/>
      <c r="AW464" s="109"/>
      <c r="AX464" s="109"/>
      <c r="AY464" s="109"/>
      <c r="AZ464" s="109"/>
      <c r="BA464" s="109"/>
      <c r="BB464" s="109"/>
      <c r="BC464" s="109"/>
      <c r="BD464" s="109"/>
      <c r="BE464" s="109"/>
      <c r="BF464" s="109"/>
    </row>
    <row r="465" customFormat="false" ht="13.5" hidden="false" customHeight="true" outlineLevel="0" collapsed="false">
      <c r="A465" s="109"/>
      <c r="B465" s="109"/>
      <c r="C465" s="109"/>
      <c r="D465" s="110"/>
      <c r="E465" s="105"/>
      <c r="F465" s="104"/>
      <c r="G465" s="104"/>
      <c r="H465" s="104"/>
      <c r="I465" s="104"/>
      <c r="J465" s="104"/>
      <c r="K465" s="104"/>
      <c r="L465" s="106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7"/>
      <c r="AC465" s="107"/>
      <c r="AD465" s="104"/>
      <c r="AE465" s="109"/>
      <c r="AF465" s="109"/>
      <c r="AG465" s="109"/>
      <c r="AH465" s="109"/>
      <c r="AI465" s="109"/>
      <c r="AJ465" s="109"/>
      <c r="AK465" s="109"/>
      <c r="AL465" s="109"/>
      <c r="AM465" s="109"/>
      <c r="AN465" s="109"/>
      <c r="AO465" s="109"/>
      <c r="AP465" s="109"/>
      <c r="AQ465" s="109"/>
      <c r="AR465" s="112"/>
      <c r="AS465" s="109"/>
      <c r="AT465" s="109"/>
      <c r="AU465" s="109"/>
      <c r="AV465" s="109"/>
      <c r="AW465" s="109"/>
      <c r="AX465" s="109"/>
      <c r="AY465" s="109"/>
      <c r="AZ465" s="109"/>
      <c r="BA465" s="109"/>
      <c r="BB465" s="109"/>
      <c r="BC465" s="109"/>
      <c r="BD465" s="109"/>
      <c r="BE465" s="109"/>
      <c r="BF465" s="109"/>
    </row>
    <row r="466" customFormat="false" ht="13.5" hidden="false" customHeight="true" outlineLevel="0" collapsed="false">
      <c r="A466" s="109"/>
      <c r="B466" s="109"/>
      <c r="C466" s="109"/>
      <c r="D466" s="110"/>
      <c r="E466" s="105"/>
      <c r="F466" s="104"/>
      <c r="G466" s="104"/>
      <c r="H466" s="104"/>
      <c r="I466" s="104"/>
      <c r="J466" s="104"/>
      <c r="K466" s="104"/>
      <c r="L466" s="106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7"/>
      <c r="AC466" s="107"/>
      <c r="AD466" s="104"/>
      <c r="AE466" s="109"/>
      <c r="AF466" s="109"/>
      <c r="AG466" s="109"/>
      <c r="AH466" s="109"/>
      <c r="AI466" s="109"/>
      <c r="AJ466" s="109"/>
      <c r="AK466" s="109"/>
      <c r="AL466" s="109"/>
      <c r="AM466" s="109"/>
      <c r="AN466" s="109"/>
      <c r="AO466" s="109"/>
      <c r="AP466" s="109"/>
      <c r="AQ466" s="109"/>
      <c r="AR466" s="112"/>
      <c r="AS466" s="109"/>
      <c r="AT466" s="109"/>
      <c r="AU466" s="109"/>
      <c r="AV466" s="109"/>
      <c r="AW466" s="109"/>
      <c r="AX466" s="109"/>
      <c r="AY466" s="109"/>
      <c r="AZ466" s="109"/>
      <c r="BA466" s="109"/>
      <c r="BB466" s="109"/>
      <c r="BC466" s="109"/>
      <c r="BD466" s="109"/>
      <c r="BE466" s="109"/>
      <c r="BF466" s="109"/>
    </row>
    <row r="467" customFormat="false" ht="13.5" hidden="false" customHeight="true" outlineLevel="0" collapsed="false">
      <c r="A467" s="109"/>
      <c r="B467" s="109"/>
      <c r="C467" s="109"/>
      <c r="D467" s="110"/>
      <c r="E467" s="105"/>
      <c r="F467" s="104"/>
      <c r="G467" s="104"/>
      <c r="H467" s="104"/>
      <c r="I467" s="104"/>
      <c r="J467" s="104"/>
      <c r="K467" s="104"/>
      <c r="L467" s="106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7"/>
      <c r="AC467" s="107"/>
      <c r="AD467" s="104"/>
      <c r="AE467" s="109"/>
      <c r="AF467" s="109"/>
      <c r="AG467" s="109"/>
      <c r="AH467" s="109"/>
      <c r="AI467" s="109"/>
      <c r="AJ467" s="109"/>
      <c r="AK467" s="109"/>
      <c r="AL467" s="109"/>
      <c r="AM467" s="109"/>
      <c r="AN467" s="109"/>
      <c r="AO467" s="109"/>
      <c r="AP467" s="109"/>
      <c r="AQ467" s="109"/>
      <c r="AR467" s="112"/>
      <c r="AS467" s="109"/>
      <c r="AT467" s="109"/>
      <c r="AU467" s="109"/>
      <c r="AV467" s="109"/>
      <c r="AW467" s="109"/>
      <c r="AX467" s="109"/>
      <c r="AY467" s="109"/>
      <c r="AZ467" s="109"/>
      <c r="BA467" s="109"/>
      <c r="BB467" s="109"/>
      <c r="BC467" s="109"/>
      <c r="BD467" s="109"/>
      <c r="BE467" s="109"/>
      <c r="BF467" s="109"/>
    </row>
    <row r="468" customFormat="false" ht="13.5" hidden="false" customHeight="true" outlineLevel="0" collapsed="false">
      <c r="A468" s="109"/>
      <c r="B468" s="109"/>
      <c r="C468" s="109"/>
      <c r="D468" s="110"/>
      <c r="E468" s="105"/>
      <c r="F468" s="104"/>
      <c r="G468" s="104"/>
      <c r="H468" s="104"/>
      <c r="I468" s="104"/>
      <c r="J468" s="104"/>
      <c r="K468" s="104"/>
      <c r="L468" s="106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7"/>
      <c r="AC468" s="107"/>
      <c r="AD468" s="104"/>
      <c r="AE468" s="109"/>
      <c r="AF468" s="109"/>
      <c r="AG468" s="109"/>
      <c r="AH468" s="109"/>
      <c r="AI468" s="109"/>
      <c r="AJ468" s="109"/>
      <c r="AK468" s="109"/>
      <c r="AL468" s="109"/>
      <c r="AM468" s="109"/>
      <c r="AN468" s="109"/>
      <c r="AO468" s="109"/>
      <c r="AP468" s="109"/>
      <c r="AQ468" s="109"/>
      <c r="AR468" s="112"/>
      <c r="AS468" s="109"/>
      <c r="AT468" s="109"/>
      <c r="AU468" s="109"/>
      <c r="AV468" s="109"/>
      <c r="AW468" s="109"/>
      <c r="AX468" s="109"/>
      <c r="AY468" s="109"/>
      <c r="AZ468" s="109"/>
      <c r="BA468" s="109"/>
      <c r="BB468" s="109"/>
      <c r="BC468" s="109"/>
      <c r="BD468" s="109"/>
      <c r="BE468" s="109"/>
      <c r="BF468" s="109"/>
    </row>
    <row r="469" customFormat="false" ht="13.5" hidden="false" customHeight="true" outlineLevel="0" collapsed="false">
      <c r="A469" s="109"/>
      <c r="B469" s="109"/>
      <c r="C469" s="109"/>
      <c r="D469" s="110"/>
      <c r="E469" s="105"/>
      <c r="F469" s="104"/>
      <c r="G469" s="104"/>
      <c r="H469" s="104"/>
      <c r="I469" s="104"/>
      <c r="J469" s="104"/>
      <c r="K469" s="104"/>
      <c r="L469" s="106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7"/>
      <c r="AC469" s="107"/>
      <c r="AD469" s="104"/>
      <c r="AE469" s="109"/>
      <c r="AF469" s="109"/>
      <c r="AG469" s="109"/>
      <c r="AH469" s="109"/>
      <c r="AI469" s="109"/>
      <c r="AJ469" s="109"/>
      <c r="AK469" s="109"/>
      <c r="AL469" s="109"/>
      <c r="AM469" s="109"/>
      <c r="AN469" s="109"/>
      <c r="AO469" s="109"/>
      <c r="AP469" s="109"/>
      <c r="AQ469" s="109"/>
      <c r="AR469" s="112"/>
      <c r="AS469" s="109"/>
      <c r="AT469" s="109"/>
      <c r="AU469" s="109"/>
      <c r="AV469" s="109"/>
      <c r="AW469" s="109"/>
      <c r="AX469" s="109"/>
      <c r="AY469" s="109"/>
      <c r="AZ469" s="109"/>
      <c r="BA469" s="109"/>
      <c r="BB469" s="109"/>
      <c r="BC469" s="109"/>
      <c r="BD469" s="109"/>
      <c r="BE469" s="109"/>
      <c r="BF469" s="109"/>
    </row>
    <row r="470" customFormat="false" ht="13.5" hidden="false" customHeight="true" outlineLevel="0" collapsed="false">
      <c r="A470" s="109"/>
      <c r="B470" s="109"/>
      <c r="C470" s="109"/>
      <c r="D470" s="110"/>
      <c r="E470" s="105"/>
      <c r="F470" s="104"/>
      <c r="G470" s="104"/>
      <c r="H470" s="104"/>
      <c r="I470" s="104"/>
      <c r="J470" s="104"/>
      <c r="K470" s="104"/>
      <c r="L470" s="106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7"/>
      <c r="AC470" s="107"/>
      <c r="AD470" s="104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12"/>
      <c r="AS470" s="109"/>
      <c r="AT470" s="109"/>
      <c r="AU470" s="109"/>
      <c r="AV470" s="109"/>
      <c r="AW470" s="109"/>
      <c r="AX470" s="109"/>
      <c r="AY470" s="109"/>
      <c r="AZ470" s="109"/>
      <c r="BA470" s="109"/>
      <c r="BB470" s="109"/>
      <c r="BC470" s="109"/>
      <c r="BD470" s="109"/>
      <c r="BE470" s="109"/>
      <c r="BF470" s="109"/>
    </row>
    <row r="471" customFormat="false" ht="13.5" hidden="false" customHeight="true" outlineLevel="0" collapsed="false">
      <c r="A471" s="109"/>
      <c r="B471" s="109"/>
      <c r="C471" s="109"/>
      <c r="D471" s="110"/>
      <c r="E471" s="105"/>
      <c r="F471" s="104"/>
      <c r="G471" s="104"/>
      <c r="H471" s="104"/>
      <c r="I471" s="104"/>
      <c r="J471" s="104"/>
      <c r="K471" s="104"/>
      <c r="L471" s="106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7"/>
      <c r="AC471" s="107"/>
      <c r="AD471" s="104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12"/>
      <c r="AS471" s="109"/>
      <c r="AT471" s="109"/>
      <c r="AU471" s="109"/>
      <c r="AV471" s="109"/>
      <c r="AW471" s="109"/>
      <c r="AX471" s="109"/>
      <c r="AY471" s="109"/>
      <c r="AZ471" s="109"/>
      <c r="BA471" s="109"/>
      <c r="BB471" s="109"/>
      <c r="BC471" s="109"/>
      <c r="BD471" s="109"/>
      <c r="BE471" s="109"/>
      <c r="BF471" s="109"/>
    </row>
    <row r="472" customFormat="false" ht="13.5" hidden="false" customHeight="true" outlineLevel="0" collapsed="false">
      <c r="A472" s="109"/>
      <c r="B472" s="109"/>
      <c r="C472" s="109"/>
      <c r="D472" s="110"/>
      <c r="E472" s="105"/>
      <c r="F472" s="104"/>
      <c r="G472" s="104"/>
      <c r="H472" s="104"/>
      <c r="I472" s="104"/>
      <c r="J472" s="104"/>
      <c r="K472" s="104"/>
      <c r="L472" s="106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7"/>
      <c r="AC472" s="107"/>
      <c r="AD472" s="104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12"/>
      <c r="AS472" s="109"/>
      <c r="AT472" s="109"/>
      <c r="AU472" s="109"/>
      <c r="AV472" s="109"/>
      <c r="AW472" s="109"/>
      <c r="AX472" s="109"/>
      <c r="AY472" s="109"/>
      <c r="AZ472" s="109"/>
      <c r="BA472" s="109"/>
      <c r="BB472" s="109"/>
      <c r="BC472" s="109"/>
      <c r="BD472" s="109"/>
      <c r="BE472" s="109"/>
      <c r="BF472" s="109"/>
    </row>
    <row r="473" customFormat="false" ht="13.5" hidden="false" customHeight="true" outlineLevel="0" collapsed="false">
      <c r="A473" s="109"/>
      <c r="B473" s="109"/>
      <c r="C473" s="109"/>
      <c r="D473" s="110"/>
      <c r="E473" s="105"/>
      <c r="F473" s="104"/>
      <c r="G473" s="104"/>
      <c r="H473" s="104"/>
      <c r="I473" s="104"/>
      <c r="J473" s="104"/>
      <c r="K473" s="104"/>
      <c r="L473" s="106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7"/>
      <c r="AC473" s="107"/>
      <c r="AD473" s="104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12"/>
      <c r="AS473" s="109"/>
      <c r="AT473" s="109"/>
      <c r="AU473" s="109"/>
      <c r="AV473" s="109"/>
      <c r="AW473" s="109"/>
      <c r="AX473" s="109"/>
      <c r="AY473" s="109"/>
      <c r="AZ473" s="109"/>
      <c r="BA473" s="109"/>
      <c r="BB473" s="109"/>
      <c r="BC473" s="109"/>
      <c r="BD473" s="109"/>
      <c r="BE473" s="109"/>
      <c r="BF473" s="109"/>
    </row>
    <row r="474" customFormat="false" ht="13.5" hidden="false" customHeight="true" outlineLevel="0" collapsed="false">
      <c r="A474" s="109"/>
      <c r="B474" s="109"/>
      <c r="C474" s="109"/>
      <c r="D474" s="110"/>
      <c r="E474" s="105"/>
      <c r="F474" s="104"/>
      <c r="G474" s="104"/>
      <c r="H474" s="104"/>
      <c r="I474" s="104"/>
      <c r="J474" s="104"/>
      <c r="K474" s="104"/>
      <c r="L474" s="106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7"/>
      <c r="AC474" s="107"/>
      <c r="AD474" s="104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12"/>
      <c r="AS474" s="109"/>
      <c r="AT474" s="109"/>
      <c r="AU474" s="109"/>
      <c r="AV474" s="109"/>
      <c r="AW474" s="109"/>
      <c r="AX474" s="109"/>
      <c r="AY474" s="109"/>
      <c r="AZ474" s="109"/>
      <c r="BA474" s="109"/>
      <c r="BB474" s="109"/>
      <c r="BC474" s="109"/>
      <c r="BD474" s="109"/>
      <c r="BE474" s="109"/>
      <c r="BF474" s="109"/>
    </row>
    <row r="475" customFormat="false" ht="13.5" hidden="false" customHeight="true" outlineLevel="0" collapsed="false">
      <c r="A475" s="109"/>
      <c r="B475" s="109"/>
      <c r="C475" s="109"/>
      <c r="D475" s="110"/>
      <c r="E475" s="105"/>
      <c r="F475" s="104"/>
      <c r="G475" s="104"/>
      <c r="H475" s="104"/>
      <c r="I475" s="104"/>
      <c r="J475" s="104"/>
      <c r="K475" s="104"/>
      <c r="L475" s="106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7"/>
      <c r="AC475" s="107"/>
      <c r="AD475" s="104"/>
      <c r="AE475" s="109"/>
      <c r="AF475" s="109"/>
      <c r="AG475" s="109"/>
      <c r="AH475" s="109"/>
      <c r="AI475" s="109"/>
      <c r="AJ475" s="109"/>
      <c r="AK475" s="109"/>
      <c r="AL475" s="109"/>
      <c r="AM475" s="109"/>
      <c r="AN475" s="109"/>
      <c r="AO475" s="109"/>
      <c r="AP475" s="109"/>
      <c r="AQ475" s="109"/>
      <c r="AR475" s="112"/>
      <c r="AS475" s="109"/>
      <c r="AT475" s="109"/>
      <c r="AU475" s="109"/>
      <c r="AV475" s="109"/>
      <c r="AW475" s="109"/>
      <c r="AX475" s="109"/>
      <c r="AY475" s="109"/>
      <c r="AZ475" s="109"/>
      <c r="BA475" s="109"/>
      <c r="BB475" s="109"/>
      <c r="BC475" s="109"/>
      <c r="BD475" s="109"/>
      <c r="BE475" s="109"/>
      <c r="BF475" s="109"/>
    </row>
    <row r="476" customFormat="false" ht="13.5" hidden="false" customHeight="true" outlineLevel="0" collapsed="false">
      <c r="A476" s="109"/>
      <c r="B476" s="109"/>
      <c r="C476" s="109"/>
      <c r="D476" s="110"/>
      <c r="E476" s="105"/>
      <c r="F476" s="104"/>
      <c r="G476" s="104"/>
      <c r="H476" s="104"/>
      <c r="I476" s="104"/>
      <c r="J476" s="104"/>
      <c r="K476" s="104"/>
      <c r="L476" s="106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7"/>
      <c r="AC476" s="107"/>
      <c r="AD476" s="104"/>
      <c r="AE476" s="109"/>
      <c r="AF476" s="109"/>
      <c r="AG476" s="109"/>
      <c r="AH476" s="109"/>
      <c r="AI476" s="109"/>
      <c r="AJ476" s="109"/>
      <c r="AK476" s="109"/>
      <c r="AL476" s="109"/>
      <c r="AM476" s="109"/>
      <c r="AN476" s="109"/>
      <c r="AO476" s="109"/>
      <c r="AP476" s="109"/>
      <c r="AQ476" s="109"/>
      <c r="AR476" s="112"/>
      <c r="AS476" s="109"/>
      <c r="AT476" s="109"/>
      <c r="AU476" s="109"/>
      <c r="AV476" s="109"/>
      <c r="AW476" s="109"/>
      <c r="AX476" s="109"/>
      <c r="AY476" s="109"/>
      <c r="AZ476" s="109"/>
      <c r="BA476" s="109"/>
      <c r="BB476" s="109"/>
      <c r="BC476" s="109"/>
      <c r="BD476" s="109"/>
      <c r="BE476" s="109"/>
      <c r="BF476" s="109"/>
    </row>
    <row r="477" customFormat="false" ht="13.5" hidden="false" customHeight="true" outlineLevel="0" collapsed="false">
      <c r="A477" s="109"/>
      <c r="B477" s="109"/>
      <c r="C477" s="109"/>
      <c r="D477" s="110"/>
      <c r="E477" s="105"/>
      <c r="F477" s="104"/>
      <c r="G477" s="104"/>
      <c r="H477" s="104"/>
      <c r="I477" s="104"/>
      <c r="J477" s="104"/>
      <c r="K477" s="104"/>
      <c r="L477" s="106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7"/>
      <c r="AC477" s="107"/>
      <c r="AD477" s="104"/>
      <c r="AE477" s="109"/>
      <c r="AF477" s="109"/>
      <c r="AG477" s="109"/>
      <c r="AH477" s="109"/>
      <c r="AI477" s="109"/>
      <c r="AJ477" s="109"/>
      <c r="AK477" s="109"/>
      <c r="AL477" s="109"/>
      <c r="AM477" s="109"/>
      <c r="AN477" s="109"/>
      <c r="AO477" s="109"/>
      <c r="AP477" s="109"/>
      <c r="AQ477" s="109"/>
      <c r="AR477" s="112"/>
      <c r="AS477" s="109"/>
      <c r="AT477" s="109"/>
      <c r="AU477" s="109"/>
      <c r="AV477" s="109"/>
      <c r="AW477" s="109"/>
      <c r="AX477" s="109"/>
      <c r="AY477" s="109"/>
      <c r="AZ477" s="109"/>
      <c r="BA477" s="109"/>
      <c r="BB477" s="109"/>
      <c r="BC477" s="109"/>
      <c r="BD477" s="109"/>
      <c r="BE477" s="109"/>
      <c r="BF477" s="109"/>
    </row>
    <row r="478" customFormat="false" ht="13.5" hidden="false" customHeight="true" outlineLevel="0" collapsed="false">
      <c r="A478" s="109"/>
      <c r="B478" s="109"/>
      <c r="C478" s="109"/>
      <c r="D478" s="110"/>
      <c r="E478" s="105"/>
      <c r="F478" s="104"/>
      <c r="G478" s="104"/>
      <c r="H478" s="104"/>
      <c r="I478" s="104"/>
      <c r="J478" s="104"/>
      <c r="K478" s="104"/>
      <c r="L478" s="106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7"/>
      <c r="AC478" s="107"/>
      <c r="AD478" s="104"/>
      <c r="AE478" s="109"/>
      <c r="AF478" s="109"/>
      <c r="AG478" s="109"/>
      <c r="AH478" s="109"/>
      <c r="AI478" s="109"/>
      <c r="AJ478" s="109"/>
      <c r="AK478" s="109"/>
      <c r="AL478" s="109"/>
      <c r="AM478" s="109"/>
      <c r="AN478" s="109"/>
      <c r="AO478" s="109"/>
      <c r="AP478" s="109"/>
      <c r="AQ478" s="109"/>
      <c r="AR478" s="112"/>
      <c r="AS478" s="109"/>
      <c r="AT478" s="109"/>
      <c r="AU478" s="109"/>
      <c r="AV478" s="109"/>
      <c r="AW478" s="109"/>
      <c r="AX478" s="109"/>
      <c r="AY478" s="109"/>
      <c r="AZ478" s="109"/>
      <c r="BA478" s="109"/>
      <c r="BB478" s="109"/>
      <c r="BC478" s="109"/>
      <c r="BD478" s="109"/>
      <c r="BE478" s="109"/>
      <c r="BF478" s="109"/>
    </row>
    <row r="479" customFormat="false" ht="13.5" hidden="false" customHeight="true" outlineLevel="0" collapsed="false">
      <c r="A479" s="109"/>
      <c r="B479" s="109"/>
      <c r="C479" s="109"/>
      <c r="D479" s="110"/>
      <c r="E479" s="105"/>
      <c r="F479" s="104"/>
      <c r="G479" s="104"/>
      <c r="H479" s="104"/>
      <c r="I479" s="104"/>
      <c r="J479" s="104"/>
      <c r="K479" s="104"/>
      <c r="L479" s="106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7"/>
      <c r="AC479" s="107"/>
      <c r="AD479" s="104"/>
      <c r="AE479" s="109"/>
      <c r="AF479" s="109"/>
      <c r="AG479" s="109"/>
      <c r="AH479" s="109"/>
      <c r="AI479" s="109"/>
      <c r="AJ479" s="109"/>
      <c r="AK479" s="109"/>
      <c r="AL479" s="109"/>
      <c r="AM479" s="109"/>
      <c r="AN479" s="109"/>
      <c r="AO479" s="109"/>
      <c r="AP479" s="109"/>
      <c r="AQ479" s="109"/>
      <c r="AR479" s="112"/>
      <c r="AS479" s="109"/>
      <c r="AT479" s="109"/>
      <c r="AU479" s="109"/>
      <c r="AV479" s="109"/>
      <c r="AW479" s="109"/>
      <c r="AX479" s="109"/>
      <c r="AY479" s="109"/>
      <c r="AZ479" s="109"/>
      <c r="BA479" s="109"/>
      <c r="BB479" s="109"/>
      <c r="BC479" s="109"/>
      <c r="BD479" s="109"/>
      <c r="BE479" s="109"/>
      <c r="BF479" s="109"/>
    </row>
    <row r="480" customFormat="false" ht="13.5" hidden="false" customHeight="true" outlineLevel="0" collapsed="false">
      <c r="A480" s="109"/>
      <c r="B480" s="109"/>
      <c r="C480" s="109"/>
      <c r="D480" s="110"/>
      <c r="E480" s="105"/>
      <c r="F480" s="104"/>
      <c r="G480" s="104"/>
      <c r="H480" s="104"/>
      <c r="I480" s="104"/>
      <c r="J480" s="104"/>
      <c r="K480" s="104"/>
      <c r="L480" s="106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7"/>
      <c r="AC480" s="107"/>
      <c r="AD480" s="104"/>
      <c r="AE480" s="109"/>
      <c r="AF480" s="109"/>
      <c r="AG480" s="109"/>
      <c r="AH480" s="109"/>
      <c r="AI480" s="109"/>
      <c r="AJ480" s="109"/>
      <c r="AK480" s="109"/>
      <c r="AL480" s="109"/>
      <c r="AM480" s="109"/>
      <c r="AN480" s="109"/>
      <c r="AO480" s="109"/>
      <c r="AP480" s="109"/>
      <c r="AQ480" s="109"/>
      <c r="AR480" s="112"/>
      <c r="AS480" s="109"/>
      <c r="AT480" s="109"/>
      <c r="AU480" s="109"/>
      <c r="AV480" s="109"/>
      <c r="AW480" s="109"/>
      <c r="AX480" s="109"/>
      <c r="AY480" s="109"/>
      <c r="AZ480" s="109"/>
      <c r="BA480" s="109"/>
      <c r="BB480" s="109"/>
      <c r="BC480" s="109"/>
      <c r="BD480" s="109"/>
      <c r="BE480" s="109"/>
      <c r="BF480" s="109"/>
    </row>
    <row r="481" customFormat="false" ht="13.5" hidden="false" customHeight="true" outlineLevel="0" collapsed="false">
      <c r="A481" s="109"/>
      <c r="B481" s="109"/>
      <c r="C481" s="109"/>
      <c r="D481" s="110"/>
      <c r="E481" s="105"/>
      <c r="F481" s="104"/>
      <c r="G481" s="104"/>
      <c r="H481" s="104"/>
      <c r="I481" s="104"/>
      <c r="J481" s="104"/>
      <c r="K481" s="104"/>
      <c r="L481" s="106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7"/>
      <c r="AC481" s="107"/>
      <c r="AD481" s="104"/>
      <c r="AE481" s="109"/>
      <c r="AF481" s="109"/>
      <c r="AG481" s="109"/>
      <c r="AH481" s="109"/>
      <c r="AI481" s="109"/>
      <c r="AJ481" s="109"/>
      <c r="AK481" s="109"/>
      <c r="AL481" s="109"/>
      <c r="AM481" s="109"/>
      <c r="AN481" s="109"/>
      <c r="AO481" s="109"/>
      <c r="AP481" s="109"/>
      <c r="AQ481" s="109"/>
      <c r="AR481" s="112"/>
      <c r="AS481" s="109"/>
      <c r="AT481" s="109"/>
      <c r="AU481" s="109"/>
      <c r="AV481" s="109"/>
      <c r="AW481" s="109"/>
      <c r="AX481" s="109"/>
      <c r="AY481" s="109"/>
      <c r="AZ481" s="109"/>
      <c r="BA481" s="109"/>
      <c r="BB481" s="109"/>
      <c r="BC481" s="109"/>
      <c r="BD481" s="109"/>
      <c r="BE481" s="109"/>
      <c r="BF481" s="109"/>
    </row>
    <row r="482" customFormat="false" ht="13.5" hidden="false" customHeight="true" outlineLevel="0" collapsed="false">
      <c r="A482" s="109"/>
      <c r="B482" s="109"/>
      <c r="C482" s="109"/>
      <c r="D482" s="110"/>
      <c r="E482" s="105"/>
      <c r="F482" s="104"/>
      <c r="G482" s="104"/>
      <c r="H482" s="104"/>
      <c r="I482" s="104"/>
      <c r="J482" s="104"/>
      <c r="K482" s="104"/>
      <c r="L482" s="106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7"/>
      <c r="AC482" s="107"/>
      <c r="AD482" s="104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12"/>
      <c r="AS482" s="109"/>
      <c r="AT482" s="109"/>
      <c r="AU482" s="109"/>
      <c r="AV482" s="109"/>
      <c r="AW482" s="109"/>
      <c r="AX482" s="109"/>
      <c r="AY482" s="109"/>
      <c r="AZ482" s="109"/>
      <c r="BA482" s="109"/>
      <c r="BB482" s="109"/>
      <c r="BC482" s="109"/>
      <c r="BD482" s="109"/>
      <c r="BE482" s="109"/>
      <c r="BF482" s="109"/>
    </row>
    <row r="483" customFormat="false" ht="13.5" hidden="false" customHeight="true" outlineLevel="0" collapsed="false">
      <c r="A483" s="109"/>
      <c r="B483" s="109"/>
      <c r="C483" s="109"/>
      <c r="D483" s="110"/>
      <c r="E483" s="105"/>
      <c r="F483" s="104"/>
      <c r="G483" s="104"/>
      <c r="H483" s="104"/>
      <c r="I483" s="104"/>
      <c r="J483" s="104"/>
      <c r="K483" s="104"/>
      <c r="L483" s="106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7"/>
      <c r="AC483" s="107"/>
      <c r="AD483" s="104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12"/>
      <c r="AS483" s="109"/>
      <c r="AT483" s="109"/>
      <c r="AU483" s="109"/>
      <c r="AV483" s="109"/>
      <c r="AW483" s="109"/>
      <c r="AX483" s="109"/>
      <c r="AY483" s="109"/>
      <c r="AZ483" s="109"/>
      <c r="BA483" s="109"/>
      <c r="BB483" s="109"/>
      <c r="BC483" s="109"/>
      <c r="BD483" s="109"/>
      <c r="BE483" s="109"/>
      <c r="BF483" s="109"/>
    </row>
    <row r="484" customFormat="false" ht="13.5" hidden="false" customHeight="true" outlineLevel="0" collapsed="false">
      <c r="A484" s="109"/>
      <c r="B484" s="109"/>
      <c r="C484" s="109"/>
      <c r="D484" s="110"/>
      <c r="E484" s="105"/>
      <c r="F484" s="104"/>
      <c r="G484" s="104"/>
      <c r="H484" s="104"/>
      <c r="I484" s="104"/>
      <c r="J484" s="104"/>
      <c r="K484" s="104"/>
      <c r="L484" s="106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7"/>
      <c r="AC484" s="107"/>
      <c r="AD484" s="104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12"/>
      <c r="AS484" s="109"/>
      <c r="AT484" s="109"/>
      <c r="AU484" s="109"/>
      <c r="AV484" s="109"/>
      <c r="AW484" s="109"/>
      <c r="AX484" s="109"/>
      <c r="AY484" s="109"/>
      <c r="AZ484" s="109"/>
      <c r="BA484" s="109"/>
      <c r="BB484" s="109"/>
      <c r="BC484" s="109"/>
      <c r="BD484" s="109"/>
      <c r="BE484" s="109"/>
      <c r="BF484" s="109"/>
    </row>
    <row r="485" customFormat="false" ht="13.5" hidden="false" customHeight="true" outlineLevel="0" collapsed="false">
      <c r="A485" s="109"/>
      <c r="B485" s="109"/>
      <c r="C485" s="109"/>
      <c r="D485" s="110"/>
      <c r="E485" s="105"/>
      <c r="F485" s="104"/>
      <c r="G485" s="104"/>
      <c r="H485" s="104"/>
      <c r="I485" s="104"/>
      <c r="J485" s="104"/>
      <c r="K485" s="104"/>
      <c r="L485" s="106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7"/>
      <c r="AC485" s="107"/>
      <c r="AD485" s="104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12"/>
      <c r="AS485" s="109"/>
      <c r="AT485" s="109"/>
      <c r="AU485" s="109"/>
      <c r="AV485" s="109"/>
      <c r="AW485" s="109"/>
      <c r="AX485" s="109"/>
      <c r="AY485" s="109"/>
      <c r="AZ485" s="109"/>
      <c r="BA485" s="109"/>
      <c r="BB485" s="109"/>
      <c r="BC485" s="109"/>
      <c r="BD485" s="109"/>
      <c r="BE485" s="109"/>
      <c r="BF485" s="109"/>
    </row>
    <row r="486" customFormat="false" ht="13.5" hidden="false" customHeight="true" outlineLevel="0" collapsed="false">
      <c r="A486" s="109"/>
      <c r="B486" s="109"/>
      <c r="C486" s="109"/>
      <c r="D486" s="110"/>
      <c r="E486" s="105"/>
      <c r="F486" s="104"/>
      <c r="G486" s="104"/>
      <c r="H486" s="104"/>
      <c r="I486" s="104"/>
      <c r="J486" s="104"/>
      <c r="K486" s="104"/>
      <c r="L486" s="106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7"/>
      <c r="AC486" s="107"/>
      <c r="AD486" s="104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12"/>
      <c r="AS486" s="109"/>
      <c r="AT486" s="109"/>
      <c r="AU486" s="109"/>
      <c r="AV486" s="109"/>
      <c r="AW486" s="109"/>
      <c r="AX486" s="109"/>
      <c r="AY486" s="109"/>
      <c r="AZ486" s="109"/>
      <c r="BA486" s="109"/>
      <c r="BB486" s="109"/>
      <c r="BC486" s="109"/>
      <c r="BD486" s="109"/>
      <c r="BE486" s="109"/>
      <c r="BF486" s="109"/>
    </row>
    <row r="487" customFormat="false" ht="13.5" hidden="false" customHeight="true" outlineLevel="0" collapsed="false">
      <c r="A487" s="109"/>
      <c r="B487" s="109"/>
      <c r="C487" s="109"/>
      <c r="D487" s="110"/>
      <c r="E487" s="105"/>
      <c r="F487" s="104"/>
      <c r="G487" s="104"/>
      <c r="H487" s="104"/>
      <c r="I487" s="104"/>
      <c r="J487" s="104"/>
      <c r="K487" s="104"/>
      <c r="L487" s="106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7"/>
      <c r="AC487" s="107"/>
      <c r="AD487" s="104"/>
      <c r="AE487" s="109"/>
      <c r="AF487" s="109"/>
      <c r="AG487" s="109"/>
      <c r="AH487" s="109"/>
      <c r="AI487" s="109"/>
      <c r="AJ487" s="109"/>
      <c r="AK487" s="109"/>
      <c r="AL487" s="109"/>
      <c r="AM487" s="109"/>
      <c r="AN487" s="109"/>
      <c r="AO487" s="109"/>
      <c r="AP487" s="109"/>
      <c r="AQ487" s="109"/>
      <c r="AR487" s="112"/>
      <c r="AS487" s="109"/>
      <c r="AT487" s="109"/>
      <c r="AU487" s="109"/>
      <c r="AV487" s="109"/>
      <c r="AW487" s="109"/>
      <c r="AX487" s="109"/>
      <c r="AY487" s="109"/>
      <c r="AZ487" s="109"/>
      <c r="BA487" s="109"/>
      <c r="BB487" s="109"/>
      <c r="BC487" s="109"/>
      <c r="BD487" s="109"/>
      <c r="BE487" s="109"/>
      <c r="BF487" s="109"/>
    </row>
    <row r="488" customFormat="false" ht="13.5" hidden="false" customHeight="true" outlineLevel="0" collapsed="false">
      <c r="A488" s="109"/>
      <c r="B488" s="109"/>
      <c r="C488" s="109"/>
      <c r="D488" s="110"/>
      <c r="E488" s="105"/>
      <c r="F488" s="104"/>
      <c r="G488" s="104"/>
      <c r="H488" s="104"/>
      <c r="I488" s="104"/>
      <c r="J488" s="104"/>
      <c r="K488" s="104"/>
      <c r="L488" s="106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7"/>
      <c r="AC488" s="107"/>
      <c r="AD488" s="104"/>
      <c r="AE488" s="109"/>
      <c r="AF488" s="109"/>
      <c r="AG488" s="109"/>
      <c r="AH488" s="109"/>
      <c r="AI488" s="109"/>
      <c r="AJ488" s="109"/>
      <c r="AK488" s="109"/>
      <c r="AL488" s="109"/>
      <c r="AM488" s="109"/>
      <c r="AN488" s="109"/>
      <c r="AO488" s="109"/>
      <c r="AP488" s="109"/>
      <c r="AQ488" s="109"/>
      <c r="AR488" s="112"/>
      <c r="AS488" s="109"/>
      <c r="AT488" s="109"/>
      <c r="AU488" s="109"/>
      <c r="AV488" s="109"/>
      <c r="AW488" s="109"/>
      <c r="AX488" s="109"/>
      <c r="AY488" s="109"/>
      <c r="AZ488" s="109"/>
      <c r="BA488" s="109"/>
      <c r="BB488" s="109"/>
      <c r="BC488" s="109"/>
      <c r="BD488" s="109"/>
      <c r="BE488" s="109"/>
      <c r="BF488" s="109"/>
    </row>
    <row r="489" customFormat="false" ht="13.5" hidden="false" customHeight="true" outlineLevel="0" collapsed="false">
      <c r="A489" s="109"/>
      <c r="B489" s="109"/>
      <c r="C489" s="109"/>
      <c r="D489" s="110"/>
      <c r="E489" s="105"/>
      <c r="F489" s="104"/>
      <c r="G489" s="104"/>
      <c r="H489" s="104"/>
      <c r="I489" s="104"/>
      <c r="J489" s="104"/>
      <c r="K489" s="104"/>
      <c r="L489" s="106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7"/>
      <c r="AC489" s="107"/>
      <c r="AD489" s="104"/>
      <c r="AE489" s="109"/>
      <c r="AF489" s="109"/>
      <c r="AG489" s="109"/>
      <c r="AH489" s="109"/>
      <c r="AI489" s="109"/>
      <c r="AJ489" s="109"/>
      <c r="AK489" s="109"/>
      <c r="AL489" s="109"/>
      <c r="AM489" s="109"/>
      <c r="AN489" s="109"/>
      <c r="AO489" s="109"/>
      <c r="AP489" s="109"/>
      <c r="AQ489" s="109"/>
      <c r="AR489" s="112"/>
      <c r="AS489" s="109"/>
      <c r="AT489" s="109"/>
      <c r="AU489" s="109"/>
      <c r="AV489" s="109"/>
      <c r="AW489" s="109"/>
      <c r="AX489" s="109"/>
      <c r="AY489" s="109"/>
      <c r="AZ489" s="109"/>
      <c r="BA489" s="109"/>
      <c r="BB489" s="109"/>
      <c r="BC489" s="109"/>
      <c r="BD489" s="109"/>
      <c r="BE489" s="109"/>
      <c r="BF489" s="109"/>
    </row>
    <row r="490" customFormat="false" ht="13.5" hidden="false" customHeight="true" outlineLevel="0" collapsed="false">
      <c r="A490" s="109"/>
      <c r="B490" s="109"/>
      <c r="C490" s="109"/>
      <c r="D490" s="110"/>
      <c r="E490" s="105"/>
      <c r="F490" s="104"/>
      <c r="G490" s="104"/>
      <c r="H490" s="104"/>
      <c r="I490" s="104"/>
      <c r="J490" s="104"/>
      <c r="K490" s="104"/>
      <c r="L490" s="106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7"/>
      <c r="AC490" s="107"/>
      <c r="AD490" s="104"/>
      <c r="AE490" s="109"/>
      <c r="AF490" s="109"/>
      <c r="AG490" s="109"/>
      <c r="AH490" s="109"/>
      <c r="AI490" s="109"/>
      <c r="AJ490" s="109"/>
      <c r="AK490" s="109"/>
      <c r="AL490" s="109"/>
      <c r="AM490" s="109"/>
      <c r="AN490" s="109"/>
      <c r="AO490" s="109"/>
      <c r="AP490" s="109"/>
      <c r="AQ490" s="109"/>
      <c r="AR490" s="112"/>
      <c r="AS490" s="109"/>
      <c r="AT490" s="109"/>
      <c r="AU490" s="109"/>
      <c r="AV490" s="109"/>
      <c r="AW490" s="109"/>
      <c r="AX490" s="109"/>
      <c r="AY490" s="109"/>
      <c r="AZ490" s="109"/>
      <c r="BA490" s="109"/>
      <c r="BB490" s="109"/>
      <c r="BC490" s="109"/>
      <c r="BD490" s="109"/>
      <c r="BE490" s="109"/>
      <c r="BF490" s="109"/>
    </row>
    <row r="491" customFormat="false" ht="13.5" hidden="false" customHeight="true" outlineLevel="0" collapsed="false">
      <c r="A491" s="109"/>
      <c r="B491" s="109"/>
      <c r="C491" s="109"/>
      <c r="D491" s="110"/>
      <c r="E491" s="105"/>
      <c r="F491" s="104"/>
      <c r="G491" s="104"/>
      <c r="H491" s="104"/>
      <c r="I491" s="104"/>
      <c r="J491" s="104"/>
      <c r="K491" s="104"/>
      <c r="L491" s="106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7"/>
      <c r="AC491" s="107"/>
      <c r="AD491" s="104"/>
      <c r="AE491" s="109"/>
      <c r="AF491" s="109"/>
      <c r="AG491" s="109"/>
      <c r="AH491" s="109"/>
      <c r="AI491" s="109"/>
      <c r="AJ491" s="109"/>
      <c r="AK491" s="109"/>
      <c r="AL491" s="109"/>
      <c r="AM491" s="109"/>
      <c r="AN491" s="109"/>
      <c r="AO491" s="109"/>
      <c r="AP491" s="109"/>
      <c r="AQ491" s="109"/>
      <c r="AR491" s="112"/>
      <c r="AS491" s="109"/>
      <c r="AT491" s="109"/>
      <c r="AU491" s="109"/>
      <c r="AV491" s="109"/>
      <c r="AW491" s="109"/>
      <c r="AX491" s="109"/>
      <c r="AY491" s="109"/>
      <c r="AZ491" s="109"/>
      <c r="BA491" s="109"/>
      <c r="BB491" s="109"/>
      <c r="BC491" s="109"/>
      <c r="BD491" s="109"/>
      <c r="BE491" s="109"/>
      <c r="BF491" s="109"/>
    </row>
    <row r="492" customFormat="false" ht="13.5" hidden="false" customHeight="true" outlineLevel="0" collapsed="false">
      <c r="A492" s="109"/>
      <c r="B492" s="109"/>
      <c r="C492" s="109"/>
      <c r="D492" s="110"/>
      <c r="E492" s="105"/>
      <c r="F492" s="104"/>
      <c r="G492" s="104"/>
      <c r="H492" s="104"/>
      <c r="I492" s="104"/>
      <c r="J492" s="104"/>
      <c r="K492" s="104"/>
      <c r="L492" s="106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7"/>
      <c r="AC492" s="107"/>
      <c r="AD492" s="104"/>
      <c r="AE492" s="109"/>
      <c r="AF492" s="109"/>
      <c r="AG492" s="109"/>
      <c r="AH492" s="109"/>
      <c r="AI492" s="109"/>
      <c r="AJ492" s="109"/>
      <c r="AK492" s="109"/>
      <c r="AL492" s="109"/>
      <c r="AM492" s="109"/>
      <c r="AN492" s="109"/>
      <c r="AO492" s="109"/>
      <c r="AP492" s="109"/>
      <c r="AQ492" s="109"/>
      <c r="AR492" s="112"/>
      <c r="AS492" s="109"/>
      <c r="AT492" s="109"/>
      <c r="AU492" s="109"/>
      <c r="AV492" s="109"/>
      <c r="AW492" s="109"/>
      <c r="AX492" s="109"/>
      <c r="AY492" s="109"/>
      <c r="AZ492" s="109"/>
      <c r="BA492" s="109"/>
      <c r="BB492" s="109"/>
      <c r="BC492" s="109"/>
      <c r="BD492" s="109"/>
      <c r="BE492" s="109"/>
      <c r="BF492" s="109"/>
    </row>
    <row r="493" customFormat="false" ht="13.5" hidden="false" customHeight="true" outlineLevel="0" collapsed="false">
      <c r="A493" s="109"/>
      <c r="B493" s="109"/>
      <c r="C493" s="109"/>
      <c r="D493" s="110"/>
      <c r="E493" s="105"/>
      <c r="F493" s="104"/>
      <c r="G493" s="104"/>
      <c r="H493" s="104"/>
      <c r="I493" s="104"/>
      <c r="J493" s="104"/>
      <c r="K493" s="104"/>
      <c r="L493" s="106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7"/>
      <c r="AC493" s="107"/>
      <c r="AD493" s="104"/>
      <c r="AE493" s="109"/>
      <c r="AF493" s="109"/>
      <c r="AG493" s="109"/>
      <c r="AH493" s="109"/>
      <c r="AI493" s="109"/>
      <c r="AJ493" s="109"/>
      <c r="AK493" s="109"/>
      <c r="AL493" s="109"/>
      <c r="AM493" s="109"/>
      <c r="AN493" s="109"/>
      <c r="AO493" s="109"/>
      <c r="AP493" s="109"/>
      <c r="AQ493" s="109"/>
      <c r="AR493" s="112"/>
      <c r="AS493" s="109"/>
      <c r="AT493" s="109"/>
      <c r="AU493" s="109"/>
      <c r="AV493" s="109"/>
      <c r="AW493" s="109"/>
      <c r="AX493" s="109"/>
      <c r="AY493" s="109"/>
      <c r="AZ493" s="109"/>
      <c r="BA493" s="109"/>
      <c r="BB493" s="109"/>
      <c r="BC493" s="109"/>
      <c r="BD493" s="109"/>
      <c r="BE493" s="109"/>
      <c r="BF493" s="109"/>
    </row>
    <row r="494" customFormat="false" ht="13.5" hidden="false" customHeight="true" outlineLevel="0" collapsed="false">
      <c r="A494" s="109"/>
      <c r="B494" s="109"/>
      <c r="C494" s="109"/>
      <c r="D494" s="110"/>
      <c r="E494" s="105"/>
      <c r="F494" s="104"/>
      <c r="G494" s="104"/>
      <c r="H494" s="104"/>
      <c r="I494" s="104"/>
      <c r="J494" s="104"/>
      <c r="K494" s="104"/>
      <c r="L494" s="106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7"/>
      <c r="AC494" s="107"/>
      <c r="AD494" s="104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12"/>
      <c r="AS494" s="109"/>
      <c r="AT494" s="109"/>
      <c r="AU494" s="109"/>
      <c r="AV494" s="109"/>
      <c r="AW494" s="109"/>
      <c r="AX494" s="109"/>
      <c r="AY494" s="109"/>
      <c r="AZ494" s="109"/>
      <c r="BA494" s="109"/>
      <c r="BB494" s="109"/>
      <c r="BC494" s="109"/>
      <c r="BD494" s="109"/>
      <c r="BE494" s="109"/>
      <c r="BF494" s="109"/>
    </row>
    <row r="495" customFormat="false" ht="13.5" hidden="false" customHeight="true" outlineLevel="0" collapsed="false">
      <c r="A495" s="109"/>
      <c r="B495" s="109"/>
      <c r="C495" s="109"/>
      <c r="D495" s="110"/>
      <c r="E495" s="105"/>
      <c r="F495" s="104"/>
      <c r="G495" s="104"/>
      <c r="H495" s="104"/>
      <c r="I495" s="104"/>
      <c r="J495" s="104"/>
      <c r="K495" s="104"/>
      <c r="L495" s="106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7"/>
      <c r="AC495" s="107"/>
      <c r="AD495" s="104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12"/>
      <c r="AS495" s="109"/>
      <c r="AT495" s="109"/>
      <c r="AU495" s="109"/>
      <c r="AV495" s="109"/>
      <c r="AW495" s="109"/>
      <c r="AX495" s="109"/>
      <c r="AY495" s="109"/>
      <c r="AZ495" s="109"/>
      <c r="BA495" s="109"/>
      <c r="BB495" s="109"/>
      <c r="BC495" s="109"/>
      <c r="BD495" s="109"/>
      <c r="BE495" s="109"/>
      <c r="BF495" s="109"/>
    </row>
    <row r="496" customFormat="false" ht="13.5" hidden="false" customHeight="true" outlineLevel="0" collapsed="false">
      <c r="A496" s="109"/>
      <c r="B496" s="109"/>
      <c r="C496" s="109"/>
      <c r="D496" s="110"/>
      <c r="E496" s="105"/>
      <c r="F496" s="104"/>
      <c r="G496" s="104"/>
      <c r="H496" s="104"/>
      <c r="I496" s="104"/>
      <c r="J496" s="104"/>
      <c r="K496" s="104"/>
      <c r="L496" s="106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7"/>
      <c r="AC496" s="107"/>
      <c r="AD496" s="104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12"/>
      <c r="AS496" s="109"/>
      <c r="AT496" s="109"/>
      <c r="AU496" s="109"/>
      <c r="AV496" s="109"/>
      <c r="AW496" s="109"/>
      <c r="AX496" s="109"/>
      <c r="AY496" s="109"/>
      <c r="AZ496" s="109"/>
      <c r="BA496" s="109"/>
      <c r="BB496" s="109"/>
      <c r="BC496" s="109"/>
      <c r="BD496" s="109"/>
      <c r="BE496" s="109"/>
      <c r="BF496" s="109"/>
    </row>
    <row r="497" customFormat="false" ht="13.5" hidden="false" customHeight="true" outlineLevel="0" collapsed="false">
      <c r="A497" s="109"/>
      <c r="B497" s="109"/>
      <c r="C497" s="109"/>
      <c r="D497" s="110"/>
      <c r="E497" s="105"/>
      <c r="F497" s="104"/>
      <c r="G497" s="104"/>
      <c r="H497" s="104"/>
      <c r="I497" s="104"/>
      <c r="J497" s="104"/>
      <c r="K497" s="104"/>
      <c r="L497" s="106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7"/>
      <c r="AC497" s="107"/>
      <c r="AD497" s="104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12"/>
      <c r="AS497" s="109"/>
      <c r="AT497" s="109"/>
      <c r="AU497" s="109"/>
      <c r="AV497" s="109"/>
      <c r="AW497" s="109"/>
      <c r="AX497" s="109"/>
      <c r="AY497" s="109"/>
      <c r="AZ497" s="109"/>
      <c r="BA497" s="109"/>
      <c r="BB497" s="109"/>
      <c r="BC497" s="109"/>
      <c r="BD497" s="109"/>
      <c r="BE497" s="109"/>
      <c r="BF497" s="109"/>
    </row>
    <row r="498" customFormat="false" ht="13.5" hidden="false" customHeight="true" outlineLevel="0" collapsed="false">
      <c r="A498" s="109"/>
      <c r="B498" s="109"/>
      <c r="C498" s="109"/>
      <c r="D498" s="110"/>
      <c r="E498" s="105"/>
      <c r="F498" s="104"/>
      <c r="G498" s="104"/>
      <c r="H498" s="104"/>
      <c r="I498" s="104"/>
      <c r="J498" s="104"/>
      <c r="K498" s="104"/>
      <c r="L498" s="106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7"/>
      <c r="AC498" s="107"/>
      <c r="AD498" s="104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12"/>
      <c r="AS498" s="109"/>
      <c r="AT498" s="109"/>
      <c r="AU498" s="109"/>
      <c r="AV498" s="109"/>
      <c r="AW498" s="109"/>
      <c r="AX498" s="109"/>
      <c r="AY498" s="109"/>
      <c r="AZ498" s="109"/>
      <c r="BA498" s="109"/>
      <c r="BB498" s="109"/>
      <c r="BC498" s="109"/>
      <c r="BD498" s="109"/>
      <c r="BE498" s="109"/>
      <c r="BF498" s="109"/>
    </row>
    <row r="499" customFormat="false" ht="13.5" hidden="false" customHeight="true" outlineLevel="0" collapsed="false">
      <c r="A499" s="109"/>
      <c r="B499" s="109"/>
      <c r="C499" s="109"/>
      <c r="D499" s="110"/>
      <c r="E499" s="105"/>
      <c r="F499" s="104"/>
      <c r="G499" s="104"/>
      <c r="H499" s="104"/>
      <c r="I499" s="104"/>
      <c r="J499" s="104"/>
      <c r="K499" s="104"/>
      <c r="L499" s="106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7"/>
      <c r="AC499" s="107"/>
      <c r="AD499" s="104"/>
      <c r="AE499" s="109"/>
      <c r="AF499" s="109"/>
      <c r="AG499" s="109"/>
      <c r="AH499" s="109"/>
      <c r="AI499" s="109"/>
      <c r="AJ499" s="109"/>
      <c r="AK499" s="109"/>
      <c r="AL499" s="109"/>
      <c r="AM499" s="109"/>
      <c r="AN499" s="109"/>
      <c r="AO499" s="109"/>
      <c r="AP499" s="109"/>
      <c r="AQ499" s="109"/>
      <c r="AR499" s="112"/>
      <c r="AS499" s="109"/>
      <c r="AT499" s="109"/>
      <c r="AU499" s="109"/>
      <c r="AV499" s="109"/>
      <c r="AW499" s="109"/>
      <c r="AX499" s="109"/>
      <c r="AY499" s="109"/>
      <c r="AZ499" s="109"/>
      <c r="BA499" s="109"/>
      <c r="BB499" s="109"/>
      <c r="BC499" s="109"/>
      <c r="BD499" s="109"/>
      <c r="BE499" s="109"/>
      <c r="BF499" s="109"/>
    </row>
    <row r="500" customFormat="false" ht="13.5" hidden="false" customHeight="true" outlineLevel="0" collapsed="false">
      <c r="A500" s="109"/>
      <c r="B500" s="109"/>
      <c r="C500" s="109"/>
      <c r="D500" s="110"/>
      <c r="E500" s="105"/>
      <c r="F500" s="104"/>
      <c r="G500" s="104"/>
      <c r="H500" s="104"/>
      <c r="I500" s="104"/>
      <c r="J500" s="104"/>
      <c r="K500" s="104"/>
      <c r="L500" s="106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7"/>
      <c r="AC500" s="107"/>
      <c r="AD500" s="104"/>
      <c r="AE500" s="109"/>
      <c r="AF500" s="109"/>
      <c r="AG500" s="109"/>
      <c r="AH500" s="109"/>
      <c r="AI500" s="109"/>
      <c r="AJ500" s="109"/>
      <c r="AK500" s="109"/>
      <c r="AL500" s="109"/>
      <c r="AM500" s="109"/>
      <c r="AN500" s="109"/>
      <c r="AO500" s="109"/>
      <c r="AP500" s="109"/>
      <c r="AQ500" s="109"/>
      <c r="AR500" s="112"/>
      <c r="AS500" s="109"/>
      <c r="AT500" s="109"/>
      <c r="AU500" s="109"/>
      <c r="AV500" s="109"/>
      <c r="AW500" s="109"/>
      <c r="AX500" s="109"/>
      <c r="AY500" s="109"/>
      <c r="AZ500" s="109"/>
      <c r="BA500" s="109"/>
      <c r="BB500" s="109"/>
      <c r="BC500" s="109"/>
      <c r="BD500" s="109"/>
      <c r="BE500" s="109"/>
      <c r="BF500" s="109"/>
    </row>
    <row r="501" customFormat="false" ht="13.5" hidden="false" customHeight="true" outlineLevel="0" collapsed="false">
      <c r="A501" s="109"/>
      <c r="B501" s="109"/>
      <c r="C501" s="109"/>
      <c r="D501" s="110"/>
      <c r="E501" s="105"/>
      <c r="F501" s="104"/>
      <c r="G501" s="104"/>
      <c r="H501" s="104"/>
      <c r="I501" s="104"/>
      <c r="J501" s="104"/>
      <c r="K501" s="104"/>
      <c r="L501" s="106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7"/>
      <c r="AC501" s="107"/>
      <c r="AD501" s="104"/>
      <c r="AE501" s="109"/>
      <c r="AF501" s="109"/>
      <c r="AG501" s="109"/>
      <c r="AH501" s="109"/>
      <c r="AI501" s="109"/>
      <c r="AJ501" s="109"/>
      <c r="AK501" s="109"/>
      <c r="AL501" s="109"/>
      <c r="AM501" s="109"/>
      <c r="AN501" s="109"/>
      <c r="AO501" s="109"/>
      <c r="AP501" s="109"/>
      <c r="AQ501" s="109"/>
      <c r="AR501" s="112"/>
      <c r="AS501" s="109"/>
      <c r="AT501" s="109"/>
      <c r="AU501" s="109"/>
      <c r="AV501" s="109"/>
      <c r="AW501" s="109"/>
      <c r="AX501" s="109"/>
      <c r="AY501" s="109"/>
      <c r="AZ501" s="109"/>
      <c r="BA501" s="109"/>
      <c r="BB501" s="109"/>
      <c r="BC501" s="109"/>
      <c r="BD501" s="109"/>
      <c r="BE501" s="109"/>
      <c r="BF501" s="109"/>
    </row>
    <row r="502" customFormat="false" ht="13.5" hidden="false" customHeight="true" outlineLevel="0" collapsed="false">
      <c r="A502" s="109"/>
      <c r="B502" s="109"/>
      <c r="C502" s="109"/>
      <c r="D502" s="110"/>
      <c r="E502" s="105"/>
      <c r="F502" s="104"/>
      <c r="G502" s="104"/>
      <c r="H502" s="104"/>
      <c r="I502" s="104"/>
      <c r="J502" s="104"/>
      <c r="K502" s="104"/>
      <c r="L502" s="106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7"/>
      <c r="AC502" s="107"/>
      <c r="AD502" s="104"/>
      <c r="AE502" s="109"/>
      <c r="AF502" s="109"/>
      <c r="AG502" s="109"/>
      <c r="AH502" s="109"/>
      <c r="AI502" s="109"/>
      <c r="AJ502" s="109"/>
      <c r="AK502" s="109"/>
      <c r="AL502" s="109"/>
      <c r="AM502" s="109"/>
      <c r="AN502" s="109"/>
      <c r="AO502" s="109"/>
      <c r="AP502" s="109"/>
      <c r="AQ502" s="109"/>
      <c r="AR502" s="112"/>
      <c r="AS502" s="109"/>
      <c r="AT502" s="109"/>
      <c r="AU502" s="109"/>
      <c r="AV502" s="109"/>
      <c r="AW502" s="109"/>
      <c r="AX502" s="109"/>
      <c r="AY502" s="109"/>
      <c r="AZ502" s="109"/>
      <c r="BA502" s="109"/>
      <c r="BB502" s="109"/>
      <c r="BC502" s="109"/>
      <c r="BD502" s="109"/>
      <c r="BE502" s="109"/>
      <c r="BF502" s="109"/>
    </row>
    <row r="503" customFormat="false" ht="13.5" hidden="false" customHeight="true" outlineLevel="0" collapsed="false">
      <c r="A503" s="109"/>
      <c r="B503" s="109"/>
      <c r="C503" s="109"/>
      <c r="D503" s="110"/>
      <c r="E503" s="105"/>
      <c r="F503" s="104"/>
      <c r="G503" s="104"/>
      <c r="H503" s="104"/>
      <c r="I503" s="104"/>
      <c r="J503" s="104"/>
      <c r="K503" s="104"/>
      <c r="L503" s="106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7"/>
      <c r="AC503" s="107"/>
      <c r="AD503" s="104"/>
      <c r="AE503" s="109"/>
      <c r="AF503" s="109"/>
      <c r="AG503" s="109"/>
      <c r="AH503" s="109"/>
      <c r="AI503" s="109"/>
      <c r="AJ503" s="109"/>
      <c r="AK503" s="109"/>
      <c r="AL503" s="109"/>
      <c r="AM503" s="109"/>
      <c r="AN503" s="109"/>
      <c r="AO503" s="109"/>
      <c r="AP503" s="109"/>
      <c r="AQ503" s="109"/>
      <c r="AR503" s="112"/>
      <c r="AS503" s="109"/>
      <c r="AT503" s="109"/>
      <c r="AU503" s="109"/>
      <c r="AV503" s="109"/>
      <c r="AW503" s="109"/>
      <c r="AX503" s="109"/>
      <c r="AY503" s="109"/>
      <c r="AZ503" s="109"/>
      <c r="BA503" s="109"/>
      <c r="BB503" s="109"/>
      <c r="BC503" s="109"/>
      <c r="BD503" s="109"/>
      <c r="BE503" s="109"/>
      <c r="BF503" s="109"/>
    </row>
    <row r="504" customFormat="false" ht="13.5" hidden="false" customHeight="true" outlineLevel="0" collapsed="false">
      <c r="A504" s="109"/>
      <c r="B504" s="109"/>
      <c r="C504" s="109"/>
      <c r="D504" s="110"/>
      <c r="E504" s="105"/>
      <c r="F504" s="104"/>
      <c r="G504" s="104"/>
      <c r="H504" s="104"/>
      <c r="I504" s="104"/>
      <c r="J504" s="104"/>
      <c r="K504" s="104"/>
      <c r="L504" s="106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7"/>
      <c r="AC504" s="107"/>
      <c r="AD504" s="104"/>
      <c r="AE504" s="109"/>
      <c r="AF504" s="109"/>
      <c r="AG504" s="109"/>
      <c r="AH504" s="109"/>
      <c r="AI504" s="109"/>
      <c r="AJ504" s="109"/>
      <c r="AK504" s="109"/>
      <c r="AL504" s="109"/>
      <c r="AM504" s="109"/>
      <c r="AN504" s="109"/>
      <c r="AO504" s="109"/>
      <c r="AP504" s="109"/>
      <c r="AQ504" s="109"/>
      <c r="AR504" s="112"/>
      <c r="AS504" s="109"/>
      <c r="AT504" s="109"/>
      <c r="AU504" s="109"/>
      <c r="AV504" s="109"/>
      <c r="AW504" s="109"/>
      <c r="AX504" s="109"/>
      <c r="AY504" s="109"/>
      <c r="AZ504" s="109"/>
      <c r="BA504" s="109"/>
      <c r="BB504" s="109"/>
      <c r="BC504" s="109"/>
      <c r="BD504" s="109"/>
      <c r="BE504" s="109"/>
      <c r="BF504" s="109"/>
    </row>
    <row r="505" customFormat="false" ht="13.5" hidden="false" customHeight="true" outlineLevel="0" collapsed="false">
      <c r="A505" s="109"/>
      <c r="B505" s="109"/>
      <c r="C505" s="109"/>
      <c r="D505" s="110"/>
      <c r="E505" s="105"/>
      <c r="F505" s="104"/>
      <c r="G505" s="104"/>
      <c r="H505" s="104"/>
      <c r="I505" s="104"/>
      <c r="J505" s="104"/>
      <c r="K505" s="104"/>
      <c r="L505" s="106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7"/>
      <c r="AC505" s="107"/>
      <c r="AD505" s="104"/>
      <c r="AE505" s="109"/>
      <c r="AF505" s="109"/>
      <c r="AG505" s="109"/>
      <c r="AH505" s="109"/>
      <c r="AI505" s="109"/>
      <c r="AJ505" s="109"/>
      <c r="AK505" s="109"/>
      <c r="AL505" s="109"/>
      <c r="AM505" s="109"/>
      <c r="AN505" s="109"/>
      <c r="AO505" s="109"/>
      <c r="AP505" s="109"/>
      <c r="AQ505" s="109"/>
      <c r="AR505" s="112"/>
      <c r="AS505" s="109"/>
      <c r="AT505" s="109"/>
      <c r="AU505" s="109"/>
      <c r="AV505" s="109"/>
      <c r="AW505" s="109"/>
      <c r="AX505" s="109"/>
      <c r="AY505" s="109"/>
      <c r="AZ505" s="109"/>
      <c r="BA505" s="109"/>
      <c r="BB505" s="109"/>
      <c r="BC505" s="109"/>
      <c r="BD505" s="109"/>
      <c r="BE505" s="109"/>
      <c r="BF505" s="109"/>
    </row>
    <row r="506" customFormat="false" ht="13.5" hidden="false" customHeight="true" outlineLevel="0" collapsed="false">
      <c r="A506" s="109"/>
      <c r="B506" s="109"/>
      <c r="C506" s="109"/>
      <c r="D506" s="110"/>
      <c r="E506" s="105"/>
      <c r="F506" s="104"/>
      <c r="G506" s="104"/>
      <c r="H506" s="104"/>
      <c r="I506" s="104"/>
      <c r="J506" s="104"/>
      <c r="K506" s="104"/>
      <c r="L506" s="106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7"/>
      <c r="AC506" s="107"/>
      <c r="AD506" s="104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12"/>
      <c r="AS506" s="109"/>
      <c r="AT506" s="109"/>
      <c r="AU506" s="109"/>
      <c r="AV506" s="109"/>
      <c r="AW506" s="109"/>
      <c r="AX506" s="109"/>
      <c r="AY506" s="109"/>
      <c r="AZ506" s="109"/>
      <c r="BA506" s="109"/>
      <c r="BB506" s="109"/>
      <c r="BC506" s="109"/>
      <c r="BD506" s="109"/>
      <c r="BE506" s="109"/>
      <c r="BF506" s="109"/>
    </row>
    <row r="507" customFormat="false" ht="13.5" hidden="false" customHeight="true" outlineLevel="0" collapsed="false">
      <c r="A507" s="109"/>
      <c r="B507" s="109"/>
      <c r="C507" s="109"/>
      <c r="D507" s="110"/>
      <c r="E507" s="105"/>
      <c r="F507" s="104"/>
      <c r="G507" s="104"/>
      <c r="H507" s="104"/>
      <c r="I507" s="104"/>
      <c r="J507" s="104"/>
      <c r="K507" s="104"/>
      <c r="L507" s="106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7"/>
      <c r="AC507" s="107"/>
      <c r="AD507" s="104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12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  <c r="BF507" s="109"/>
    </row>
    <row r="508" customFormat="false" ht="13.5" hidden="false" customHeight="true" outlineLevel="0" collapsed="false">
      <c r="A508" s="109"/>
      <c r="B508" s="109"/>
      <c r="C508" s="109"/>
      <c r="D508" s="110"/>
      <c r="E508" s="105"/>
      <c r="F508" s="104"/>
      <c r="G508" s="104"/>
      <c r="H508" s="104"/>
      <c r="I508" s="104"/>
      <c r="J508" s="104"/>
      <c r="K508" s="104"/>
      <c r="L508" s="106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7"/>
      <c r="AC508" s="107"/>
      <c r="AD508" s="104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12"/>
      <c r="AS508" s="109"/>
      <c r="AT508" s="109"/>
      <c r="AU508" s="109"/>
      <c r="AV508" s="109"/>
      <c r="AW508" s="109"/>
      <c r="AX508" s="109"/>
      <c r="AY508" s="109"/>
      <c r="AZ508" s="109"/>
      <c r="BA508" s="109"/>
      <c r="BB508" s="109"/>
      <c r="BC508" s="109"/>
      <c r="BD508" s="109"/>
      <c r="BE508" s="109"/>
      <c r="BF508" s="109"/>
    </row>
    <row r="509" customFormat="false" ht="13.5" hidden="false" customHeight="true" outlineLevel="0" collapsed="false">
      <c r="A509" s="109"/>
      <c r="B509" s="109"/>
      <c r="C509" s="109"/>
      <c r="D509" s="110"/>
      <c r="E509" s="105"/>
      <c r="F509" s="104"/>
      <c r="G509" s="104"/>
      <c r="H509" s="104"/>
      <c r="I509" s="104"/>
      <c r="J509" s="104"/>
      <c r="K509" s="104"/>
      <c r="L509" s="106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7"/>
      <c r="AC509" s="107"/>
      <c r="AD509" s="104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12"/>
      <c r="AS509" s="109"/>
      <c r="AT509" s="109"/>
      <c r="AU509" s="109"/>
      <c r="AV509" s="109"/>
      <c r="AW509" s="109"/>
      <c r="AX509" s="109"/>
      <c r="AY509" s="109"/>
      <c r="AZ509" s="109"/>
      <c r="BA509" s="109"/>
      <c r="BB509" s="109"/>
      <c r="BC509" s="109"/>
      <c r="BD509" s="109"/>
      <c r="BE509" s="109"/>
      <c r="BF509" s="109"/>
    </row>
    <row r="510" customFormat="false" ht="13.5" hidden="false" customHeight="true" outlineLevel="0" collapsed="false">
      <c r="A510" s="109"/>
      <c r="B510" s="109"/>
      <c r="C510" s="109"/>
      <c r="D510" s="110"/>
      <c r="E510" s="105"/>
      <c r="F510" s="104"/>
      <c r="G510" s="104"/>
      <c r="H510" s="104"/>
      <c r="I510" s="104"/>
      <c r="J510" s="104"/>
      <c r="K510" s="104"/>
      <c r="L510" s="106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7"/>
      <c r="AC510" s="107"/>
      <c r="AD510" s="104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12"/>
      <c r="AS510" s="109"/>
      <c r="AT510" s="109"/>
      <c r="AU510" s="109"/>
      <c r="AV510" s="109"/>
      <c r="AW510" s="109"/>
      <c r="AX510" s="109"/>
      <c r="AY510" s="109"/>
      <c r="AZ510" s="109"/>
      <c r="BA510" s="109"/>
      <c r="BB510" s="109"/>
      <c r="BC510" s="109"/>
      <c r="BD510" s="109"/>
      <c r="BE510" s="109"/>
      <c r="BF510" s="109"/>
    </row>
    <row r="511" customFormat="false" ht="13.5" hidden="false" customHeight="true" outlineLevel="0" collapsed="false">
      <c r="A511" s="109"/>
      <c r="B511" s="109"/>
      <c r="C511" s="109"/>
      <c r="D511" s="110"/>
      <c r="E511" s="105"/>
      <c r="F511" s="104"/>
      <c r="G511" s="104"/>
      <c r="H511" s="104"/>
      <c r="I511" s="104"/>
      <c r="J511" s="104"/>
      <c r="K511" s="104"/>
      <c r="L511" s="106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7"/>
      <c r="AC511" s="107"/>
      <c r="AD511" s="104"/>
      <c r="AE511" s="109"/>
      <c r="AF511" s="109"/>
      <c r="AG511" s="109"/>
      <c r="AH511" s="109"/>
      <c r="AI511" s="109"/>
      <c r="AJ511" s="109"/>
      <c r="AK511" s="109"/>
      <c r="AL511" s="109"/>
      <c r="AM511" s="109"/>
      <c r="AN511" s="109"/>
      <c r="AO511" s="109"/>
      <c r="AP511" s="109"/>
      <c r="AQ511" s="109"/>
      <c r="AR511" s="112"/>
      <c r="AS511" s="109"/>
      <c r="AT511" s="109"/>
      <c r="AU511" s="109"/>
      <c r="AV511" s="109"/>
      <c r="AW511" s="109"/>
      <c r="AX511" s="109"/>
      <c r="AY511" s="109"/>
      <c r="AZ511" s="109"/>
      <c r="BA511" s="109"/>
      <c r="BB511" s="109"/>
      <c r="BC511" s="109"/>
      <c r="BD511" s="109"/>
      <c r="BE511" s="109"/>
      <c r="BF511" s="109"/>
    </row>
    <row r="512" customFormat="false" ht="13.5" hidden="false" customHeight="true" outlineLevel="0" collapsed="false">
      <c r="A512" s="109"/>
      <c r="B512" s="109"/>
      <c r="C512" s="109"/>
      <c r="D512" s="110"/>
      <c r="E512" s="105"/>
      <c r="F512" s="104"/>
      <c r="G512" s="104"/>
      <c r="H512" s="104"/>
      <c r="I512" s="104"/>
      <c r="J512" s="104"/>
      <c r="K512" s="104"/>
      <c r="L512" s="106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7"/>
      <c r="AC512" s="107"/>
      <c r="AD512" s="104"/>
      <c r="AE512" s="109"/>
      <c r="AF512" s="109"/>
      <c r="AG512" s="109"/>
      <c r="AH512" s="109"/>
      <c r="AI512" s="109"/>
      <c r="AJ512" s="109"/>
      <c r="AK512" s="109"/>
      <c r="AL512" s="109"/>
      <c r="AM512" s="109"/>
      <c r="AN512" s="109"/>
      <c r="AO512" s="109"/>
      <c r="AP512" s="109"/>
      <c r="AQ512" s="109"/>
      <c r="AR512" s="112"/>
      <c r="AS512" s="109"/>
      <c r="AT512" s="109"/>
      <c r="AU512" s="109"/>
      <c r="AV512" s="109"/>
      <c r="AW512" s="109"/>
      <c r="AX512" s="109"/>
      <c r="AY512" s="109"/>
      <c r="AZ512" s="109"/>
      <c r="BA512" s="109"/>
      <c r="BB512" s="109"/>
      <c r="BC512" s="109"/>
      <c r="BD512" s="109"/>
      <c r="BE512" s="109"/>
      <c r="BF512" s="109"/>
    </row>
    <row r="513" customFormat="false" ht="13.5" hidden="false" customHeight="true" outlineLevel="0" collapsed="false">
      <c r="A513" s="109"/>
      <c r="B513" s="109"/>
      <c r="C513" s="109"/>
      <c r="D513" s="110"/>
      <c r="E513" s="105"/>
      <c r="F513" s="104"/>
      <c r="G513" s="104"/>
      <c r="H513" s="104"/>
      <c r="I513" s="104"/>
      <c r="J513" s="104"/>
      <c r="K513" s="104"/>
      <c r="L513" s="106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7"/>
      <c r="AC513" s="107"/>
      <c r="AD513" s="104"/>
      <c r="AE513" s="109"/>
      <c r="AF513" s="109"/>
      <c r="AG513" s="109"/>
      <c r="AH513" s="109"/>
      <c r="AI513" s="109"/>
      <c r="AJ513" s="109"/>
      <c r="AK513" s="109"/>
      <c r="AL513" s="109"/>
      <c r="AM513" s="109"/>
      <c r="AN513" s="109"/>
      <c r="AO513" s="109"/>
      <c r="AP513" s="109"/>
      <c r="AQ513" s="109"/>
      <c r="AR513" s="112"/>
      <c r="AS513" s="109"/>
      <c r="AT513" s="109"/>
      <c r="AU513" s="109"/>
      <c r="AV513" s="109"/>
      <c r="AW513" s="109"/>
      <c r="AX513" s="109"/>
      <c r="AY513" s="109"/>
      <c r="AZ513" s="109"/>
      <c r="BA513" s="109"/>
      <c r="BB513" s="109"/>
      <c r="BC513" s="109"/>
      <c r="BD513" s="109"/>
      <c r="BE513" s="109"/>
      <c r="BF513" s="109"/>
    </row>
    <row r="514" customFormat="false" ht="13.5" hidden="false" customHeight="true" outlineLevel="0" collapsed="false">
      <c r="A514" s="109"/>
      <c r="B514" s="109"/>
      <c r="C514" s="109"/>
      <c r="D514" s="110"/>
      <c r="E514" s="105"/>
      <c r="F514" s="104"/>
      <c r="G514" s="104"/>
      <c r="H514" s="104"/>
      <c r="I514" s="104"/>
      <c r="J514" s="104"/>
      <c r="K514" s="104"/>
      <c r="L514" s="106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7"/>
      <c r="AC514" s="107"/>
      <c r="AD514" s="104"/>
      <c r="AE514" s="109"/>
      <c r="AF514" s="109"/>
      <c r="AG514" s="109"/>
      <c r="AH514" s="109"/>
      <c r="AI514" s="109"/>
      <c r="AJ514" s="109"/>
      <c r="AK514" s="109"/>
      <c r="AL514" s="109"/>
      <c r="AM514" s="109"/>
      <c r="AN514" s="109"/>
      <c r="AO514" s="109"/>
      <c r="AP514" s="109"/>
      <c r="AQ514" s="109"/>
      <c r="AR514" s="112"/>
      <c r="AS514" s="109"/>
      <c r="AT514" s="109"/>
      <c r="AU514" s="109"/>
      <c r="AV514" s="109"/>
      <c r="AW514" s="109"/>
      <c r="AX514" s="109"/>
      <c r="AY514" s="109"/>
      <c r="AZ514" s="109"/>
      <c r="BA514" s="109"/>
      <c r="BB514" s="109"/>
      <c r="BC514" s="109"/>
      <c r="BD514" s="109"/>
      <c r="BE514" s="109"/>
      <c r="BF514" s="109"/>
    </row>
    <row r="515" customFormat="false" ht="13.5" hidden="false" customHeight="true" outlineLevel="0" collapsed="false">
      <c r="A515" s="109"/>
      <c r="B515" s="109"/>
      <c r="C515" s="109"/>
      <c r="D515" s="110"/>
      <c r="E515" s="105"/>
      <c r="F515" s="104"/>
      <c r="G515" s="104"/>
      <c r="H515" s="104"/>
      <c r="I515" s="104"/>
      <c r="J515" s="104"/>
      <c r="K515" s="104"/>
      <c r="L515" s="106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7"/>
      <c r="AC515" s="107"/>
      <c r="AD515" s="104"/>
      <c r="AE515" s="109"/>
      <c r="AF515" s="109"/>
      <c r="AG515" s="109"/>
      <c r="AH515" s="109"/>
      <c r="AI515" s="109"/>
      <c r="AJ515" s="109"/>
      <c r="AK515" s="109"/>
      <c r="AL515" s="109"/>
      <c r="AM515" s="109"/>
      <c r="AN515" s="109"/>
      <c r="AO515" s="109"/>
      <c r="AP515" s="109"/>
      <c r="AQ515" s="109"/>
      <c r="AR515" s="112"/>
      <c r="AS515" s="109"/>
      <c r="AT515" s="109"/>
      <c r="AU515" s="109"/>
      <c r="AV515" s="109"/>
      <c r="AW515" s="109"/>
      <c r="AX515" s="109"/>
      <c r="AY515" s="109"/>
      <c r="AZ515" s="109"/>
      <c r="BA515" s="109"/>
      <c r="BB515" s="109"/>
      <c r="BC515" s="109"/>
      <c r="BD515" s="109"/>
      <c r="BE515" s="109"/>
      <c r="BF515" s="109"/>
    </row>
    <row r="516" customFormat="false" ht="13.5" hidden="false" customHeight="true" outlineLevel="0" collapsed="false">
      <c r="A516" s="109"/>
      <c r="B516" s="109"/>
      <c r="C516" s="109"/>
      <c r="D516" s="110"/>
      <c r="E516" s="105"/>
      <c r="F516" s="104"/>
      <c r="G516" s="104"/>
      <c r="H516" s="104"/>
      <c r="I516" s="104"/>
      <c r="J516" s="104"/>
      <c r="K516" s="104"/>
      <c r="L516" s="106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7"/>
      <c r="AC516" s="107"/>
      <c r="AD516" s="104"/>
      <c r="AE516" s="109"/>
      <c r="AF516" s="109"/>
      <c r="AG516" s="109"/>
      <c r="AH516" s="109"/>
      <c r="AI516" s="109"/>
      <c r="AJ516" s="109"/>
      <c r="AK516" s="109"/>
      <c r="AL516" s="109"/>
      <c r="AM516" s="109"/>
      <c r="AN516" s="109"/>
      <c r="AO516" s="109"/>
      <c r="AP516" s="109"/>
      <c r="AQ516" s="109"/>
      <c r="AR516" s="112"/>
      <c r="AS516" s="109"/>
      <c r="AT516" s="109"/>
      <c r="AU516" s="109"/>
      <c r="AV516" s="109"/>
      <c r="AW516" s="109"/>
      <c r="AX516" s="109"/>
      <c r="AY516" s="109"/>
      <c r="AZ516" s="109"/>
      <c r="BA516" s="109"/>
      <c r="BB516" s="109"/>
      <c r="BC516" s="109"/>
      <c r="BD516" s="109"/>
      <c r="BE516" s="109"/>
      <c r="BF516" s="109"/>
    </row>
    <row r="517" customFormat="false" ht="13.5" hidden="false" customHeight="true" outlineLevel="0" collapsed="false">
      <c r="A517" s="109"/>
      <c r="B517" s="109"/>
      <c r="C517" s="109"/>
      <c r="D517" s="110"/>
      <c r="E517" s="105"/>
      <c r="F517" s="104"/>
      <c r="G517" s="104"/>
      <c r="H517" s="104"/>
      <c r="I517" s="104"/>
      <c r="J517" s="104"/>
      <c r="K517" s="104"/>
      <c r="L517" s="106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7"/>
      <c r="AC517" s="107"/>
      <c r="AD517" s="104"/>
      <c r="AE517" s="109"/>
      <c r="AF517" s="109"/>
      <c r="AG517" s="109"/>
      <c r="AH517" s="109"/>
      <c r="AI517" s="109"/>
      <c r="AJ517" s="109"/>
      <c r="AK517" s="109"/>
      <c r="AL517" s="109"/>
      <c r="AM517" s="109"/>
      <c r="AN517" s="109"/>
      <c r="AO517" s="109"/>
      <c r="AP517" s="109"/>
      <c r="AQ517" s="109"/>
      <c r="AR517" s="112"/>
      <c r="AS517" s="109"/>
      <c r="AT517" s="109"/>
      <c r="AU517" s="109"/>
      <c r="AV517" s="109"/>
      <c r="AW517" s="109"/>
      <c r="AX517" s="109"/>
      <c r="AY517" s="109"/>
      <c r="AZ517" s="109"/>
      <c r="BA517" s="109"/>
      <c r="BB517" s="109"/>
      <c r="BC517" s="109"/>
      <c r="BD517" s="109"/>
      <c r="BE517" s="109"/>
      <c r="BF517" s="109"/>
    </row>
    <row r="518" customFormat="false" ht="13.5" hidden="false" customHeight="true" outlineLevel="0" collapsed="false">
      <c r="A518" s="109"/>
      <c r="B518" s="109"/>
      <c r="C518" s="109"/>
      <c r="D518" s="110"/>
      <c r="E518" s="105"/>
      <c r="F518" s="104"/>
      <c r="G518" s="104"/>
      <c r="H518" s="104"/>
      <c r="I518" s="104"/>
      <c r="J518" s="104"/>
      <c r="K518" s="104"/>
      <c r="L518" s="106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7"/>
      <c r="AC518" s="107"/>
      <c r="AD518" s="104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12"/>
      <c r="AS518" s="109"/>
      <c r="AT518" s="109"/>
      <c r="AU518" s="109"/>
      <c r="AV518" s="109"/>
      <c r="AW518" s="109"/>
      <c r="AX518" s="109"/>
      <c r="AY518" s="109"/>
      <c r="AZ518" s="109"/>
      <c r="BA518" s="109"/>
      <c r="BB518" s="109"/>
      <c r="BC518" s="109"/>
      <c r="BD518" s="109"/>
      <c r="BE518" s="109"/>
      <c r="BF518" s="109"/>
    </row>
    <row r="519" customFormat="false" ht="13.5" hidden="false" customHeight="true" outlineLevel="0" collapsed="false">
      <c r="A519" s="109"/>
      <c r="B519" s="109"/>
      <c r="C519" s="109"/>
      <c r="D519" s="110"/>
      <c r="E519" s="105"/>
      <c r="F519" s="104"/>
      <c r="G519" s="104"/>
      <c r="H519" s="104"/>
      <c r="I519" s="104"/>
      <c r="J519" s="104"/>
      <c r="K519" s="104"/>
      <c r="L519" s="106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7"/>
      <c r="AC519" s="107"/>
      <c r="AD519" s="104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12"/>
      <c r="AS519" s="109"/>
      <c r="AT519" s="109"/>
      <c r="AU519" s="109"/>
      <c r="AV519" s="109"/>
      <c r="AW519" s="109"/>
      <c r="AX519" s="109"/>
      <c r="AY519" s="109"/>
      <c r="AZ519" s="109"/>
      <c r="BA519" s="109"/>
      <c r="BB519" s="109"/>
      <c r="BC519" s="109"/>
      <c r="BD519" s="109"/>
      <c r="BE519" s="109"/>
      <c r="BF519" s="109"/>
    </row>
    <row r="520" customFormat="false" ht="13.5" hidden="false" customHeight="true" outlineLevel="0" collapsed="false">
      <c r="A520" s="109"/>
      <c r="B520" s="109"/>
      <c r="C520" s="109"/>
      <c r="D520" s="110"/>
      <c r="E520" s="105"/>
      <c r="F520" s="104"/>
      <c r="G520" s="104"/>
      <c r="H520" s="104"/>
      <c r="I520" s="104"/>
      <c r="J520" s="104"/>
      <c r="K520" s="104"/>
      <c r="L520" s="106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7"/>
      <c r="AC520" s="107"/>
      <c r="AD520" s="104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12"/>
      <c r="AS520" s="109"/>
      <c r="AT520" s="109"/>
      <c r="AU520" s="109"/>
      <c r="AV520" s="109"/>
      <c r="AW520" s="109"/>
      <c r="AX520" s="109"/>
      <c r="AY520" s="109"/>
      <c r="AZ520" s="109"/>
      <c r="BA520" s="109"/>
      <c r="BB520" s="109"/>
      <c r="BC520" s="109"/>
      <c r="BD520" s="109"/>
      <c r="BE520" s="109"/>
      <c r="BF520" s="109"/>
    </row>
    <row r="521" customFormat="false" ht="13.5" hidden="false" customHeight="true" outlineLevel="0" collapsed="false">
      <c r="A521" s="109"/>
      <c r="B521" s="109"/>
      <c r="C521" s="109"/>
      <c r="D521" s="110"/>
      <c r="E521" s="105"/>
      <c r="F521" s="104"/>
      <c r="G521" s="104"/>
      <c r="H521" s="104"/>
      <c r="I521" s="104"/>
      <c r="J521" s="104"/>
      <c r="K521" s="104"/>
      <c r="L521" s="106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7"/>
      <c r="AC521" s="107"/>
      <c r="AD521" s="104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12"/>
      <c r="AS521" s="109"/>
      <c r="AT521" s="109"/>
      <c r="AU521" s="109"/>
      <c r="AV521" s="109"/>
      <c r="AW521" s="109"/>
      <c r="AX521" s="109"/>
      <c r="AY521" s="109"/>
      <c r="AZ521" s="109"/>
      <c r="BA521" s="109"/>
      <c r="BB521" s="109"/>
      <c r="BC521" s="109"/>
      <c r="BD521" s="109"/>
      <c r="BE521" s="109"/>
      <c r="BF521" s="109"/>
    </row>
    <row r="522" customFormat="false" ht="13.5" hidden="false" customHeight="true" outlineLevel="0" collapsed="false">
      <c r="A522" s="109"/>
      <c r="B522" s="109"/>
      <c r="C522" s="109"/>
      <c r="D522" s="110"/>
      <c r="E522" s="105"/>
      <c r="F522" s="104"/>
      <c r="G522" s="104"/>
      <c r="H522" s="104"/>
      <c r="I522" s="104"/>
      <c r="J522" s="104"/>
      <c r="K522" s="104"/>
      <c r="L522" s="106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7"/>
      <c r="AC522" s="107"/>
      <c r="AD522" s="104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12"/>
      <c r="AS522" s="109"/>
      <c r="AT522" s="109"/>
      <c r="AU522" s="109"/>
      <c r="AV522" s="109"/>
      <c r="AW522" s="109"/>
      <c r="AX522" s="109"/>
      <c r="AY522" s="109"/>
      <c r="AZ522" s="109"/>
      <c r="BA522" s="109"/>
      <c r="BB522" s="109"/>
      <c r="BC522" s="109"/>
      <c r="BD522" s="109"/>
      <c r="BE522" s="109"/>
      <c r="BF522" s="109"/>
    </row>
    <row r="523" customFormat="false" ht="13.5" hidden="false" customHeight="true" outlineLevel="0" collapsed="false">
      <c r="A523" s="109"/>
      <c r="B523" s="109"/>
      <c r="C523" s="109"/>
      <c r="D523" s="110"/>
      <c r="E523" s="105"/>
      <c r="F523" s="104"/>
      <c r="G523" s="104"/>
      <c r="H523" s="104"/>
      <c r="I523" s="104"/>
      <c r="J523" s="104"/>
      <c r="K523" s="104"/>
      <c r="L523" s="106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7"/>
      <c r="AC523" s="107"/>
      <c r="AD523" s="104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12"/>
      <c r="AS523" s="109"/>
      <c r="AT523" s="109"/>
      <c r="AU523" s="109"/>
      <c r="AV523" s="109"/>
      <c r="AW523" s="109"/>
      <c r="AX523" s="109"/>
      <c r="AY523" s="109"/>
      <c r="AZ523" s="109"/>
      <c r="BA523" s="109"/>
      <c r="BB523" s="109"/>
      <c r="BC523" s="109"/>
      <c r="BD523" s="109"/>
      <c r="BE523" s="109"/>
      <c r="BF523" s="109"/>
    </row>
    <row r="524" customFormat="false" ht="13.5" hidden="false" customHeight="true" outlineLevel="0" collapsed="false">
      <c r="A524" s="109"/>
      <c r="B524" s="109"/>
      <c r="C524" s="109"/>
      <c r="D524" s="110"/>
      <c r="E524" s="105"/>
      <c r="F524" s="104"/>
      <c r="G524" s="104"/>
      <c r="H524" s="104"/>
      <c r="I524" s="104"/>
      <c r="J524" s="104"/>
      <c r="K524" s="104"/>
      <c r="L524" s="106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7"/>
      <c r="AC524" s="107"/>
      <c r="AD524" s="104"/>
      <c r="AE524" s="109"/>
      <c r="AF524" s="109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09"/>
      <c r="AR524" s="112"/>
      <c r="AS524" s="109"/>
      <c r="AT524" s="109"/>
      <c r="AU524" s="109"/>
      <c r="AV524" s="109"/>
      <c r="AW524" s="109"/>
      <c r="AX524" s="109"/>
      <c r="AY524" s="109"/>
      <c r="AZ524" s="109"/>
      <c r="BA524" s="109"/>
      <c r="BB524" s="109"/>
      <c r="BC524" s="109"/>
      <c r="BD524" s="109"/>
      <c r="BE524" s="109"/>
      <c r="BF524" s="109"/>
    </row>
    <row r="525" customFormat="false" ht="13.5" hidden="false" customHeight="true" outlineLevel="0" collapsed="false">
      <c r="A525" s="109"/>
      <c r="B525" s="109"/>
      <c r="C525" s="109"/>
      <c r="D525" s="110"/>
      <c r="E525" s="105"/>
      <c r="F525" s="104"/>
      <c r="G525" s="104"/>
      <c r="H525" s="104"/>
      <c r="I525" s="104"/>
      <c r="J525" s="104"/>
      <c r="K525" s="104"/>
      <c r="L525" s="106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7"/>
      <c r="AC525" s="107"/>
      <c r="AD525" s="104"/>
      <c r="AE525" s="109"/>
      <c r="AF525" s="109"/>
      <c r="AG525" s="109"/>
      <c r="AH525" s="109"/>
      <c r="AI525" s="109"/>
      <c r="AJ525" s="109"/>
      <c r="AK525" s="109"/>
      <c r="AL525" s="109"/>
      <c r="AM525" s="109"/>
      <c r="AN525" s="109"/>
      <c r="AO525" s="109"/>
      <c r="AP525" s="109"/>
      <c r="AQ525" s="109"/>
      <c r="AR525" s="112"/>
      <c r="AS525" s="109"/>
      <c r="AT525" s="109"/>
      <c r="AU525" s="109"/>
      <c r="AV525" s="109"/>
      <c r="AW525" s="109"/>
      <c r="AX525" s="109"/>
      <c r="AY525" s="109"/>
      <c r="AZ525" s="109"/>
      <c r="BA525" s="109"/>
      <c r="BB525" s="109"/>
      <c r="BC525" s="109"/>
      <c r="BD525" s="109"/>
      <c r="BE525" s="109"/>
      <c r="BF525" s="109"/>
    </row>
    <row r="526" customFormat="false" ht="13.5" hidden="false" customHeight="true" outlineLevel="0" collapsed="false">
      <c r="A526" s="109"/>
      <c r="B526" s="109"/>
      <c r="C526" s="109"/>
      <c r="D526" s="110"/>
      <c r="E526" s="105"/>
      <c r="F526" s="104"/>
      <c r="G526" s="104"/>
      <c r="H526" s="104"/>
      <c r="I526" s="104"/>
      <c r="J526" s="104"/>
      <c r="K526" s="104"/>
      <c r="L526" s="106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7"/>
      <c r="AC526" s="107"/>
      <c r="AD526" s="104"/>
      <c r="AE526" s="109"/>
      <c r="AF526" s="109"/>
      <c r="AG526" s="109"/>
      <c r="AH526" s="109"/>
      <c r="AI526" s="109"/>
      <c r="AJ526" s="109"/>
      <c r="AK526" s="109"/>
      <c r="AL526" s="109"/>
      <c r="AM526" s="109"/>
      <c r="AN526" s="109"/>
      <c r="AO526" s="109"/>
      <c r="AP526" s="109"/>
      <c r="AQ526" s="109"/>
      <c r="AR526" s="112"/>
      <c r="AS526" s="109"/>
      <c r="AT526" s="109"/>
      <c r="AU526" s="109"/>
      <c r="AV526" s="109"/>
      <c r="AW526" s="109"/>
      <c r="AX526" s="109"/>
      <c r="AY526" s="109"/>
      <c r="AZ526" s="109"/>
      <c r="BA526" s="109"/>
      <c r="BB526" s="109"/>
      <c r="BC526" s="109"/>
      <c r="BD526" s="109"/>
      <c r="BE526" s="109"/>
      <c r="BF526" s="109"/>
    </row>
    <row r="527" customFormat="false" ht="13.5" hidden="false" customHeight="true" outlineLevel="0" collapsed="false">
      <c r="A527" s="109"/>
      <c r="B527" s="109"/>
      <c r="C527" s="109"/>
      <c r="D527" s="110"/>
      <c r="E527" s="105"/>
      <c r="F527" s="104"/>
      <c r="G527" s="104"/>
      <c r="H527" s="104"/>
      <c r="I527" s="104"/>
      <c r="J527" s="104"/>
      <c r="K527" s="104"/>
      <c r="L527" s="106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7"/>
      <c r="AC527" s="107"/>
      <c r="AD527" s="104"/>
      <c r="AE527" s="109"/>
      <c r="AF527" s="109"/>
      <c r="AG527" s="109"/>
      <c r="AH527" s="109"/>
      <c r="AI527" s="109"/>
      <c r="AJ527" s="109"/>
      <c r="AK527" s="109"/>
      <c r="AL527" s="109"/>
      <c r="AM527" s="109"/>
      <c r="AN527" s="109"/>
      <c r="AO527" s="109"/>
      <c r="AP527" s="109"/>
      <c r="AQ527" s="109"/>
      <c r="AR527" s="112"/>
      <c r="AS527" s="109"/>
      <c r="AT527" s="109"/>
      <c r="AU527" s="109"/>
      <c r="AV527" s="109"/>
      <c r="AW527" s="109"/>
      <c r="AX527" s="109"/>
      <c r="AY527" s="109"/>
      <c r="AZ527" s="109"/>
      <c r="BA527" s="109"/>
      <c r="BB527" s="109"/>
      <c r="BC527" s="109"/>
      <c r="BD527" s="109"/>
      <c r="BE527" s="109"/>
      <c r="BF527" s="109"/>
    </row>
    <row r="528" customFormat="false" ht="13.5" hidden="false" customHeight="true" outlineLevel="0" collapsed="false">
      <c r="A528" s="109"/>
      <c r="B528" s="109"/>
      <c r="C528" s="109"/>
      <c r="D528" s="110"/>
      <c r="E528" s="105"/>
      <c r="F528" s="104"/>
      <c r="G528" s="104"/>
      <c r="H528" s="104"/>
      <c r="I528" s="104"/>
      <c r="J528" s="104"/>
      <c r="K528" s="104"/>
      <c r="L528" s="106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7"/>
      <c r="AC528" s="107"/>
      <c r="AD528" s="104"/>
      <c r="AE528" s="109"/>
      <c r="AF528" s="109"/>
      <c r="AG528" s="109"/>
      <c r="AH528" s="109"/>
      <c r="AI528" s="109"/>
      <c r="AJ528" s="109"/>
      <c r="AK528" s="109"/>
      <c r="AL528" s="109"/>
      <c r="AM528" s="109"/>
      <c r="AN528" s="109"/>
      <c r="AO528" s="109"/>
      <c r="AP528" s="109"/>
      <c r="AQ528" s="109"/>
      <c r="AR528" s="112"/>
      <c r="AS528" s="109"/>
      <c r="AT528" s="109"/>
      <c r="AU528" s="109"/>
      <c r="AV528" s="109"/>
      <c r="AW528" s="109"/>
      <c r="AX528" s="109"/>
      <c r="AY528" s="109"/>
      <c r="AZ528" s="109"/>
      <c r="BA528" s="109"/>
      <c r="BB528" s="109"/>
      <c r="BC528" s="109"/>
      <c r="BD528" s="109"/>
      <c r="BE528" s="109"/>
      <c r="BF528" s="109"/>
    </row>
    <row r="529" customFormat="false" ht="13.5" hidden="false" customHeight="true" outlineLevel="0" collapsed="false">
      <c r="A529" s="109"/>
      <c r="B529" s="109"/>
      <c r="C529" s="109"/>
      <c r="D529" s="110"/>
      <c r="E529" s="105"/>
      <c r="F529" s="104"/>
      <c r="G529" s="104"/>
      <c r="H529" s="104"/>
      <c r="I529" s="104"/>
      <c r="J529" s="104"/>
      <c r="K529" s="104"/>
      <c r="L529" s="106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7"/>
      <c r="AC529" s="107"/>
      <c r="AD529" s="104"/>
      <c r="AE529" s="109"/>
      <c r="AF529" s="109"/>
      <c r="AG529" s="109"/>
      <c r="AH529" s="109"/>
      <c r="AI529" s="109"/>
      <c r="AJ529" s="109"/>
      <c r="AK529" s="109"/>
      <c r="AL529" s="109"/>
      <c r="AM529" s="109"/>
      <c r="AN529" s="109"/>
      <c r="AO529" s="109"/>
      <c r="AP529" s="109"/>
      <c r="AQ529" s="109"/>
      <c r="AR529" s="112"/>
      <c r="AS529" s="109"/>
      <c r="AT529" s="109"/>
      <c r="AU529" s="109"/>
      <c r="AV529" s="109"/>
      <c r="AW529" s="109"/>
      <c r="AX529" s="109"/>
      <c r="AY529" s="109"/>
      <c r="AZ529" s="109"/>
      <c r="BA529" s="109"/>
      <c r="BB529" s="109"/>
      <c r="BC529" s="109"/>
      <c r="BD529" s="109"/>
      <c r="BE529" s="109"/>
      <c r="BF529" s="109"/>
    </row>
    <row r="530" customFormat="false" ht="13.5" hidden="false" customHeight="true" outlineLevel="0" collapsed="false">
      <c r="A530" s="109"/>
      <c r="B530" s="109"/>
      <c r="C530" s="109"/>
      <c r="D530" s="110"/>
      <c r="E530" s="105"/>
      <c r="F530" s="104"/>
      <c r="G530" s="104"/>
      <c r="H530" s="104"/>
      <c r="I530" s="104"/>
      <c r="J530" s="104"/>
      <c r="K530" s="104"/>
      <c r="L530" s="106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7"/>
      <c r="AC530" s="107"/>
      <c r="AD530" s="104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12"/>
      <c r="AS530" s="109"/>
      <c r="AT530" s="109"/>
      <c r="AU530" s="109"/>
      <c r="AV530" s="109"/>
      <c r="AW530" s="109"/>
      <c r="AX530" s="109"/>
      <c r="AY530" s="109"/>
      <c r="AZ530" s="109"/>
      <c r="BA530" s="109"/>
      <c r="BB530" s="109"/>
      <c r="BC530" s="109"/>
      <c r="BD530" s="109"/>
      <c r="BE530" s="109"/>
      <c r="BF530" s="109"/>
    </row>
    <row r="531" customFormat="false" ht="13.5" hidden="false" customHeight="true" outlineLevel="0" collapsed="false">
      <c r="A531" s="109"/>
      <c r="B531" s="109"/>
      <c r="C531" s="109"/>
      <c r="D531" s="110"/>
      <c r="E531" s="105"/>
      <c r="F531" s="104"/>
      <c r="G531" s="104"/>
      <c r="H531" s="104"/>
      <c r="I531" s="104"/>
      <c r="J531" s="104"/>
      <c r="K531" s="104"/>
      <c r="L531" s="106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7"/>
      <c r="AC531" s="107"/>
      <c r="AD531" s="104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12"/>
      <c r="AS531" s="109"/>
      <c r="AT531" s="109"/>
      <c r="AU531" s="109"/>
      <c r="AV531" s="109"/>
      <c r="AW531" s="109"/>
      <c r="AX531" s="109"/>
      <c r="AY531" s="109"/>
      <c r="AZ531" s="109"/>
      <c r="BA531" s="109"/>
      <c r="BB531" s="109"/>
      <c r="BC531" s="109"/>
      <c r="BD531" s="109"/>
      <c r="BE531" s="109"/>
      <c r="BF531" s="109"/>
    </row>
    <row r="532" customFormat="false" ht="13.5" hidden="false" customHeight="true" outlineLevel="0" collapsed="false">
      <c r="A532" s="109"/>
      <c r="B532" s="109"/>
      <c r="C532" s="109"/>
      <c r="D532" s="110"/>
      <c r="E532" s="105"/>
      <c r="F532" s="104"/>
      <c r="G532" s="104"/>
      <c r="H532" s="104"/>
      <c r="I532" s="104"/>
      <c r="J532" s="104"/>
      <c r="K532" s="104"/>
      <c r="L532" s="106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7"/>
      <c r="AC532" s="107"/>
      <c r="AD532" s="104"/>
      <c r="AE532" s="109"/>
      <c r="AF532" s="109"/>
      <c r="AG532" s="109"/>
      <c r="AH532" s="109"/>
      <c r="AI532" s="109"/>
      <c r="AJ532" s="109"/>
      <c r="AK532" s="109"/>
      <c r="AL532" s="109"/>
      <c r="AM532" s="109"/>
      <c r="AN532" s="109"/>
      <c r="AO532" s="109"/>
      <c r="AP532" s="109"/>
      <c r="AQ532" s="109"/>
      <c r="AR532" s="112"/>
      <c r="AS532" s="109"/>
      <c r="AT532" s="109"/>
      <c r="AU532" s="109"/>
      <c r="AV532" s="109"/>
      <c r="AW532" s="109"/>
      <c r="AX532" s="109"/>
      <c r="AY532" s="109"/>
      <c r="AZ532" s="109"/>
      <c r="BA532" s="109"/>
      <c r="BB532" s="109"/>
      <c r="BC532" s="109"/>
      <c r="BD532" s="109"/>
      <c r="BE532" s="109"/>
      <c r="BF532" s="109"/>
    </row>
    <row r="533" customFormat="false" ht="13.5" hidden="false" customHeight="true" outlineLevel="0" collapsed="false">
      <c r="A533" s="109"/>
      <c r="B533" s="109"/>
      <c r="C533" s="109"/>
      <c r="D533" s="110"/>
      <c r="E533" s="105"/>
      <c r="F533" s="104"/>
      <c r="G533" s="104"/>
      <c r="H533" s="104"/>
      <c r="I533" s="104"/>
      <c r="J533" s="104"/>
      <c r="K533" s="104"/>
      <c r="L533" s="106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7"/>
      <c r="AC533" s="107"/>
      <c r="AD533" s="104"/>
      <c r="AE533" s="109"/>
      <c r="AF533" s="109"/>
      <c r="AG533" s="109"/>
      <c r="AH533" s="109"/>
      <c r="AI533" s="109"/>
      <c r="AJ533" s="109"/>
      <c r="AK533" s="109"/>
      <c r="AL533" s="109"/>
      <c r="AM533" s="109"/>
      <c r="AN533" s="109"/>
      <c r="AO533" s="109"/>
      <c r="AP533" s="109"/>
      <c r="AQ533" s="109"/>
      <c r="AR533" s="112"/>
      <c r="AS533" s="109"/>
      <c r="AT533" s="109"/>
      <c r="AU533" s="109"/>
      <c r="AV533" s="109"/>
      <c r="AW533" s="109"/>
      <c r="AX533" s="109"/>
      <c r="AY533" s="109"/>
      <c r="AZ533" s="109"/>
      <c r="BA533" s="109"/>
      <c r="BB533" s="109"/>
      <c r="BC533" s="109"/>
      <c r="BD533" s="109"/>
      <c r="BE533" s="109"/>
      <c r="BF533" s="109"/>
    </row>
    <row r="534" customFormat="false" ht="13.5" hidden="false" customHeight="true" outlineLevel="0" collapsed="false">
      <c r="A534" s="109"/>
      <c r="B534" s="109"/>
      <c r="C534" s="109"/>
      <c r="D534" s="110"/>
      <c r="E534" s="105"/>
      <c r="F534" s="104"/>
      <c r="G534" s="104"/>
      <c r="H534" s="104"/>
      <c r="I534" s="104"/>
      <c r="J534" s="104"/>
      <c r="K534" s="104"/>
      <c r="L534" s="106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7"/>
      <c r="AC534" s="107"/>
      <c r="AD534" s="104"/>
      <c r="AE534" s="109"/>
      <c r="AF534" s="109"/>
      <c r="AG534" s="109"/>
      <c r="AH534" s="109"/>
      <c r="AI534" s="109"/>
      <c r="AJ534" s="109"/>
      <c r="AK534" s="109"/>
      <c r="AL534" s="109"/>
      <c r="AM534" s="109"/>
      <c r="AN534" s="109"/>
      <c r="AO534" s="109"/>
      <c r="AP534" s="109"/>
      <c r="AQ534" s="109"/>
      <c r="AR534" s="112"/>
      <c r="AS534" s="109"/>
      <c r="AT534" s="109"/>
      <c r="AU534" s="109"/>
      <c r="AV534" s="109"/>
      <c r="AW534" s="109"/>
      <c r="AX534" s="109"/>
      <c r="AY534" s="109"/>
      <c r="AZ534" s="109"/>
      <c r="BA534" s="109"/>
      <c r="BB534" s="109"/>
      <c r="BC534" s="109"/>
      <c r="BD534" s="109"/>
      <c r="BE534" s="109"/>
      <c r="BF534" s="109"/>
    </row>
    <row r="535" customFormat="false" ht="13.5" hidden="false" customHeight="true" outlineLevel="0" collapsed="false">
      <c r="A535" s="109"/>
      <c r="B535" s="109"/>
      <c r="C535" s="109"/>
      <c r="D535" s="110"/>
      <c r="E535" s="105"/>
      <c r="F535" s="104"/>
      <c r="G535" s="104"/>
      <c r="H535" s="104"/>
      <c r="I535" s="104"/>
      <c r="J535" s="104"/>
      <c r="K535" s="104"/>
      <c r="L535" s="106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7"/>
      <c r="AC535" s="107"/>
      <c r="AD535" s="104"/>
      <c r="AE535" s="109"/>
      <c r="AF535" s="109"/>
      <c r="AG535" s="109"/>
      <c r="AH535" s="109"/>
      <c r="AI535" s="109"/>
      <c r="AJ535" s="109"/>
      <c r="AK535" s="109"/>
      <c r="AL535" s="109"/>
      <c r="AM535" s="109"/>
      <c r="AN535" s="109"/>
      <c r="AO535" s="109"/>
      <c r="AP535" s="109"/>
      <c r="AQ535" s="109"/>
      <c r="AR535" s="112"/>
      <c r="AS535" s="109"/>
      <c r="AT535" s="109"/>
      <c r="AU535" s="109"/>
      <c r="AV535" s="109"/>
      <c r="AW535" s="109"/>
      <c r="AX535" s="109"/>
      <c r="AY535" s="109"/>
      <c r="AZ535" s="109"/>
      <c r="BA535" s="109"/>
      <c r="BB535" s="109"/>
      <c r="BC535" s="109"/>
      <c r="BD535" s="109"/>
      <c r="BE535" s="109"/>
      <c r="BF535" s="109"/>
    </row>
    <row r="536" customFormat="false" ht="13.5" hidden="false" customHeight="true" outlineLevel="0" collapsed="false">
      <c r="A536" s="109"/>
      <c r="B536" s="109"/>
      <c r="C536" s="109"/>
      <c r="D536" s="110"/>
      <c r="E536" s="105"/>
      <c r="F536" s="104"/>
      <c r="G536" s="104"/>
      <c r="H536" s="104"/>
      <c r="I536" s="104"/>
      <c r="J536" s="104"/>
      <c r="K536" s="104"/>
      <c r="L536" s="106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7"/>
      <c r="AC536" s="107"/>
      <c r="AD536" s="104"/>
      <c r="AE536" s="109"/>
      <c r="AF536" s="109"/>
      <c r="AG536" s="109"/>
      <c r="AH536" s="109"/>
      <c r="AI536" s="109"/>
      <c r="AJ536" s="109"/>
      <c r="AK536" s="109"/>
      <c r="AL536" s="109"/>
      <c r="AM536" s="109"/>
      <c r="AN536" s="109"/>
      <c r="AO536" s="109"/>
      <c r="AP536" s="109"/>
      <c r="AQ536" s="109"/>
      <c r="AR536" s="112"/>
      <c r="AS536" s="109"/>
      <c r="AT536" s="109"/>
      <c r="AU536" s="109"/>
      <c r="AV536" s="109"/>
      <c r="AW536" s="109"/>
      <c r="AX536" s="109"/>
      <c r="AY536" s="109"/>
      <c r="AZ536" s="109"/>
      <c r="BA536" s="109"/>
      <c r="BB536" s="109"/>
      <c r="BC536" s="109"/>
      <c r="BD536" s="109"/>
      <c r="BE536" s="109"/>
      <c r="BF536" s="109"/>
    </row>
    <row r="537" customFormat="false" ht="13.5" hidden="false" customHeight="true" outlineLevel="0" collapsed="false">
      <c r="A537" s="109"/>
      <c r="B537" s="109"/>
      <c r="C537" s="109"/>
      <c r="D537" s="110"/>
      <c r="E537" s="105"/>
      <c r="F537" s="104"/>
      <c r="G537" s="104"/>
      <c r="H537" s="104"/>
      <c r="I537" s="104"/>
      <c r="J537" s="104"/>
      <c r="K537" s="104"/>
      <c r="L537" s="106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7"/>
      <c r="AC537" s="107"/>
      <c r="AD537" s="104"/>
      <c r="AE537" s="109"/>
      <c r="AF537" s="109"/>
      <c r="AG537" s="109"/>
      <c r="AH537" s="109"/>
      <c r="AI537" s="109"/>
      <c r="AJ537" s="109"/>
      <c r="AK537" s="109"/>
      <c r="AL537" s="109"/>
      <c r="AM537" s="109"/>
      <c r="AN537" s="109"/>
      <c r="AO537" s="109"/>
      <c r="AP537" s="109"/>
      <c r="AQ537" s="109"/>
      <c r="AR537" s="112"/>
      <c r="AS537" s="109"/>
      <c r="AT537" s="109"/>
      <c r="AU537" s="109"/>
      <c r="AV537" s="109"/>
      <c r="AW537" s="109"/>
      <c r="AX537" s="109"/>
      <c r="AY537" s="109"/>
      <c r="AZ537" s="109"/>
      <c r="BA537" s="109"/>
      <c r="BB537" s="109"/>
      <c r="BC537" s="109"/>
      <c r="BD537" s="109"/>
      <c r="BE537" s="109"/>
      <c r="BF537" s="109"/>
    </row>
    <row r="538" customFormat="false" ht="13.5" hidden="false" customHeight="true" outlineLevel="0" collapsed="false">
      <c r="A538" s="109"/>
      <c r="B538" s="109"/>
      <c r="C538" s="109"/>
      <c r="D538" s="110"/>
      <c r="E538" s="105"/>
      <c r="F538" s="104"/>
      <c r="G538" s="104"/>
      <c r="H538" s="104"/>
      <c r="I538" s="104"/>
      <c r="J538" s="104"/>
      <c r="K538" s="104"/>
      <c r="L538" s="106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7"/>
      <c r="AC538" s="107"/>
      <c r="AD538" s="104"/>
      <c r="AE538" s="109"/>
      <c r="AF538" s="109"/>
      <c r="AG538" s="109"/>
      <c r="AH538" s="109"/>
      <c r="AI538" s="109"/>
      <c r="AJ538" s="109"/>
      <c r="AK538" s="109"/>
      <c r="AL538" s="109"/>
      <c r="AM538" s="109"/>
      <c r="AN538" s="109"/>
      <c r="AO538" s="109"/>
      <c r="AP538" s="109"/>
      <c r="AQ538" s="109"/>
      <c r="AR538" s="112"/>
      <c r="AS538" s="109"/>
      <c r="AT538" s="109"/>
      <c r="AU538" s="109"/>
      <c r="AV538" s="109"/>
      <c r="AW538" s="109"/>
      <c r="AX538" s="109"/>
      <c r="AY538" s="109"/>
      <c r="AZ538" s="109"/>
      <c r="BA538" s="109"/>
      <c r="BB538" s="109"/>
      <c r="BC538" s="109"/>
      <c r="BD538" s="109"/>
      <c r="BE538" s="109"/>
      <c r="BF538" s="109"/>
    </row>
    <row r="539" customFormat="false" ht="13.5" hidden="false" customHeight="true" outlineLevel="0" collapsed="false">
      <c r="A539" s="109"/>
      <c r="B539" s="109"/>
      <c r="C539" s="109"/>
      <c r="D539" s="110"/>
      <c r="E539" s="105"/>
      <c r="F539" s="104"/>
      <c r="G539" s="104"/>
      <c r="H539" s="104"/>
      <c r="I539" s="104"/>
      <c r="J539" s="104"/>
      <c r="K539" s="104"/>
      <c r="L539" s="106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7"/>
      <c r="AC539" s="107"/>
      <c r="AD539" s="104"/>
      <c r="AE539" s="109"/>
      <c r="AF539" s="109"/>
      <c r="AG539" s="109"/>
      <c r="AH539" s="109"/>
      <c r="AI539" s="109"/>
      <c r="AJ539" s="109"/>
      <c r="AK539" s="109"/>
      <c r="AL539" s="109"/>
      <c r="AM539" s="109"/>
      <c r="AN539" s="109"/>
      <c r="AO539" s="109"/>
      <c r="AP539" s="109"/>
      <c r="AQ539" s="109"/>
      <c r="AR539" s="112"/>
      <c r="AS539" s="109"/>
      <c r="AT539" s="109"/>
      <c r="AU539" s="109"/>
      <c r="AV539" s="109"/>
      <c r="AW539" s="109"/>
      <c r="AX539" s="109"/>
      <c r="AY539" s="109"/>
      <c r="AZ539" s="109"/>
      <c r="BA539" s="109"/>
      <c r="BB539" s="109"/>
      <c r="BC539" s="109"/>
      <c r="BD539" s="109"/>
      <c r="BE539" s="109"/>
      <c r="BF539" s="109"/>
    </row>
    <row r="540" customFormat="false" ht="13.5" hidden="false" customHeight="true" outlineLevel="0" collapsed="false">
      <c r="A540" s="109"/>
      <c r="B540" s="109"/>
      <c r="C540" s="109"/>
      <c r="D540" s="110"/>
      <c r="E540" s="105"/>
      <c r="F540" s="104"/>
      <c r="G540" s="104"/>
      <c r="H540" s="104"/>
      <c r="I540" s="104"/>
      <c r="J540" s="104"/>
      <c r="K540" s="104"/>
      <c r="L540" s="106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7"/>
      <c r="AC540" s="107"/>
      <c r="AD540" s="104"/>
      <c r="AE540" s="109"/>
      <c r="AF540" s="109"/>
      <c r="AG540" s="109"/>
      <c r="AH540" s="109"/>
      <c r="AI540" s="109"/>
      <c r="AJ540" s="109"/>
      <c r="AK540" s="109"/>
      <c r="AL540" s="109"/>
      <c r="AM540" s="109"/>
      <c r="AN540" s="109"/>
      <c r="AO540" s="109"/>
      <c r="AP540" s="109"/>
      <c r="AQ540" s="109"/>
      <c r="AR540" s="112"/>
      <c r="AS540" s="109"/>
      <c r="AT540" s="109"/>
      <c r="AU540" s="109"/>
      <c r="AV540" s="109"/>
      <c r="AW540" s="109"/>
      <c r="AX540" s="109"/>
      <c r="AY540" s="109"/>
      <c r="AZ540" s="109"/>
      <c r="BA540" s="109"/>
      <c r="BB540" s="109"/>
      <c r="BC540" s="109"/>
      <c r="BD540" s="109"/>
      <c r="BE540" s="109"/>
      <c r="BF540" s="109"/>
    </row>
    <row r="541" customFormat="false" ht="13.5" hidden="false" customHeight="true" outlineLevel="0" collapsed="false">
      <c r="A541" s="109"/>
      <c r="B541" s="109"/>
      <c r="C541" s="109"/>
      <c r="D541" s="110"/>
      <c r="E541" s="105"/>
      <c r="F541" s="104"/>
      <c r="G541" s="104"/>
      <c r="H541" s="104"/>
      <c r="I541" s="104"/>
      <c r="J541" s="104"/>
      <c r="K541" s="104"/>
      <c r="L541" s="106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7"/>
      <c r="AC541" s="107"/>
      <c r="AD541" s="104"/>
      <c r="AE541" s="109"/>
      <c r="AF541" s="109"/>
      <c r="AG541" s="109"/>
      <c r="AH541" s="109"/>
      <c r="AI541" s="109"/>
      <c r="AJ541" s="109"/>
      <c r="AK541" s="109"/>
      <c r="AL541" s="109"/>
      <c r="AM541" s="109"/>
      <c r="AN541" s="109"/>
      <c r="AO541" s="109"/>
      <c r="AP541" s="109"/>
      <c r="AQ541" s="109"/>
      <c r="AR541" s="112"/>
      <c r="AS541" s="109"/>
      <c r="AT541" s="109"/>
      <c r="AU541" s="109"/>
      <c r="AV541" s="109"/>
      <c r="AW541" s="109"/>
      <c r="AX541" s="109"/>
      <c r="AY541" s="109"/>
      <c r="AZ541" s="109"/>
      <c r="BA541" s="109"/>
      <c r="BB541" s="109"/>
      <c r="BC541" s="109"/>
      <c r="BD541" s="109"/>
      <c r="BE541" s="109"/>
      <c r="BF541" s="109"/>
    </row>
    <row r="542" customFormat="false" ht="13.5" hidden="false" customHeight="true" outlineLevel="0" collapsed="false">
      <c r="A542" s="109"/>
      <c r="B542" s="109"/>
      <c r="C542" s="109"/>
      <c r="D542" s="110"/>
      <c r="E542" s="105"/>
      <c r="F542" s="104"/>
      <c r="G542" s="104"/>
      <c r="H542" s="104"/>
      <c r="I542" s="104"/>
      <c r="J542" s="104"/>
      <c r="K542" s="104"/>
      <c r="L542" s="106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7"/>
      <c r="AC542" s="107"/>
      <c r="AD542" s="104"/>
      <c r="AE542" s="109"/>
      <c r="AF542" s="109"/>
      <c r="AG542" s="109"/>
      <c r="AH542" s="109"/>
      <c r="AI542" s="109"/>
      <c r="AJ542" s="109"/>
      <c r="AK542" s="109"/>
      <c r="AL542" s="109"/>
      <c r="AM542" s="109"/>
      <c r="AN542" s="109"/>
      <c r="AO542" s="109"/>
      <c r="AP542" s="109"/>
      <c r="AQ542" s="109"/>
      <c r="AR542" s="112"/>
      <c r="AS542" s="109"/>
      <c r="AT542" s="109"/>
      <c r="AU542" s="109"/>
      <c r="AV542" s="109"/>
      <c r="AW542" s="109"/>
      <c r="AX542" s="109"/>
      <c r="AY542" s="109"/>
      <c r="AZ542" s="109"/>
      <c r="BA542" s="109"/>
      <c r="BB542" s="109"/>
      <c r="BC542" s="109"/>
      <c r="BD542" s="109"/>
      <c r="BE542" s="109"/>
      <c r="BF542" s="109"/>
    </row>
    <row r="543" customFormat="false" ht="13.5" hidden="false" customHeight="true" outlineLevel="0" collapsed="false">
      <c r="A543" s="109"/>
      <c r="B543" s="109"/>
      <c r="C543" s="109"/>
      <c r="D543" s="110"/>
      <c r="E543" s="105"/>
      <c r="F543" s="104"/>
      <c r="G543" s="104"/>
      <c r="H543" s="104"/>
      <c r="I543" s="104"/>
      <c r="J543" s="104"/>
      <c r="K543" s="104"/>
      <c r="L543" s="106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7"/>
      <c r="AC543" s="107"/>
      <c r="AD543" s="104"/>
      <c r="AE543" s="109"/>
      <c r="AF543" s="109"/>
      <c r="AG543" s="109"/>
      <c r="AH543" s="109"/>
      <c r="AI543" s="109"/>
      <c r="AJ543" s="109"/>
      <c r="AK543" s="109"/>
      <c r="AL543" s="109"/>
      <c r="AM543" s="109"/>
      <c r="AN543" s="109"/>
      <c r="AO543" s="109"/>
      <c r="AP543" s="109"/>
      <c r="AQ543" s="109"/>
      <c r="AR543" s="112"/>
      <c r="AS543" s="109"/>
      <c r="AT543" s="109"/>
      <c r="AU543" s="109"/>
      <c r="AV543" s="109"/>
      <c r="AW543" s="109"/>
      <c r="AX543" s="109"/>
      <c r="AY543" s="109"/>
      <c r="AZ543" s="109"/>
      <c r="BA543" s="109"/>
      <c r="BB543" s="109"/>
      <c r="BC543" s="109"/>
      <c r="BD543" s="109"/>
      <c r="BE543" s="109"/>
      <c r="BF543" s="109"/>
    </row>
    <row r="544" customFormat="false" ht="13.5" hidden="false" customHeight="true" outlineLevel="0" collapsed="false">
      <c r="A544" s="109"/>
      <c r="B544" s="109"/>
      <c r="C544" s="109"/>
      <c r="D544" s="110"/>
      <c r="E544" s="105"/>
      <c r="F544" s="104"/>
      <c r="G544" s="104"/>
      <c r="H544" s="104"/>
      <c r="I544" s="104"/>
      <c r="J544" s="104"/>
      <c r="K544" s="104"/>
      <c r="L544" s="106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7"/>
      <c r="AC544" s="107"/>
      <c r="AD544" s="104"/>
      <c r="AE544" s="109"/>
      <c r="AF544" s="109"/>
      <c r="AG544" s="109"/>
      <c r="AH544" s="109"/>
      <c r="AI544" s="109"/>
      <c r="AJ544" s="109"/>
      <c r="AK544" s="109"/>
      <c r="AL544" s="109"/>
      <c r="AM544" s="109"/>
      <c r="AN544" s="109"/>
      <c r="AO544" s="109"/>
      <c r="AP544" s="109"/>
      <c r="AQ544" s="109"/>
      <c r="AR544" s="112"/>
      <c r="AS544" s="109"/>
      <c r="AT544" s="109"/>
      <c r="AU544" s="109"/>
      <c r="AV544" s="109"/>
      <c r="AW544" s="109"/>
      <c r="AX544" s="109"/>
      <c r="AY544" s="109"/>
      <c r="AZ544" s="109"/>
      <c r="BA544" s="109"/>
      <c r="BB544" s="109"/>
      <c r="BC544" s="109"/>
      <c r="BD544" s="109"/>
      <c r="BE544" s="109"/>
      <c r="BF544" s="109"/>
    </row>
    <row r="545" customFormat="false" ht="13.5" hidden="false" customHeight="true" outlineLevel="0" collapsed="false">
      <c r="A545" s="109"/>
      <c r="B545" s="109"/>
      <c r="C545" s="109"/>
      <c r="D545" s="110"/>
      <c r="E545" s="105"/>
      <c r="F545" s="104"/>
      <c r="G545" s="104"/>
      <c r="H545" s="104"/>
      <c r="I545" s="104"/>
      <c r="J545" s="104"/>
      <c r="K545" s="104"/>
      <c r="L545" s="106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7"/>
      <c r="AC545" s="107"/>
      <c r="AD545" s="104"/>
      <c r="AE545" s="109"/>
      <c r="AF545" s="109"/>
      <c r="AG545" s="109"/>
      <c r="AH545" s="109"/>
      <c r="AI545" s="109"/>
      <c r="AJ545" s="109"/>
      <c r="AK545" s="109"/>
      <c r="AL545" s="109"/>
      <c r="AM545" s="109"/>
      <c r="AN545" s="109"/>
      <c r="AO545" s="109"/>
      <c r="AP545" s="109"/>
      <c r="AQ545" s="109"/>
      <c r="AR545" s="112"/>
      <c r="AS545" s="109"/>
      <c r="AT545" s="109"/>
      <c r="AU545" s="109"/>
      <c r="AV545" s="109"/>
      <c r="AW545" s="109"/>
      <c r="AX545" s="109"/>
      <c r="AY545" s="109"/>
      <c r="AZ545" s="109"/>
      <c r="BA545" s="109"/>
      <c r="BB545" s="109"/>
      <c r="BC545" s="109"/>
      <c r="BD545" s="109"/>
      <c r="BE545" s="109"/>
      <c r="BF545" s="109"/>
    </row>
    <row r="546" customFormat="false" ht="13.5" hidden="false" customHeight="true" outlineLevel="0" collapsed="false">
      <c r="A546" s="109"/>
      <c r="B546" s="109"/>
      <c r="C546" s="109"/>
      <c r="D546" s="110"/>
      <c r="E546" s="105"/>
      <c r="F546" s="104"/>
      <c r="G546" s="104"/>
      <c r="H546" s="104"/>
      <c r="I546" s="104"/>
      <c r="J546" s="104"/>
      <c r="K546" s="104"/>
      <c r="L546" s="106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7"/>
      <c r="AC546" s="107"/>
      <c r="AD546" s="104"/>
      <c r="AE546" s="109"/>
      <c r="AF546" s="109"/>
      <c r="AG546" s="109"/>
      <c r="AH546" s="109"/>
      <c r="AI546" s="109"/>
      <c r="AJ546" s="109"/>
      <c r="AK546" s="109"/>
      <c r="AL546" s="109"/>
      <c r="AM546" s="109"/>
      <c r="AN546" s="109"/>
      <c r="AO546" s="109"/>
      <c r="AP546" s="109"/>
      <c r="AQ546" s="109"/>
      <c r="AR546" s="112"/>
      <c r="AS546" s="109"/>
      <c r="AT546" s="109"/>
      <c r="AU546" s="109"/>
      <c r="AV546" s="109"/>
      <c r="AW546" s="109"/>
      <c r="AX546" s="109"/>
      <c r="AY546" s="109"/>
      <c r="AZ546" s="109"/>
      <c r="BA546" s="109"/>
      <c r="BB546" s="109"/>
      <c r="BC546" s="109"/>
      <c r="BD546" s="109"/>
      <c r="BE546" s="109"/>
      <c r="BF546" s="109"/>
    </row>
    <row r="547" customFormat="false" ht="13.5" hidden="false" customHeight="true" outlineLevel="0" collapsed="false">
      <c r="A547" s="109"/>
      <c r="B547" s="109"/>
      <c r="C547" s="109"/>
      <c r="D547" s="110"/>
      <c r="E547" s="105"/>
      <c r="F547" s="104"/>
      <c r="G547" s="104"/>
      <c r="H547" s="104"/>
      <c r="I547" s="104"/>
      <c r="J547" s="104"/>
      <c r="K547" s="104"/>
      <c r="L547" s="106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7"/>
      <c r="AC547" s="107"/>
      <c r="AD547" s="104"/>
      <c r="AE547" s="109"/>
      <c r="AF547" s="109"/>
      <c r="AG547" s="109"/>
      <c r="AH547" s="109"/>
      <c r="AI547" s="109"/>
      <c r="AJ547" s="109"/>
      <c r="AK547" s="109"/>
      <c r="AL547" s="109"/>
      <c r="AM547" s="109"/>
      <c r="AN547" s="109"/>
      <c r="AO547" s="109"/>
      <c r="AP547" s="109"/>
      <c r="AQ547" s="109"/>
      <c r="AR547" s="112"/>
      <c r="AS547" s="109"/>
      <c r="AT547" s="109"/>
      <c r="AU547" s="109"/>
      <c r="AV547" s="109"/>
      <c r="AW547" s="109"/>
      <c r="AX547" s="109"/>
      <c r="AY547" s="109"/>
      <c r="AZ547" s="109"/>
      <c r="BA547" s="109"/>
      <c r="BB547" s="109"/>
      <c r="BC547" s="109"/>
      <c r="BD547" s="109"/>
      <c r="BE547" s="109"/>
      <c r="BF547" s="109"/>
    </row>
    <row r="548" customFormat="false" ht="13.5" hidden="false" customHeight="true" outlineLevel="0" collapsed="false">
      <c r="A548" s="109"/>
      <c r="B548" s="109"/>
      <c r="C548" s="109"/>
      <c r="D548" s="110"/>
      <c r="E548" s="105"/>
      <c r="F548" s="104"/>
      <c r="G548" s="104"/>
      <c r="H548" s="104"/>
      <c r="I548" s="104"/>
      <c r="J548" s="104"/>
      <c r="K548" s="104"/>
      <c r="L548" s="106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7"/>
      <c r="AC548" s="107"/>
      <c r="AD548" s="104"/>
      <c r="AE548" s="109"/>
      <c r="AF548" s="109"/>
      <c r="AG548" s="109"/>
      <c r="AH548" s="109"/>
      <c r="AI548" s="109"/>
      <c r="AJ548" s="109"/>
      <c r="AK548" s="109"/>
      <c r="AL548" s="109"/>
      <c r="AM548" s="109"/>
      <c r="AN548" s="109"/>
      <c r="AO548" s="109"/>
      <c r="AP548" s="109"/>
      <c r="AQ548" s="109"/>
      <c r="AR548" s="112"/>
      <c r="AS548" s="109"/>
      <c r="AT548" s="109"/>
      <c r="AU548" s="109"/>
      <c r="AV548" s="109"/>
      <c r="AW548" s="109"/>
      <c r="AX548" s="109"/>
      <c r="AY548" s="109"/>
      <c r="AZ548" s="109"/>
      <c r="BA548" s="109"/>
      <c r="BB548" s="109"/>
      <c r="BC548" s="109"/>
      <c r="BD548" s="109"/>
      <c r="BE548" s="109"/>
      <c r="BF548" s="109"/>
    </row>
    <row r="549" customFormat="false" ht="13.5" hidden="false" customHeight="true" outlineLevel="0" collapsed="false">
      <c r="A549" s="109"/>
      <c r="B549" s="109"/>
      <c r="C549" s="109"/>
      <c r="D549" s="110"/>
      <c r="E549" s="105"/>
      <c r="F549" s="104"/>
      <c r="G549" s="104"/>
      <c r="H549" s="104"/>
      <c r="I549" s="104"/>
      <c r="J549" s="104"/>
      <c r="K549" s="104"/>
      <c r="L549" s="106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7"/>
      <c r="AC549" s="107"/>
      <c r="AD549" s="104"/>
      <c r="AE549" s="109"/>
      <c r="AF549" s="109"/>
      <c r="AG549" s="109"/>
      <c r="AH549" s="109"/>
      <c r="AI549" s="109"/>
      <c r="AJ549" s="109"/>
      <c r="AK549" s="109"/>
      <c r="AL549" s="109"/>
      <c r="AM549" s="109"/>
      <c r="AN549" s="109"/>
      <c r="AO549" s="109"/>
      <c r="AP549" s="109"/>
      <c r="AQ549" s="109"/>
      <c r="AR549" s="112"/>
      <c r="AS549" s="109"/>
      <c r="AT549" s="109"/>
      <c r="AU549" s="109"/>
      <c r="AV549" s="109"/>
      <c r="AW549" s="109"/>
      <c r="AX549" s="109"/>
      <c r="AY549" s="109"/>
      <c r="AZ549" s="109"/>
      <c r="BA549" s="109"/>
      <c r="BB549" s="109"/>
      <c r="BC549" s="109"/>
      <c r="BD549" s="109"/>
      <c r="BE549" s="109"/>
      <c r="BF549" s="109"/>
    </row>
    <row r="550" customFormat="false" ht="13.5" hidden="false" customHeight="true" outlineLevel="0" collapsed="false">
      <c r="A550" s="109"/>
      <c r="B550" s="109"/>
      <c r="C550" s="109"/>
      <c r="D550" s="110"/>
      <c r="E550" s="105"/>
      <c r="F550" s="104"/>
      <c r="G550" s="104"/>
      <c r="H550" s="104"/>
      <c r="I550" s="104"/>
      <c r="J550" s="104"/>
      <c r="K550" s="104"/>
      <c r="L550" s="106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7"/>
      <c r="AC550" s="107"/>
      <c r="AD550" s="104"/>
      <c r="AE550" s="109"/>
      <c r="AF550" s="109"/>
      <c r="AG550" s="109"/>
      <c r="AH550" s="109"/>
      <c r="AI550" s="109"/>
      <c r="AJ550" s="109"/>
      <c r="AK550" s="109"/>
      <c r="AL550" s="109"/>
      <c r="AM550" s="109"/>
      <c r="AN550" s="109"/>
      <c r="AO550" s="109"/>
      <c r="AP550" s="109"/>
      <c r="AQ550" s="109"/>
      <c r="AR550" s="112"/>
      <c r="AS550" s="109"/>
      <c r="AT550" s="109"/>
      <c r="AU550" s="109"/>
      <c r="AV550" s="109"/>
      <c r="AW550" s="109"/>
      <c r="AX550" s="109"/>
      <c r="AY550" s="109"/>
      <c r="AZ550" s="109"/>
      <c r="BA550" s="109"/>
      <c r="BB550" s="109"/>
      <c r="BC550" s="109"/>
      <c r="BD550" s="109"/>
      <c r="BE550" s="109"/>
      <c r="BF550" s="109"/>
    </row>
    <row r="551" customFormat="false" ht="13.5" hidden="false" customHeight="true" outlineLevel="0" collapsed="false">
      <c r="A551" s="109"/>
      <c r="B551" s="109"/>
      <c r="C551" s="109"/>
      <c r="D551" s="110"/>
      <c r="E551" s="105"/>
      <c r="F551" s="104"/>
      <c r="G551" s="104"/>
      <c r="H551" s="104"/>
      <c r="I551" s="104"/>
      <c r="J551" s="104"/>
      <c r="K551" s="104"/>
      <c r="L551" s="106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7"/>
      <c r="AC551" s="107"/>
      <c r="AD551" s="104"/>
      <c r="AE551" s="109"/>
      <c r="AF551" s="109"/>
      <c r="AG551" s="109"/>
      <c r="AH551" s="109"/>
      <c r="AI551" s="109"/>
      <c r="AJ551" s="109"/>
      <c r="AK551" s="109"/>
      <c r="AL551" s="109"/>
      <c r="AM551" s="109"/>
      <c r="AN551" s="109"/>
      <c r="AO551" s="109"/>
      <c r="AP551" s="109"/>
      <c r="AQ551" s="109"/>
      <c r="AR551" s="112"/>
      <c r="AS551" s="109"/>
      <c r="AT551" s="109"/>
      <c r="AU551" s="109"/>
      <c r="AV551" s="109"/>
      <c r="AW551" s="109"/>
      <c r="AX551" s="109"/>
      <c r="AY551" s="109"/>
      <c r="AZ551" s="109"/>
      <c r="BA551" s="109"/>
      <c r="BB551" s="109"/>
      <c r="BC551" s="109"/>
      <c r="BD551" s="109"/>
      <c r="BE551" s="109"/>
      <c r="BF551" s="109"/>
    </row>
    <row r="552" customFormat="false" ht="13.5" hidden="false" customHeight="true" outlineLevel="0" collapsed="false">
      <c r="A552" s="109"/>
      <c r="B552" s="109"/>
      <c r="C552" s="109"/>
      <c r="D552" s="110"/>
      <c r="E552" s="105"/>
      <c r="F552" s="104"/>
      <c r="G552" s="104"/>
      <c r="H552" s="104"/>
      <c r="I552" s="104"/>
      <c r="J552" s="104"/>
      <c r="K552" s="104"/>
      <c r="L552" s="106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7"/>
      <c r="AC552" s="107"/>
      <c r="AD552" s="104"/>
      <c r="AE552" s="109"/>
      <c r="AF552" s="109"/>
      <c r="AG552" s="109"/>
      <c r="AH552" s="109"/>
      <c r="AI552" s="109"/>
      <c r="AJ552" s="109"/>
      <c r="AK552" s="109"/>
      <c r="AL552" s="109"/>
      <c r="AM552" s="109"/>
      <c r="AN552" s="109"/>
      <c r="AO552" s="109"/>
      <c r="AP552" s="109"/>
      <c r="AQ552" s="109"/>
      <c r="AR552" s="112"/>
      <c r="AS552" s="109"/>
      <c r="AT552" s="109"/>
      <c r="AU552" s="109"/>
      <c r="AV552" s="109"/>
      <c r="AW552" s="109"/>
      <c r="AX552" s="109"/>
      <c r="AY552" s="109"/>
      <c r="AZ552" s="109"/>
      <c r="BA552" s="109"/>
      <c r="BB552" s="109"/>
      <c r="BC552" s="109"/>
      <c r="BD552" s="109"/>
      <c r="BE552" s="109"/>
      <c r="BF552" s="109"/>
    </row>
    <row r="553" customFormat="false" ht="13.5" hidden="false" customHeight="true" outlineLevel="0" collapsed="false">
      <c r="A553" s="109"/>
      <c r="B553" s="109"/>
      <c r="C553" s="109"/>
      <c r="D553" s="110"/>
      <c r="E553" s="105"/>
      <c r="F553" s="104"/>
      <c r="G553" s="104"/>
      <c r="H553" s="104"/>
      <c r="I553" s="104"/>
      <c r="J553" s="104"/>
      <c r="K553" s="104"/>
      <c r="L553" s="106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7"/>
      <c r="AC553" s="107"/>
      <c r="AD553" s="104"/>
      <c r="AE553" s="109"/>
      <c r="AF553" s="109"/>
      <c r="AG553" s="109"/>
      <c r="AH553" s="109"/>
      <c r="AI553" s="109"/>
      <c r="AJ553" s="109"/>
      <c r="AK553" s="109"/>
      <c r="AL553" s="109"/>
      <c r="AM553" s="109"/>
      <c r="AN553" s="109"/>
      <c r="AO553" s="109"/>
      <c r="AP553" s="109"/>
      <c r="AQ553" s="109"/>
      <c r="AR553" s="112"/>
      <c r="AS553" s="109"/>
      <c r="AT553" s="109"/>
      <c r="AU553" s="109"/>
      <c r="AV553" s="109"/>
      <c r="AW553" s="109"/>
      <c r="AX553" s="109"/>
      <c r="AY553" s="109"/>
      <c r="AZ553" s="109"/>
      <c r="BA553" s="109"/>
      <c r="BB553" s="109"/>
      <c r="BC553" s="109"/>
      <c r="BD553" s="109"/>
      <c r="BE553" s="109"/>
      <c r="BF553" s="109"/>
    </row>
    <row r="554" customFormat="false" ht="13.5" hidden="false" customHeight="true" outlineLevel="0" collapsed="false">
      <c r="A554" s="109"/>
      <c r="B554" s="109"/>
      <c r="C554" s="109"/>
      <c r="D554" s="110"/>
      <c r="E554" s="105"/>
      <c r="F554" s="104"/>
      <c r="G554" s="104"/>
      <c r="H554" s="104"/>
      <c r="I554" s="104"/>
      <c r="J554" s="104"/>
      <c r="K554" s="104"/>
      <c r="L554" s="106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7"/>
      <c r="AC554" s="107"/>
      <c r="AD554" s="104"/>
      <c r="AE554" s="109"/>
      <c r="AF554" s="109"/>
      <c r="AG554" s="109"/>
      <c r="AH554" s="109"/>
      <c r="AI554" s="109"/>
      <c r="AJ554" s="109"/>
      <c r="AK554" s="109"/>
      <c r="AL554" s="109"/>
      <c r="AM554" s="109"/>
      <c r="AN554" s="109"/>
      <c r="AO554" s="109"/>
      <c r="AP554" s="109"/>
      <c r="AQ554" s="109"/>
      <c r="AR554" s="112"/>
      <c r="AS554" s="109"/>
      <c r="AT554" s="109"/>
      <c r="AU554" s="109"/>
      <c r="AV554" s="109"/>
      <c r="AW554" s="109"/>
      <c r="AX554" s="109"/>
      <c r="AY554" s="109"/>
      <c r="AZ554" s="109"/>
      <c r="BA554" s="109"/>
      <c r="BB554" s="109"/>
      <c r="BC554" s="109"/>
      <c r="BD554" s="109"/>
      <c r="BE554" s="109"/>
      <c r="BF554" s="109"/>
    </row>
    <row r="555" customFormat="false" ht="13.5" hidden="false" customHeight="true" outlineLevel="0" collapsed="false">
      <c r="A555" s="109"/>
      <c r="B555" s="109"/>
      <c r="C555" s="109"/>
      <c r="D555" s="110"/>
      <c r="E555" s="105"/>
      <c r="F555" s="104"/>
      <c r="G555" s="104"/>
      <c r="H555" s="104"/>
      <c r="I555" s="104"/>
      <c r="J555" s="104"/>
      <c r="K555" s="104"/>
      <c r="L555" s="106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7"/>
      <c r="AC555" s="107"/>
      <c r="AD555" s="104"/>
      <c r="AE555" s="109"/>
      <c r="AF555" s="109"/>
      <c r="AG555" s="109"/>
      <c r="AH555" s="109"/>
      <c r="AI555" s="109"/>
      <c r="AJ555" s="109"/>
      <c r="AK555" s="109"/>
      <c r="AL555" s="109"/>
      <c r="AM555" s="109"/>
      <c r="AN555" s="109"/>
      <c r="AO555" s="109"/>
      <c r="AP555" s="109"/>
      <c r="AQ555" s="109"/>
      <c r="AR555" s="112"/>
      <c r="AS555" s="109"/>
      <c r="AT555" s="109"/>
      <c r="AU555" s="109"/>
      <c r="AV555" s="109"/>
      <c r="AW555" s="109"/>
      <c r="AX555" s="109"/>
      <c r="AY555" s="109"/>
      <c r="AZ555" s="109"/>
      <c r="BA555" s="109"/>
      <c r="BB555" s="109"/>
      <c r="BC555" s="109"/>
      <c r="BD555" s="109"/>
      <c r="BE555" s="109"/>
      <c r="BF555" s="109"/>
    </row>
    <row r="556" customFormat="false" ht="13.5" hidden="false" customHeight="true" outlineLevel="0" collapsed="false">
      <c r="A556" s="109"/>
      <c r="B556" s="109"/>
      <c r="C556" s="109"/>
      <c r="D556" s="110"/>
      <c r="E556" s="105"/>
      <c r="F556" s="104"/>
      <c r="G556" s="104"/>
      <c r="H556" s="104"/>
      <c r="I556" s="104"/>
      <c r="J556" s="104"/>
      <c r="K556" s="104"/>
      <c r="L556" s="106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7"/>
      <c r="AC556" s="107"/>
      <c r="AD556" s="104"/>
      <c r="AE556" s="109"/>
      <c r="AF556" s="109"/>
      <c r="AG556" s="109"/>
      <c r="AH556" s="109"/>
      <c r="AI556" s="109"/>
      <c r="AJ556" s="109"/>
      <c r="AK556" s="109"/>
      <c r="AL556" s="109"/>
      <c r="AM556" s="109"/>
      <c r="AN556" s="109"/>
      <c r="AO556" s="109"/>
      <c r="AP556" s="109"/>
      <c r="AQ556" s="109"/>
      <c r="AR556" s="112"/>
      <c r="AS556" s="109"/>
      <c r="AT556" s="109"/>
      <c r="AU556" s="109"/>
      <c r="AV556" s="109"/>
      <c r="AW556" s="109"/>
      <c r="AX556" s="109"/>
      <c r="AY556" s="109"/>
      <c r="AZ556" s="109"/>
      <c r="BA556" s="109"/>
      <c r="BB556" s="109"/>
      <c r="BC556" s="109"/>
      <c r="BD556" s="109"/>
      <c r="BE556" s="109"/>
      <c r="BF556" s="109"/>
    </row>
    <row r="557" customFormat="false" ht="13.5" hidden="false" customHeight="true" outlineLevel="0" collapsed="false">
      <c r="A557" s="109"/>
      <c r="B557" s="109"/>
      <c r="C557" s="109"/>
      <c r="D557" s="110"/>
      <c r="E557" s="105"/>
      <c r="F557" s="104"/>
      <c r="G557" s="104"/>
      <c r="H557" s="104"/>
      <c r="I557" s="104"/>
      <c r="J557" s="104"/>
      <c r="K557" s="104"/>
      <c r="L557" s="106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7"/>
      <c r="AC557" s="107"/>
      <c r="AD557" s="104"/>
      <c r="AE557" s="109"/>
      <c r="AF557" s="109"/>
      <c r="AG557" s="109"/>
      <c r="AH557" s="109"/>
      <c r="AI557" s="109"/>
      <c r="AJ557" s="109"/>
      <c r="AK557" s="109"/>
      <c r="AL557" s="109"/>
      <c r="AM557" s="109"/>
      <c r="AN557" s="109"/>
      <c r="AO557" s="109"/>
      <c r="AP557" s="109"/>
      <c r="AQ557" s="109"/>
      <c r="AR557" s="112"/>
      <c r="AS557" s="109"/>
      <c r="AT557" s="109"/>
      <c r="AU557" s="109"/>
      <c r="AV557" s="109"/>
      <c r="AW557" s="109"/>
      <c r="AX557" s="109"/>
      <c r="AY557" s="109"/>
      <c r="AZ557" s="109"/>
      <c r="BA557" s="109"/>
      <c r="BB557" s="109"/>
      <c r="BC557" s="109"/>
      <c r="BD557" s="109"/>
      <c r="BE557" s="109"/>
      <c r="BF557" s="109"/>
    </row>
    <row r="558" customFormat="false" ht="13.5" hidden="false" customHeight="true" outlineLevel="0" collapsed="false">
      <c r="A558" s="109"/>
      <c r="B558" s="109"/>
      <c r="C558" s="109"/>
      <c r="D558" s="110"/>
      <c r="E558" s="105"/>
      <c r="F558" s="104"/>
      <c r="G558" s="104"/>
      <c r="H558" s="104"/>
      <c r="I558" s="104"/>
      <c r="J558" s="104"/>
      <c r="K558" s="104"/>
      <c r="L558" s="106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7"/>
      <c r="AC558" s="107"/>
      <c r="AD558" s="104"/>
      <c r="AE558" s="109"/>
      <c r="AF558" s="109"/>
      <c r="AG558" s="109"/>
      <c r="AH558" s="109"/>
      <c r="AI558" s="109"/>
      <c r="AJ558" s="109"/>
      <c r="AK558" s="109"/>
      <c r="AL558" s="109"/>
      <c r="AM558" s="109"/>
      <c r="AN558" s="109"/>
      <c r="AO558" s="109"/>
      <c r="AP558" s="109"/>
      <c r="AQ558" s="109"/>
      <c r="AR558" s="112"/>
      <c r="AS558" s="109"/>
      <c r="AT558" s="109"/>
      <c r="AU558" s="109"/>
      <c r="AV558" s="109"/>
      <c r="AW558" s="109"/>
      <c r="AX558" s="109"/>
      <c r="AY558" s="109"/>
      <c r="AZ558" s="109"/>
      <c r="BA558" s="109"/>
      <c r="BB558" s="109"/>
      <c r="BC558" s="109"/>
      <c r="BD558" s="109"/>
      <c r="BE558" s="109"/>
      <c r="BF558" s="109"/>
    </row>
    <row r="559" customFormat="false" ht="13.5" hidden="false" customHeight="true" outlineLevel="0" collapsed="false">
      <c r="A559" s="109"/>
      <c r="B559" s="109"/>
      <c r="C559" s="109"/>
      <c r="D559" s="110"/>
      <c r="E559" s="105"/>
      <c r="F559" s="104"/>
      <c r="G559" s="104"/>
      <c r="H559" s="104"/>
      <c r="I559" s="104"/>
      <c r="J559" s="104"/>
      <c r="K559" s="104"/>
      <c r="L559" s="106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7"/>
      <c r="AC559" s="107"/>
      <c r="AD559" s="104"/>
      <c r="AE559" s="109"/>
      <c r="AF559" s="109"/>
      <c r="AG559" s="109"/>
      <c r="AH559" s="109"/>
      <c r="AI559" s="109"/>
      <c r="AJ559" s="109"/>
      <c r="AK559" s="109"/>
      <c r="AL559" s="109"/>
      <c r="AM559" s="109"/>
      <c r="AN559" s="109"/>
      <c r="AO559" s="109"/>
      <c r="AP559" s="109"/>
      <c r="AQ559" s="109"/>
      <c r="AR559" s="112"/>
      <c r="AS559" s="109"/>
      <c r="AT559" s="109"/>
      <c r="AU559" s="109"/>
      <c r="AV559" s="109"/>
      <c r="AW559" s="109"/>
      <c r="AX559" s="109"/>
      <c r="AY559" s="109"/>
      <c r="AZ559" s="109"/>
      <c r="BA559" s="109"/>
      <c r="BB559" s="109"/>
      <c r="BC559" s="109"/>
      <c r="BD559" s="109"/>
      <c r="BE559" s="109"/>
      <c r="BF559" s="109"/>
    </row>
    <row r="560" customFormat="false" ht="13.5" hidden="false" customHeight="true" outlineLevel="0" collapsed="false">
      <c r="A560" s="109"/>
      <c r="B560" s="109"/>
      <c r="C560" s="109"/>
      <c r="D560" s="110"/>
      <c r="E560" s="105"/>
      <c r="F560" s="104"/>
      <c r="G560" s="104"/>
      <c r="H560" s="104"/>
      <c r="I560" s="104"/>
      <c r="J560" s="104"/>
      <c r="K560" s="104"/>
      <c r="L560" s="106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7"/>
      <c r="AC560" s="107"/>
      <c r="AD560" s="104"/>
      <c r="AE560" s="109"/>
      <c r="AF560" s="109"/>
      <c r="AG560" s="109"/>
      <c r="AH560" s="109"/>
      <c r="AI560" s="109"/>
      <c r="AJ560" s="109"/>
      <c r="AK560" s="109"/>
      <c r="AL560" s="109"/>
      <c r="AM560" s="109"/>
      <c r="AN560" s="109"/>
      <c r="AO560" s="109"/>
      <c r="AP560" s="109"/>
      <c r="AQ560" s="109"/>
      <c r="AR560" s="112"/>
      <c r="AS560" s="109"/>
      <c r="AT560" s="109"/>
      <c r="AU560" s="109"/>
      <c r="AV560" s="109"/>
      <c r="AW560" s="109"/>
      <c r="AX560" s="109"/>
      <c r="AY560" s="109"/>
      <c r="AZ560" s="109"/>
      <c r="BA560" s="109"/>
      <c r="BB560" s="109"/>
      <c r="BC560" s="109"/>
      <c r="BD560" s="109"/>
      <c r="BE560" s="109"/>
      <c r="BF560" s="109"/>
    </row>
    <row r="561" customFormat="false" ht="13.5" hidden="false" customHeight="true" outlineLevel="0" collapsed="false">
      <c r="A561" s="109"/>
      <c r="B561" s="109"/>
      <c r="C561" s="109"/>
      <c r="D561" s="110"/>
      <c r="E561" s="105"/>
      <c r="F561" s="104"/>
      <c r="G561" s="104"/>
      <c r="H561" s="104"/>
      <c r="I561" s="104"/>
      <c r="J561" s="104"/>
      <c r="K561" s="104"/>
      <c r="L561" s="106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7"/>
      <c r="AC561" s="107"/>
      <c r="AD561" s="104"/>
      <c r="AE561" s="109"/>
      <c r="AF561" s="109"/>
      <c r="AG561" s="109"/>
      <c r="AH561" s="109"/>
      <c r="AI561" s="109"/>
      <c r="AJ561" s="109"/>
      <c r="AK561" s="109"/>
      <c r="AL561" s="109"/>
      <c r="AM561" s="109"/>
      <c r="AN561" s="109"/>
      <c r="AO561" s="109"/>
      <c r="AP561" s="109"/>
      <c r="AQ561" s="109"/>
      <c r="AR561" s="112"/>
      <c r="AS561" s="109"/>
      <c r="AT561" s="109"/>
      <c r="AU561" s="109"/>
      <c r="AV561" s="109"/>
      <c r="AW561" s="109"/>
      <c r="AX561" s="109"/>
      <c r="AY561" s="109"/>
      <c r="AZ561" s="109"/>
      <c r="BA561" s="109"/>
      <c r="BB561" s="109"/>
      <c r="BC561" s="109"/>
      <c r="BD561" s="109"/>
      <c r="BE561" s="109"/>
      <c r="BF561" s="109"/>
    </row>
    <row r="562" customFormat="false" ht="13.5" hidden="false" customHeight="true" outlineLevel="0" collapsed="false">
      <c r="A562" s="109"/>
      <c r="B562" s="109"/>
      <c r="C562" s="109"/>
      <c r="D562" s="110"/>
      <c r="E562" s="105"/>
      <c r="F562" s="104"/>
      <c r="G562" s="104"/>
      <c r="H562" s="104"/>
      <c r="I562" s="104"/>
      <c r="J562" s="104"/>
      <c r="K562" s="104"/>
      <c r="L562" s="106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7"/>
      <c r="AC562" s="107"/>
      <c r="AD562" s="104"/>
      <c r="AE562" s="109"/>
      <c r="AF562" s="109"/>
      <c r="AG562" s="109"/>
      <c r="AH562" s="109"/>
      <c r="AI562" s="109"/>
      <c r="AJ562" s="109"/>
      <c r="AK562" s="109"/>
      <c r="AL562" s="109"/>
      <c r="AM562" s="109"/>
      <c r="AN562" s="109"/>
      <c r="AO562" s="109"/>
      <c r="AP562" s="109"/>
      <c r="AQ562" s="109"/>
      <c r="AR562" s="112"/>
      <c r="AS562" s="109"/>
      <c r="AT562" s="109"/>
      <c r="AU562" s="109"/>
      <c r="AV562" s="109"/>
      <c r="AW562" s="109"/>
      <c r="AX562" s="109"/>
      <c r="AY562" s="109"/>
      <c r="AZ562" s="109"/>
      <c r="BA562" s="109"/>
      <c r="BB562" s="109"/>
      <c r="BC562" s="109"/>
      <c r="BD562" s="109"/>
      <c r="BE562" s="109"/>
      <c r="BF562" s="109"/>
    </row>
    <row r="563" customFormat="false" ht="13.5" hidden="false" customHeight="true" outlineLevel="0" collapsed="false">
      <c r="A563" s="109"/>
      <c r="B563" s="109"/>
      <c r="C563" s="109"/>
      <c r="D563" s="110"/>
      <c r="E563" s="105"/>
      <c r="F563" s="104"/>
      <c r="G563" s="104"/>
      <c r="H563" s="104"/>
      <c r="I563" s="104"/>
      <c r="J563" s="104"/>
      <c r="K563" s="104"/>
      <c r="L563" s="106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7"/>
      <c r="AC563" s="107"/>
      <c r="AD563" s="104"/>
      <c r="AE563" s="109"/>
      <c r="AF563" s="109"/>
      <c r="AG563" s="109"/>
      <c r="AH563" s="109"/>
      <c r="AI563" s="109"/>
      <c r="AJ563" s="109"/>
      <c r="AK563" s="109"/>
      <c r="AL563" s="109"/>
      <c r="AM563" s="109"/>
      <c r="AN563" s="109"/>
      <c r="AO563" s="109"/>
      <c r="AP563" s="109"/>
      <c r="AQ563" s="109"/>
      <c r="AR563" s="112"/>
      <c r="AS563" s="109"/>
      <c r="AT563" s="109"/>
      <c r="AU563" s="109"/>
      <c r="AV563" s="109"/>
      <c r="AW563" s="109"/>
      <c r="AX563" s="109"/>
      <c r="AY563" s="109"/>
      <c r="AZ563" s="109"/>
      <c r="BA563" s="109"/>
      <c r="BB563" s="109"/>
      <c r="BC563" s="109"/>
      <c r="BD563" s="109"/>
      <c r="BE563" s="109"/>
      <c r="BF563" s="109"/>
    </row>
    <row r="564" customFormat="false" ht="13.5" hidden="false" customHeight="true" outlineLevel="0" collapsed="false">
      <c r="A564" s="109"/>
      <c r="B564" s="109"/>
      <c r="C564" s="109"/>
      <c r="D564" s="110"/>
      <c r="E564" s="105"/>
      <c r="F564" s="104"/>
      <c r="G564" s="104"/>
      <c r="H564" s="104"/>
      <c r="I564" s="104"/>
      <c r="J564" s="104"/>
      <c r="K564" s="104"/>
      <c r="L564" s="106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7"/>
      <c r="AC564" s="107"/>
      <c r="AD564" s="104"/>
      <c r="AE564" s="109"/>
      <c r="AF564" s="109"/>
      <c r="AG564" s="109"/>
      <c r="AH564" s="109"/>
      <c r="AI564" s="109"/>
      <c r="AJ564" s="109"/>
      <c r="AK564" s="109"/>
      <c r="AL564" s="109"/>
      <c r="AM564" s="109"/>
      <c r="AN564" s="109"/>
      <c r="AO564" s="109"/>
      <c r="AP564" s="109"/>
      <c r="AQ564" s="109"/>
      <c r="AR564" s="112"/>
      <c r="AS564" s="109"/>
      <c r="AT564" s="109"/>
      <c r="AU564" s="109"/>
      <c r="AV564" s="109"/>
      <c r="AW564" s="109"/>
      <c r="AX564" s="109"/>
      <c r="AY564" s="109"/>
      <c r="AZ564" s="109"/>
      <c r="BA564" s="109"/>
      <c r="BB564" s="109"/>
      <c r="BC564" s="109"/>
      <c r="BD564" s="109"/>
      <c r="BE564" s="109"/>
      <c r="BF564" s="109"/>
    </row>
    <row r="565" customFormat="false" ht="13.5" hidden="false" customHeight="true" outlineLevel="0" collapsed="false">
      <c r="A565" s="109"/>
      <c r="B565" s="109"/>
      <c r="C565" s="109"/>
      <c r="D565" s="110"/>
      <c r="E565" s="105"/>
      <c r="F565" s="104"/>
      <c r="G565" s="104"/>
      <c r="H565" s="104"/>
      <c r="I565" s="104"/>
      <c r="J565" s="104"/>
      <c r="K565" s="104"/>
      <c r="L565" s="106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7"/>
      <c r="AC565" s="107"/>
      <c r="AD565" s="104"/>
      <c r="AE565" s="109"/>
      <c r="AF565" s="109"/>
      <c r="AG565" s="109"/>
      <c r="AH565" s="109"/>
      <c r="AI565" s="109"/>
      <c r="AJ565" s="109"/>
      <c r="AK565" s="109"/>
      <c r="AL565" s="109"/>
      <c r="AM565" s="109"/>
      <c r="AN565" s="109"/>
      <c r="AO565" s="109"/>
      <c r="AP565" s="109"/>
      <c r="AQ565" s="109"/>
      <c r="AR565" s="112"/>
      <c r="AS565" s="109"/>
      <c r="AT565" s="109"/>
      <c r="AU565" s="109"/>
      <c r="AV565" s="109"/>
      <c r="AW565" s="109"/>
      <c r="AX565" s="109"/>
      <c r="AY565" s="109"/>
      <c r="AZ565" s="109"/>
      <c r="BA565" s="109"/>
      <c r="BB565" s="109"/>
      <c r="BC565" s="109"/>
      <c r="BD565" s="109"/>
      <c r="BE565" s="109"/>
      <c r="BF565" s="109"/>
    </row>
    <row r="566" customFormat="false" ht="13.5" hidden="false" customHeight="true" outlineLevel="0" collapsed="false">
      <c r="A566" s="109"/>
      <c r="B566" s="109"/>
      <c r="C566" s="109"/>
      <c r="D566" s="110"/>
      <c r="E566" s="105"/>
      <c r="F566" s="104"/>
      <c r="G566" s="104"/>
      <c r="H566" s="104"/>
      <c r="I566" s="104"/>
      <c r="J566" s="104"/>
      <c r="K566" s="104"/>
      <c r="L566" s="106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7"/>
      <c r="AC566" s="107"/>
      <c r="AD566" s="104"/>
      <c r="AE566" s="109"/>
      <c r="AF566" s="109"/>
      <c r="AG566" s="109"/>
      <c r="AH566" s="109"/>
      <c r="AI566" s="109"/>
      <c r="AJ566" s="109"/>
      <c r="AK566" s="109"/>
      <c r="AL566" s="109"/>
      <c r="AM566" s="109"/>
      <c r="AN566" s="109"/>
      <c r="AO566" s="109"/>
      <c r="AP566" s="109"/>
      <c r="AQ566" s="109"/>
      <c r="AR566" s="112"/>
      <c r="AS566" s="109"/>
      <c r="AT566" s="109"/>
      <c r="AU566" s="109"/>
      <c r="AV566" s="109"/>
      <c r="AW566" s="109"/>
      <c r="AX566" s="109"/>
      <c r="AY566" s="109"/>
      <c r="AZ566" s="109"/>
      <c r="BA566" s="109"/>
      <c r="BB566" s="109"/>
      <c r="BC566" s="109"/>
      <c r="BD566" s="109"/>
      <c r="BE566" s="109"/>
      <c r="BF566" s="109"/>
    </row>
    <row r="567" customFormat="false" ht="13.5" hidden="false" customHeight="true" outlineLevel="0" collapsed="false">
      <c r="A567" s="109"/>
      <c r="B567" s="109"/>
      <c r="C567" s="109"/>
      <c r="D567" s="110"/>
      <c r="E567" s="105"/>
      <c r="F567" s="104"/>
      <c r="G567" s="104"/>
      <c r="H567" s="104"/>
      <c r="I567" s="104"/>
      <c r="J567" s="104"/>
      <c r="K567" s="104"/>
      <c r="L567" s="106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7"/>
      <c r="AC567" s="107"/>
      <c r="AD567" s="104"/>
      <c r="AE567" s="109"/>
      <c r="AF567" s="109"/>
      <c r="AG567" s="109"/>
      <c r="AH567" s="109"/>
      <c r="AI567" s="109"/>
      <c r="AJ567" s="109"/>
      <c r="AK567" s="109"/>
      <c r="AL567" s="109"/>
      <c r="AM567" s="109"/>
      <c r="AN567" s="109"/>
      <c r="AO567" s="109"/>
      <c r="AP567" s="109"/>
      <c r="AQ567" s="109"/>
      <c r="AR567" s="112"/>
      <c r="AS567" s="109"/>
      <c r="AT567" s="109"/>
      <c r="AU567" s="109"/>
      <c r="AV567" s="109"/>
      <c r="AW567" s="109"/>
      <c r="AX567" s="109"/>
      <c r="AY567" s="109"/>
      <c r="AZ567" s="109"/>
      <c r="BA567" s="109"/>
      <c r="BB567" s="109"/>
      <c r="BC567" s="109"/>
      <c r="BD567" s="109"/>
      <c r="BE567" s="109"/>
      <c r="BF567" s="109"/>
    </row>
    <row r="568" customFormat="false" ht="13.5" hidden="false" customHeight="true" outlineLevel="0" collapsed="false">
      <c r="A568" s="109"/>
      <c r="B568" s="109"/>
      <c r="C568" s="109"/>
      <c r="D568" s="110"/>
      <c r="E568" s="105"/>
      <c r="F568" s="104"/>
      <c r="G568" s="104"/>
      <c r="H568" s="104"/>
      <c r="I568" s="104"/>
      <c r="J568" s="104"/>
      <c r="K568" s="104"/>
      <c r="L568" s="106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7"/>
      <c r="AC568" s="107"/>
      <c r="AD568" s="104"/>
      <c r="AE568" s="109"/>
      <c r="AF568" s="109"/>
      <c r="AG568" s="109"/>
      <c r="AH568" s="109"/>
      <c r="AI568" s="109"/>
      <c r="AJ568" s="109"/>
      <c r="AK568" s="109"/>
      <c r="AL568" s="109"/>
      <c r="AM568" s="109"/>
      <c r="AN568" s="109"/>
      <c r="AO568" s="109"/>
      <c r="AP568" s="109"/>
      <c r="AQ568" s="109"/>
      <c r="AR568" s="112"/>
      <c r="AS568" s="109"/>
      <c r="AT568" s="109"/>
      <c r="AU568" s="109"/>
      <c r="AV568" s="109"/>
      <c r="AW568" s="109"/>
      <c r="AX568" s="109"/>
      <c r="AY568" s="109"/>
      <c r="AZ568" s="109"/>
      <c r="BA568" s="109"/>
      <c r="BB568" s="109"/>
      <c r="BC568" s="109"/>
      <c r="BD568" s="109"/>
      <c r="BE568" s="109"/>
      <c r="BF568" s="109"/>
    </row>
    <row r="569" customFormat="false" ht="13.5" hidden="false" customHeight="true" outlineLevel="0" collapsed="false">
      <c r="A569" s="109"/>
      <c r="B569" s="109"/>
      <c r="C569" s="109"/>
      <c r="D569" s="110"/>
      <c r="E569" s="105"/>
      <c r="F569" s="104"/>
      <c r="G569" s="104"/>
      <c r="H569" s="104"/>
      <c r="I569" s="104"/>
      <c r="J569" s="104"/>
      <c r="K569" s="104"/>
      <c r="L569" s="106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7"/>
      <c r="AC569" s="107"/>
      <c r="AD569" s="104"/>
      <c r="AE569" s="109"/>
      <c r="AF569" s="109"/>
      <c r="AG569" s="109"/>
      <c r="AH569" s="109"/>
      <c r="AI569" s="109"/>
      <c r="AJ569" s="109"/>
      <c r="AK569" s="109"/>
      <c r="AL569" s="109"/>
      <c r="AM569" s="109"/>
      <c r="AN569" s="109"/>
      <c r="AO569" s="109"/>
      <c r="AP569" s="109"/>
      <c r="AQ569" s="109"/>
      <c r="AR569" s="112"/>
      <c r="AS569" s="109"/>
      <c r="AT569" s="109"/>
      <c r="AU569" s="109"/>
      <c r="AV569" s="109"/>
      <c r="AW569" s="109"/>
      <c r="AX569" s="109"/>
      <c r="AY569" s="109"/>
      <c r="AZ569" s="109"/>
      <c r="BA569" s="109"/>
      <c r="BB569" s="109"/>
      <c r="BC569" s="109"/>
      <c r="BD569" s="109"/>
      <c r="BE569" s="109"/>
      <c r="BF569" s="109"/>
    </row>
    <row r="570" customFormat="false" ht="13.5" hidden="false" customHeight="true" outlineLevel="0" collapsed="false">
      <c r="A570" s="109"/>
      <c r="B570" s="109"/>
      <c r="C570" s="109"/>
      <c r="D570" s="110"/>
      <c r="E570" s="105"/>
      <c r="F570" s="104"/>
      <c r="G570" s="104"/>
      <c r="H570" s="104"/>
      <c r="I570" s="104"/>
      <c r="J570" s="104"/>
      <c r="K570" s="104"/>
      <c r="L570" s="106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7"/>
      <c r="AC570" s="107"/>
      <c r="AD570" s="104"/>
      <c r="AE570" s="109"/>
      <c r="AF570" s="109"/>
      <c r="AG570" s="109"/>
      <c r="AH570" s="109"/>
      <c r="AI570" s="109"/>
      <c r="AJ570" s="109"/>
      <c r="AK570" s="109"/>
      <c r="AL570" s="109"/>
      <c r="AM570" s="109"/>
      <c r="AN570" s="109"/>
      <c r="AO570" s="109"/>
      <c r="AP570" s="109"/>
      <c r="AQ570" s="109"/>
      <c r="AR570" s="112"/>
      <c r="AS570" s="109"/>
      <c r="AT570" s="109"/>
      <c r="AU570" s="109"/>
      <c r="AV570" s="109"/>
      <c r="AW570" s="109"/>
      <c r="AX570" s="109"/>
      <c r="AY570" s="109"/>
      <c r="AZ570" s="109"/>
      <c r="BA570" s="109"/>
      <c r="BB570" s="109"/>
      <c r="BC570" s="109"/>
      <c r="BD570" s="109"/>
      <c r="BE570" s="109"/>
      <c r="BF570" s="109"/>
    </row>
    <row r="571" customFormat="false" ht="13.5" hidden="false" customHeight="true" outlineLevel="0" collapsed="false">
      <c r="A571" s="109"/>
      <c r="B571" s="109"/>
      <c r="C571" s="109"/>
      <c r="D571" s="110"/>
      <c r="E571" s="105"/>
      <c r="F571" s="104"/>
      <c r="G571" s="104"/>
      <c r="H571" s="104"/>
      <c r="I571" s="104"/>
      <c r="J571" s="104"/>
      <c r="K571" s="104"/>
      <c r="L571" s="106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7"/>
      <c r="AC571" s="107"/>
      <c r="AD571" s="104"/>
      <c r="AE571" s="109"/>
      <c r="AF571" s="109"/>
      <c r="AG571" s="109"/>
      <c r="AH571" s="109"/>
      <c r="AI571" s="109"/>
      <c r="AJ571" s="109"/>
      <c r="AK571" s="109"/>
      <c r="AL571" s="109"/>
      <c r="AM571" s="109"/>
      <c r="AN571" s="109"/>
      <c r="AO571" s="109"/>
      <c r="AP571" s="109"/>
      <c r="AQ571" s="109"/>
      <c r="AR571" s="112"/>
      <c r="AS571" s="109"/>
      <c r="AT571" s="109"/>
      <c r="AU571" s="109"/>
      <c r="AV571" s="109"/>
      <c r="AW571" s="109"/>
      <c r="AX571" s="109"/>
      <c r="AY571" s="109"/>
      <c r="AZ571" s="109"/>
      <c r="BA571" s="109"/>
      <c r="BB571" s="109"/>
      <c r="BC571" s="109"/>
      <c r="BD571" s="109"/>
      <c r="BE571" s="109"/>
      <c r="BF571" s="109"/>
    </row>
    <row r="572" customFormat="false" ht="13.5" hidden="false" customHeight="true" outlineLevel="0" collapsed="false">
      <c r="A572" s="109"/>
      <c r="B572" s="109"/>
      <c r="C572" s="109"/>
      <c r="D572" s="110"/>
      <c r="E572" s="105"/>
      <c r="F572" s="104"/>
      <c r="G572" s="104"/>
      <c r="H572" s="104"/>
      <c r="I572" s="104"/>
      <c r="J572" s="104"/>
      <c r="K572" s="104"/>
      <c r="L572" s="106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7"/>
      <c r="AC572" s="107"/>
      <c r="AD572" s="104"/>
      <c r="AE572" s="109"/>
      <c r="AF572" s="109"/>
      <c r="AG572" s="109"/>
      <c r="AH572" s="109"/>
      <c r="AI572" s="109"/>
      <c r="AJ572" s="109"/>
      <c r="AK572" s="109"/>
      <c r="AL572" s="109"/>
      <c r="AM572" s="109"/>
      <c r="AN572" s="109"/>
      <c r="AO572" s="109"/>
      <c r="AP572" s="109"/>
      <c r="AQ572" s="109"/>
      <c r="AR572" s="112"/>
      <c r="AS572" s="109"/>
      <c r="AT572" s="109"/>
      <c r="AU572" s="109"/>
      <c r="AV572" s="109"/>
      <c r="AW572" s="109"/>
      <c r="AX572" s="109"/>
      <c r="AY572" s="109"/>
      <c r="AZ572" s="109"/>
      <c r="BA572" s="109"/>
      <c r="BB572" s="109"/>
      <c r="BC572" s="109"/>
      <c r="BD572" s="109"/>
      <c r="BE572" s="109"/>
      <c r="BF572" s="109"/>
    </row>
    <row r="573" customFormat="false" ht="13.5" hidden="false" customHeight="true" outlineLevel="0" collapsed="false">
      <c r="A573" s="109"/>
      <c r="B573" s="109"/>
      <c r="C573" s="109"/>
      <c r="D573" s="110"/>
      <c r="E573" s="105"/>
      <c r="F573" s="104"/>
      <c r="G573" s="104"/>
      <c r="H573" s="104"/>
      <c r="I573" s="104"/>
      <c r="J573" s="104"/>
      <c r="K573" s="104"/>
      <c r="L573" s="106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7"/>
      <c r="AC573" s="107"/>
      <c r="AD573" s="104"/>
      <c r="AE573" s="109"/>
      <c r="AF573" s="109"/>
      <c r="AG573" s="109"/>
      <c r="AH573" s="109"/>
      <c r="AI573" s="109"/>
      <c r="AJ573" s="109"/>
      <c r="AK573" s="109"/>
      <c r="AL573" s="109"/>
      <c r="AM573" s="109"/>
      <c r="AN573" s="109"/>
      <c r="AO573" s="109"/>
      <c r="AP573" s="109"/>
      <c r="AQ573" s="109"/>
      <c r="AR573" s="112"/>
      <c r="AS573" s="109"/>
      <c r="AT573" s="109"/>
      <c r="AU573" s="109"/>
      <c r="AV573" s="109"/>
      <c r="AW573" s="109"/>
      <c r="AX573" s="109"/>
      <c r="AY573" s="109"/>
      <c r="AZ573" s="109"/>
      <c r="BA573" s="109"/>
      <c r="BB573" s="109"/>
      <c r="BC573" s="109"/>
      <c r="BD573" s="109"/>
      <c r="BE573" s="109"/>
      <c r="BF573" s="109"/>
    </row>
    <row r="574" customFormat="false" ht="13.5" hidden="false" customHeight="true" outlineLevel="0" collapsed="false">
      <c r="A574" s="109"/>
      <c r="B574" s="109"/>
      <c r="C574" s="109"/>
      <c r="D574" s="110"/>
      <c r="E574" s="105"/>
      <c r="F574" s="104"/>
      <c r="G574" s="104"/>
      <c r="H574" s="104"/>
      <c r="I574" s="104"/>
      <c r="J574" s="104"/>
      <c r="K574" s="104"/>
      <c r="L574" s="106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7"/>
      <c r="AC574" s="107"/>
      <c r="AD574" s="104"/>
      <c r="AE574" s="109"/>
      <c r="AF574" s="109"/>
      <c r="AG574" s="109"/>
      <c r="AH574" s="109"/>
      <c r="AI574" s="109"/>
      <c r="AJ574" s="109"/>
      <c r="AK574" s="109"/>
      <c r="AL574" s="109"/>
      <c r="AM574" s="109"/>
      <c r="AN574" s="109"/>
      <c r="AO574" s="109"/>
      <c r="AP574" s="109"/>
      <c r="AQ574" s="109"/>
      <c r="AR574" s="112"/>
      <c r="AS574" s="109"/>
      <c r="AT574" s="109"/>
      <c r="AU574" s="109"/>
      <c r="AV574" s="109"/>
      <c r="AW574" s="109"/>
      <c r="AX574" s="109"/>
      <c r="AY574" s="109"/>
      <c r="AZ574" s="109"/>
      <c r="BA574" s="109"/>
      <c r="BB574" s="109"/>
      <c r="BC574" s="109"/>
      <c r="BD574" s="109"/>
      <c r="BE574" s="109"/>
      <c r="BF574" s="109"/>
    </row>
    <row r="575" customFormat="false" ht="13.5" hidden="false" customHeight="true" outlineLevel="0" collapsed="false">
      <c r="A575" s="109"/>
      <c r="B575" s="109"/>
      <c r="C575" s="109"/>
      <c r="D575" s="110"/>
      <c r="E575" s="105"/>
      <c r="F575" s="104"/>
      <c r="G575" s="104"/>
      <c r="H575" s="104"/>
      <c r="I575" s="104"/>
      <c r="J575" s="104"/>
      <c r="K575" s="104"/>
      <c r="L575" s="106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7"/>
      <c r="AC575" s="107"/>
      <c r="AD575" s="104"/>
      <c r="AE575" s="109"/>
      <c r="AF575" s="109"/>
      <c r="AG575" s="109"/>
      <c r="AH575" s="109"/>
      <c r="AI575" s="109"/>
      <c r="AJ575" s="109"/>
      <c r="AK575" s="109"/>
      <c r="AL575" s="109"/>
      <c r="AM575" s="109"/>
      <c r="AN575" s="109"/>
      <c r="AO575" s="109"/>
      <c r="AP575" s="109"/>
      <c r="AQ575" s="109"/>
      <c r="AR575" s="112"/>
      <c r="AS575" s="109"/>
      <c r="AT575" s="109"/>
      <c r="AU575" s="109"/>
      <c r="AV575" s="109"/>
      <c r="AW575" s="109"/>
      <c r="AX575" s="109"/>
      <c r="AY575" s="109"/>
      <c r="AZ575" s="109"/>
      <c r="BA575" s="109"/>
      <c r="BB575" s="109"/>
      <c r="BC575" s="109"/>
      <c r="BD575" s="109"/>
      <c r="BE575" s="109"/>
      <c r="BF575" s="109"/>
    </row>
    <row r="576" customFormat="false" ht="13.5" hidden="false" customHeight="true" outlineLevel="0" collapsed="false">
      <c r="A576" s="109"/>
      <c r="B576" s="109"/>
      <c r="C576" s="109"/>
      <c r="D576" s="110"/>
      <c r="E576" s="105"/>
      <c r="F576" s="104"/>
      <c r="G576" s="104"/>
      <c r="H576" s="104"/>
      <c r="I576" s="104"/>
      <c r="J576" s="104"/>
      <c r="K576" s="104"/>
      <c r="L576" s="106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7"/>
      <c r="AC576" s="107"/>
      <c r="AD576" s="104"/>
      <c r="AE576" s="109"/>
      <c r="AF576" s="109"/>
      <c r="AG576" s="109"/>
      <c r="AH576" s="109"/>
      <c r="AI576" s="109"/>
      <c r="AJ576" s="109"/>
      <c r="AK576" s="109"/>
      <c r="AL576" s="109"/>
      <c r="AM576" s="109"/>
      <c r="AN576" s="109"/>
      <c r="AO576" s="109"/>
      <c r="AP576" s="109"/>
      <c r="AQ576" s="109"/>
      <c r="AR576" s="112"/>
      <c r="AS576" s="109"/>
      <c r="AT576" s="109"/>
      <c r="AU576" s="109"/>
      <c r="AV576" s="109"/>
      <c r="AW576" s="109"/>
      <c r="AX576" s="109"/>
      <c r="AY576" s="109"/>
      <c r="AZ576" s="109"/>
      <c r="BA576" s="109"/>
      <c r="BB576" s="109"/>
      <c r="BC576" s="109"/>
      <c r="BD576" s="109"/>
      <c r="BE576" s="109"/>
      <c r="BF576" s="109"/>
    </row>
    <row r="577" customFormat="false" ht="13.5" hidden="false" customHeight="true" outlineLevel="0" collapsed="false">
      <c r="A577" s="109"/>
      <c r="B577" s="109"/>
      <c r="C577" s="109"/>
      <c r="D577" s="110"/>
      <c r="E577" s="105"/>
      <c r="F577" s="104"/>
      <c r="G577" s="104"/>
      <c r="H577" s="104"/>
      <c r="I577" s="104"/>
      <c r="J577" s="104"/>
      <c r="K577" s="104"/>
      <c r="L577" s="106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7"/>
      <c r="AC577" s="107"/>
      <c r="AD577" s="104"/>
      <c r="AE577" s="109"/>
      <c r="AF577" s="109"/>
      <c r="AG577" s="109"/>
      <c r="AH577" s="109"/>
      <c r="AI577" s="109"/>
      <c r="AJ577" s="109"/>
      <c r="AK577" s="109"/>
      <c r="AL577" s="109"/>
      <c r="AM577" s="109"/>
      <c r="AN577" s="109"/>
      <c r="AO577" s="109"/>
      <c r="AP577" s="109"/>
      <c r="AQ577" s="109"/>
      <c r="AR577" s="112"/>
      <c r="AS577" s="109"/>
      <c r="AT577" s="109"/>
      <c r="AU577" s="109"/>
      <c r="AV577" s="109"/>
      <c r="AW577" s="109"/>
      <c r="AX577" s="109"/>
      <c r="AY577" s="109"/>
      <c r="AZ577" s="109"/>
      <c r="BA577" s="109"/>
      <c r="BB577" s="109"/>
      <c r="BC577" s="109"/>
      <c r="BD577" s="109"/>
      <c r="BE577" s="109"/>
      <c r="BF577" s="109"/>
    </row>
    <row r="578" customFormat="false" ht="13.5" hidden="false" customHeight="true" outlineLevel="0" collapsed="false">
      <c r="A578" s="109"/>
      <c r="B578" s="109"/>
      <c r="C578" s="109"/>
      <c r="D578" s="110"/>
      <c r="E578" s="105"/>
      <c r="F578" s="104"/>
      <c r="G578" s="104"/>
      <c r="H578" s="104"/>
      <c r="I578" s="104"/>
      <c r="J578" s="104"/>
      <c r="K578" s="104"/>
      <c r="L578" s="106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7"/>
      <c r="AC578" s="107"/>
      <c r="AD578" s="104"/>
      <c r="AE578" s="109"/>
      <c r="AF578" s="109"/>
      <c r="AG578" s="109"/>
      <c r="AH578" s="109"/>
      <c r="AI578" s="109"/>
      <c r="AJ578" s="109"/>
      <c r="AK578" s="109"/>
      <c r="AL578" s="109"/>
      <c r="AM578" s="109"/>
      <c r="AN578" s="109"/>
      <c r="AO578" s="109"/>
      <c r="AP578" s="109"/>
      <c r="AQ578" s="109"/>
      <c r="AR578" s="112"/>
      <c r="AS578" s="109"/>
      <c r="AT578" s="109"/>
      <c r="AU578" s="109"/>
      <c r="AV578" s="109"/>
      <c r="AW578" s="109"/>
      <c r="AX578" s="109"/>
      <c r="AY578" s="109"/>
      <c r="AZ578" s="109"/>
      <c r="BA578" s="109"/>
      <c r="BB578" s="109"/>
      <c r="BC578" s="109"/>
      <c r="BD578" s="109"/>
      <c r="BE578" s="109"/>
      <c r="BF578" s="109"/>
    </row>
    <row r="579" customFormat="false" ht="13.5" hidden="false" customHeight="true" outlineLevel="0" collapsed="false">
      <c r="A579" s="109"/>
      <c r="B579" s="109"/>
      <c r="C579" s="109"/>
      <c r="D579" s="110"/>
      <c r="E579" s="105"/>
      <c r="F579" s="104"/>
      <c r="G579" s="104"/>
      <c r="H579" s="104"/>
      <c r="I579" s="104"/>
      <c r="J579" s="104"/>
      <c r="K579" s="104"/>
      <c r="L579" s="106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7"/>
      <c r="AC579" s="107"/>
      <c r="AD579" s="104"/>
      <c r="AE579" s="109"/>
      <c r="AF579" s="109"/>
      <c r="AG579" s="109"/>
      <c r="AH579" s="109"/>
      <c r="AI579" s="109"/>
      <c r="AJ579" s="109"/>
      <c r="AK579" s="109"/>
      <c r="AL579" s="109"/>
      <c r="AM579" s="109"/>
      <c r="AN579" s="109"/>
      <c r="AO579" s="109"/>
      <c r="AP579" s="109"/>
      <c r="AQ579" s="109"/>
      <c r="AR579" s="112"/>
      <c r="AS579" s="109"/>
      <c r="AT579" s="109"/>
      <c r="AU579" s="109"/>
      <c r="AV579" s="109"/>
      <c r="AW579" s="109"/>
      <c r="AX579" s="109"/>
      <c r="AY579" s="109"/>
      <c r="AZ579" s="109"/>
      <c r="BA579" s="109"/>
      <c r="BB579" s="109"/>
      <c r="BC579" s="109"/>
      <c r="BD579" s="109"/>
      <c r="BE579" s="109"/>
      <c r="BF579" s="109"/>
    </row>
    <row r="580" customFormat="false" ht="13.5" hidden="false" customHeight="true" outlineLevel="0" collapsed="false">
      <c r="A580" s="109"/>
      <c r="B580" s="109"/>
      <c r="C580" s="109"/>
      <c r="D580" s="110"/>
      <c r="E580" s="105"/>
      <c r="F580" s="104"/>
      <c r="G580" s="104"/>
      <c r="H580" s="104"/>
      <c r="I580" s="104"/>
      <c r="J580" s="104"/>
      <c r="K580" s="104"/>
      <c r="L580" s="106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7"/>
      <c r="AC580" s="107"/>
      <c r="AD580" s="104"/>
      <c r="AE580" s="109"/>
      <c r="AF580" s="109"/>
      <c r="AG580" s="109"/>
      <c r="AH580" s="109"/>
      <c r="AI580" s="109"/>
      <c r="AJ580" s="109"/>
      <c r="AK580" s="109"/>
      <c r="AL580" s="109"/>
      <c r="AM580" s="109"/>
      <c r="AN580" s="109"/>
      <c r="AO580" s="109"/>
      <c r="AP580" s="109"/>
      <c r="AQ580" s="109"/>
      <c r="AR580" s="112"/>
      <c r="AS580" s="109"/>
      <c r="AT580" s="109"/>
      <c r="AU580" s="109"/>
      <c r="AV580" s="109"/>
      <c r="AW580" s="109"/>
      <c r="AX580" s="109"/>
      <c r="AY580" s="109"/>
      <c r="AZ580" s="109"/>
      <c r="BA580" s="109"/>
      <c r="BB580" s="109"/>
      <c r="BC580" s="109"/>
      <c r="BD580" s="109"/>
      <c r="BE580" s="109"/>
      <c r="BF580" s="109"/>
    </row>
    <row r="581" customFormat="false" ht="13.5" hidden="false" customHeight="true" outlineLevel="0" collapsed="false">
      <c r="A581" s="109"/>
      <c r="B581" s="109"/>
      <c r="C581" s="109"/>
      <c r="D581" s="110"/>
      <c r="E581" s="105"/>
      <c r="F581" s="104"/>
      <c r="G581" s="104"/>
      <c r="H581" s="104"/>
      <c r="I581" s="104"/>
      <c r="J581" s="104"/>
      <c r="K581" s="104"/>
      <c r="L581" s="106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7"/>
      <c r="AC581" s="107"/>
      <c r="AD581" s="104"/>
      <c r="AE581" s="109"/>
      <c r="AF581" s="109"/>
      <c r="AG581" s="109"/>
      <c r="AH581" s="109"/>
      <c r="AI581" s="109"/>
      <c r="AJ581" s="109"/>
      <c r="AK581" s="109"/>
      <c r="AL581" s="109"/>
      <c r="AM581" s="109"/>
      <c r="AN581" s="109"/>
      <c r="AO581" s="109"/>
      <c r="AP581" s="109"/>
      <c r="AQ581" s="109"/>
      <c r="AR581" s="112"/>
      <c r="AS581" s="109"/>
      <c r="AT581" s="109"/>
      <c r="AU581" s="109"/>
      <c r="AV581" s="109"/>
      <c r="AW581" s="109"/>
      <c r="AX581" s="109"/>
      <c r="AY581" s="109"/>
      <c r="AZ581" s="109"/>
      <c r="BA581" s="109"/>
      <c r="BB581" s="109"/>
      <c r="BC581" s="109"/>
      <c r="BD581" s="109"/>
      <c r="BE581" s="109"/>
      <c r="BF581" s="109"/>
    </row>
    <row r="582" customFormat="false" ht="13.5" hidden="false" customHeight="true" outlineLevel="0" collapsed="false">
      <c r="A582" s="109"/>
      <c r="B582" s="109"/>
      <c r="C582" s="109"/>
      <c r="D582" s="110"/>
      <c r="E582" s="105"/>
      <c r="F582" s="104"/>
      <c r="G582" s="104"/>
      <c r="H582" s="104"/>
      <c r="I582" s="104"/>
      <c r="J582" s="104"/>
      <c r="K582" s="104"/>
      <c r="L582" s="106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7"/>
      <c r="AC582" s="107"/>
      <c r="AD582" s="104"/>
      <c r="AE582" s="109"/>
      <c r="AF582" s="109"/>
      <c r="AG582" s="109"/>
      <c r="AH582" s="109"/>
      <c r="AI582" s="109"/>
      <c r="AJ582" s="109"/>
      <c r="AK582" s="109"/>
      <c r="AL582" s="109"/>
      <c r="AM582" s="109"/>
      <c r="AN582" s="109"/>
      <c r="AO582" s="109"/>
      <c r="AP582" s="109"/>
      <c r="AQ582" s="109"/>
      <c r="AR582" s="112"/>
      <c r="AS582" s="109"/>
      <c r="AT582" s="109"/>
      <c r="AU582" s="109"/>
      <c r="AV582" s="109"/>
      <c r="AW582" s="109"/>
      <c r="AX582" s="109"/>
      <c r="AY582" s="109"/>
      <c r="AZ582" s="109"/>
      <c r="BA582" s="109"/>
      <c r="BB582" s="109"/>
      <c r="BC582" s="109"/>
      <c r="BD582" s="109"/>
      <c r="BE582" s="109"/>
      <c r="BF582" s="109"/>
    </row>
    <row r="583" customFormat="false" ht="13.5" hidden="false" customHeight="true" outlineLevel="0" collapsed="false">
      <c r="A583" s="109"/>
      <c r="B583" s="109"/>
      <c r="C583" s="109"/>
      <c r="D583" s="110"/>
      <c r="E583" s="105"/>
      <c r="F583" s="104"/>
      <c r="G583" s="104"/>
      <c r="H583" s="104"/>
      <c r="I583" s="104"/>
      <c r="J583" s="104"/>
      <c r="K583" s="104"/>
      <c r="L583" s="106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7"/>
      <c r="AC583" s="107"/>
      <c r="AD583" s="104"/>
      <c r="AE583" s="109"/>
      <c r="AF583" s="109"/>
      <c r="AG583" s="109"/>
      <c r="AH583" s="109"/>
      <c r="AI583" s="109"/>
      <c r="AJ583" s="109"/>
      <c r="AK583" s="109"/>
      <c r="AL583" s="109"/>
      <c r="AM583" s="109"/>
      <c r="AN583" s="109"/>
      <c r="AO583" s="109"/>
      <c r="AP583" s="109"/>
      <c r="AQ583" s="109"/>
      <c r="AR583" s="112"/>
      <c r="AS583" s="109"/>
      <c r="AT583" s="109"/>
      <c r="AU583" s="109"/>
      <c r="AV583" s="109"/>
      <c r="AW583" s="109"/>
      <c r="AX583" s="109"/>
      <c r="AY583" s="109"/>
      <c r="AZ583" s="109"/>
      <c r="BA583" s="109"/>
      <c r="BB583" s="109"/>
      <c r="BC583" s="109"/>
      <c r="BD583" s="109"/>
      <c r="BE583" s="109"/>
      <c r="BF583" s="109"/>
    </row>
    <row r="584" customFormat="false" ht="13.5" hidden="false" customHeight="true" outlineLevel="0" collapsed="false">
      <c r="A584" s="109"/>
      <c r="B584" s="109"/>
      <c r="C584" s="109"/>
      <c r="D584" s="110"/>
      <c r="E584" s="105"/>
      <c r="F584" s="104"/>
      <c r="G584" s="104"/>
      <c r="H584" s="104"/>
      <c r="I584" s="104"/>
      <c r="J584" s="104"/>
      <c r="K584" s="104"/>
      <c r="L584" s="106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7"/>
      <c r="AC584" s="107"/>
      <c r="AD584" s="104"/>
      <c r="AE584" s="109"/>
      <c r="AF584" s="109"/>
      <c r="AG584" s="109"/>
      <c r="AH584" s="109"/>
      <c r="AI584" s="109"/>
      <c r="AJ584" s="109"/>
      <c r="AK584" s="109"/>
      <c r="AL584" s="109"/>
      <c r="AM584" s="109"/>
      <c r="AN584" s="109"/>
      <c r="AO584" s="109"/>
      <c r="AP584" s="109"/>
      <c r="AQ584" s="109"/>
      <c r="AR584" s="112"/>
      <c r="AS584" s="109"/>
      <c r="AT584" s="109"/>
      <c r="AU584" s="109"/>
      <c r="AV584" s="109"/>
      <c r="AW584" s="109"/>
      <c r="AX584" s="109"/>
      <c r="AY584" s="109"/>
      <c r="AZ584" s="109"/>
      <c r="BA584" s="109"/>
      <c r="BB584" s="109"/>
      <c r="BC584" s="109"/>
      <c r="BD584" s="109"/>
      <c r="BE584" s="109"/>
      <c r="BF584" s="109"/>
    </row>
    <row r="585" customFormat="false" ht="13.5" hidden="false" customHeight="true" outlineLevel="0" collapsed="false">
      <c r="A585" s="109"/>
      <c r="B585" s="109"/>
      <c r="C585" s="109"/>
      <c r="D585" s="110"/>
      <c r="E585" s="105"/>
      <c r="F585" s="104"/>
      <c r="G585" s="104"/>
      <c r="H585" s="104"/>
      <c r="I585" s="104"/>
      <c r="J585" s="104"/>
      <c r="K585" s="104"/>
      <c r="L585" s="106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7"/>
      <c r="AC585" s="107"/>
      <c r="AD585" s="104"/>
      <c r="AE585" s="109"/>
      <c r="AF585" s="109"/>
      <c r="AG585" s="109"/>
      <c r="AH585" s="109"/>
      <c r="AI585" s="109"/>
      <c r="AJ585" s="109"/>
      <c r="AK585" s="109"/>
      <c r="AL585" s="109"/>
      <c r="AM585" s="109"/>
      <c r="AN585" s="109"/>
      <c r="AO585" s="109"/>
      <c r="AP585" s="109"/>
      <c r="AQ585" s="109"/>
      <c r="AR585" s="112"/>
      <c r="AS585" s="109"/>
      <c r="AT585" s="109"/>
      <c r="AU585" s="109"/>
      <c r="AV585" s="109"/>
      <c r="AW585" s="109"/>
      <c r="AX585" s="109"/>
      <c r="AY585" s="109"/>
      <c r="AZ585" s="109"/>
      <c r="BA585" s="109"/>
      <c r="BB585" s="109"/>
      <c r="BC585" s="109"/>
      <c r="BD585" s="109"/>
      <c r="BE585" s="109"/>
      <c r="BF585" s="109"/>
    </row>
    <row r="586" customFormat="false" ht="13.5" hidden="false" customHeight="true" outlineLevel="0" collapsed="false">
      <c r="A586" s="109"/>
      <c r="B586" s="109"/>
      <c r="C586" s="109"/>
      <c r="D586" s="110"/>
      <c r="E586" s="105"/>
      <c r="F586" s="104"/>
      <c r="G586" s="104"/>
      <c r="H586" s="104"/>
      <c r="I586" s="104"/>
      <c r="J586" s="104"/>
      <c r="K586" s="104"/>
      <c r="L586" s="106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7"/>
      <c r="AC586" s="107"/>
      <c r="AD586" s="104"/>
      <c r="AE586" s="109"/>
      <c r="AF586" s="109"/>
      <c r="AG586" s="109"/>
      <c r="AH586" s="109"/>
      <c r="AI586" s="109"/>
      <c r="AJ586" s="109"/>
      <c r="AK586" s="109"/>
      <c r="AL586" s="109"/>
      <c r="AM586" s="109"/>
      <c r="AN586" s="109"/>
      <c r="AO586" s="109"/>
      <c r="AP586" s="109"/>
      <c r="AQ586" s="109"/>
      <c r="AR586" s="112"/>
      <c r="AS586" s="109"/>
      <c r="AT586" s="109"/>
      <c r="AU586" s="109"/>
      <c r="AV586" s="109"/>
      <c r="AW586" s="109"/>
      <c r="AX586" s="109"/>
      <c r="AY586" s="109"/>
      <c r="AZ586" s="109"/>
      <c r="BA586" s="109"/>
      <c r="BB586" s="109"/>
      <c r="BC586" s="109"/>
      <c r="BD586" s="109"/>
      <c r="BE586" s="109"/>
      <c r="BF586" s="109"/>
    </row>
    <row r="587" customFormat="false" ht="13.5" hidden="false" customHeight="true" outlineLevel="0" collapsed="false">
      <c r="A587" s="109"/>
      <c r="B587" s="109"/>
      <c r="C587" s="109"/>
      <c r="D587" s="110"/>
      <c r="E587" s="105"/>
      <c r="F587" s="104"/>
      <c r="G587" s="104"/>
      <c r="H587" s="104"/>
      <c r="I587" s="104"/>
      <c r="J587" s="104"/>
      <c r="K587" s="104"/>
      <c r="L587" s="106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7"/>
      <c r="AC587" s="107"/>
      <c r="AD587" s="104"/>
      <c r="AE587" s="109"/>
      <c r="AF587" s="109"/>
      <c r="AG587" s="109"/>
      <c r="AH587" s="109"/>
      <c r="AI587" s="109"/>
      <c r="AJ587" s="109"/>
      <c r="AK587" s="109"/>
      <c r="AL587" s="109"/>
      <c r="AM587" s="109"/>
      <c r="AN587" s="109"/>
      <c r="AO587" s="109"/>
      <c r="AP587" s="109"/>
      <c r="AQ587" s="109"/>
      <c r="AR587" s="112"/>
      <c r="AS587" s="109"/>
      <c r="AT587" s="109"/>
      <c r="AU587" s="109"/>
      <c r="AV587" s="109"/>
      <c r="AW587" s="109"/>
      <c r="AX587" s="109"/>
      <c r="AY587" s="109"/>
      <c r="AZ587" s="109"/>
      <c r="BA587" s="109"/>
      <c r="BB587" s="109"/>
      <c r="BC587" s="109"/>
      <c r="BD587" s="109"/>
      <c r="BE587" s="109"/>
      <c r="BF587" s="109"/>
    </row>
    <row r="588" customFormat="false" ht="13.5" hidden="false" customHeight="true" outlineLevel="0" collapsed="false">
      <c r="A588" s="109"/>
      <c r="B588" s="109"/>
      <c r="C588" s="109"/>
      <c r="D588" s="110"/>
      <c r="E588" s="105"/>
      <c r="F588" s="104"/>
      <c r="G588" s="104"/>
      <c r="H588" s="104"/>
      <c r="I588" s="104"/>
      <c r="J588" s="104"/>
      <c r="K588" s="104"/>
      <c r="L588" s="106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7"/>
      <c r="AC588" s="107"/>
      <c r="AD588" s="104"/>
      <c r="AE588" s="109"/>
      <c r="AF588" s="109"/>
      <c r="AG588" s="109"/>
      <c r="AH588" s="109"/>
      <c r="AI588" s="109"/>
      <c r="AJ588" s="109"/>
      <c r="AK588" s="109"/>
      <c r="AL588" s="109"/>
      <c r="AM588" s="109"/>
      <c r="AN588" s="109"/>
      <c r="AO588" s="109"/>
      <c r="AP588" s="109"/>
      <c r="AQ588" s="109"/>
      <c r="AR588" s="112"/>
      <c r="AS588" s="109"/>
      <c r="AT588" s="109"/>
      <c r="AU588" s="109"/>
      <c r="AV588" s="109"/>
      <c r="AW588" s="109"/>
      <c r="AX588" s="109"/>
      <c r="AY588" s="109"/>
      <c r="AZ588" s="109"/>
      <c r="BA588" s="109"/>
      <c r="BB588" s="109"/>
      <c r="BC588" s="109"/>
      <c r="BD588" s="109"/>
      <c r="BE588" s="109"/>
      <c r="BF588" s="109"/>
    </row>
    <row r="589" customFormat="false" ht="13.5" hidden="false" customHeight="true" outlineLevel="0" collapsed="false">
      <c r="A589" s="109"/>
      <c r="B589" s="109"/>
      <c r="C589" s="109"/>
      <c r="D589" s="110"/>
      <c r="E589" s="105"/>
      <c r="F589" s="104"/>
      <c r="G589" s="104"/>
      <c r="H589" s="104"/>
      <c r="I589" s="104"/>
      <c r="J589" s="104"/>
      <c r="K589" s="104"/>
      <c r="L589" s="106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7"/>
      <c r="AC589" s="107"/>
      <c r="AD589" s="104"/>
      <c r="AE589" s="109"/>
      <c r="AF589" s="109"/>
      <c r="AG589" s="109"/>
      <c r="AH589" s="109"/>
      <c r="AI589" s="109"/>
      <c r="AJ589" s="109"/>
      <c r="AK589" s="109"/>
      <c r="AL589" s="109"/>
      <c r="AM589" s="109"/>
      <c r="AN589" s="109"/>
      <c r="AO589" s="109"/>
      <c r="AP589" s="109"/>
      <c r="AQ589" s="109"/>
      <c r="AR589" s="112"/>
      <c r="AS589" s="109"/>
      <c r="AT589" s="109"/>
      <c r="AU589" s="109"/>
      <c r="AV589" s="109"/>
      <c r="AW589" s="109"/>
      <c r="AX589" s="109"/>
      <c r="AY589" s="109"/>
      <c r="AZ589" s="109"/>
      <c r="BA589" s="109"/>
      <c r="BB589" s="109"/>
      <c r="BC589" s="109"/>
      <c r="BD589" s="109"/>
      <c r="BE589" s="109"/>
      <c r="BF589" s="109"/>
    </row>
    <row r="590" customFormat="false" ht="13.5" hidden="false" customHeight="true" outlineLevel="0" collapsed="false">
      <c r="A590" s="109"/>
      <c r="B590" s="109"/>
      <c r="C590" s="109"/>
      <c r="D590" s="110"/>
      <c r="E590" s="105"/>
      <c r="F590" s="104"/>
      <c r="G590" s="104"/>
      <c r="H590" s="104"/>
      <c r="I590" s="104"/>
      <c r="J590" s="104"/>
      <c r="K590" s="104"/>
      <c r="L590" s="106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7"/>
      <c r="AC590" s="107"/>
      <c r="AD590" s="104"/>
      <c r="AE590" s="109"/>
      <c r="AF590" s="109"/>
      <c r="AG590" s="109"/>
      <c r="AH590" s="109"/>
      <c r="AI590" s="109"/>
      <c r="AJ590" s="109"/>
      <c r="AK590" s="109"/>
      <c r="AL590" s="109"/>
      <c r="AM590" s="109"/>
      <c r="AN590" s="109"/>
      <c r="AO590" s="109"/>
      <c r="AP590" s="109"/>
      <c r="AQ590" s="109"/>
      <c r="AR590" s="112"/>
      <c r="AS590" s="109"/>
      <c r="AT590" s="109"/>
      <c r="AU590" s="109"/>
      <c r="AV590" s="109"/>
      <c r="AW590" s="109"/>
      <c r="AX590" s="109"/>
      <c r="AY590" s="109"/>
      <c r="AZ590" s="109"/>
      <c r="BA590" s="109"/>
      <c r="BB590" s="109"/>
      <c r="BC590" s="109"/>
      <c r="BD590" s="109"/>
      <c r="BE590" s="109"/>
      <c r="BF590" s="109"/>
    </row>
    <row r="591" customFormat="false" ht="13.5" hidden="false" customHeight="true" outlineLevel="0" collapsed="false">
      <c r="A591" s="109"/>
      <c r="B591" s="109"/>
      <c r="C591" s="109"/>
      <c r="D591" s="110"/>
      <c r="E591" s="105"/>
      <c r="F591" s="104"/>
      <c r="G591" s="104"/>
      <c r="H591" s="104"/>
      <c r="I591" s="104"/>
      <c r="J591" s="104"/>
      <c r="K591" s="104"/>
      <c r="L591" s="106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7"/>
      <c r="AC591" s="107"/>
      <c r="AD591" s="104"/>
      <c r="AE591" s="109"/>
      <c r="AF591" s="109"/>
      <c r="AG591" s="109"/>
      <c r="AH591" s="109"/>
      <c r="AI591" s="109"/>
      <c r="AJ591" s="109"/>
      <c r="AK591" s="109"/>
      <c r="AL591" s="109"/>
      <c r="AM591" s="109"/>
      <c r="AN591" s="109"/>
      <c r="AO591" s="109"/>
      <c r="AP591" s="109"/>
      <c r="AQ591" s="109"/>
      <c r="AR591" s="112"/>
      <c r="AS591" s="109"/>
      <c r="AT591" s="109"/>
      <c r="AU591" s="109"/>
      <c r="AV591" s="109"/>
      <c r="AW591" s="109"/>
      <c r="AX591" s="109"/>
      <c r="AY591" s="109"/>
      <c r="AZ591" s="109"/>
      <c r="BA591" s="109"/>
      <c r="BB591" s="109"/>
      <c r="BC591" s="109"/>
      <c r="BD591" s="109"/>
      <c r="BE591" s="109"/>
      <c r="BF591" s="109"/>
    </row>
    <row r="592" customFormat="false" ht="13.5" hidden="false" customHeight="true" outlineLevel="0" collapsed="false">
      <c r="A592" s="109"/>
      <c r="B592" s="109"/>
      <c r="C592" s="109"/>
      <c r="D592" s="110"/>
      <c r="E592" s="105"/>
      <c r="F592" s="104"/>
      <c r="G592" s="104"/>
      <c r="H592" s="104"/>
      <c r="I592" s="104"/>
      <c r="J592" s="104"/>
      <c r="K592" s="104"/>
      <c r="L592" s="106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7"/>
      <c r="AC592" s="107"/>
      <c r="AD592" s="104"/>
      <c r="AE592" s="109"/>
      <c r="AF592" s="109"/>
      <c r="AG592" s="109"/>
      <c r="AH592" s="109"/>
      <c r="AI592" s="109"/>
      <c r="AJ592" s="109"/>
      <c r="AK592" s="109"/>
      <c r="AL592" s="109"/>
      <c r="AM592" s="109"/>
      <c r="AN592" s="109"/>
      <c r="AO592" s="109"/>
      <c r="AP592" s="109"/>
      <c r="AQ592" s="109"/>
      <c r="AR592" s="112"/>
      <c r="AS592" s="109"/>
      <c r="AT592" s="109"/>
      <c r="AU592" s="109"/>
      <c r="AV592" s="109"/>
      <c r="AW592" s="109"/>
      <c r="AX592" s="109"/>
      <c r="AY592" s="109"/>
      <c r="AZ592" s="109"/>
      <c r="BA592" s="109"/>
      <c r="BB592" s="109"/>
      <c r="BC592" s="109"/>
      <c r="BD592" s="109"/>
      <c r="BE592" s="109"/>
      <c r="BF592" s="109"/>
    </row>
    <row r="593" customFormat="false" ht="13.5" hidden="false" customHeight="true" outlineLevel="0" collapsed="false">
      <c r="A593" s="109"/>
      <c r="B593" s="109"/>
      <c r="C593" s="109"/>
      <c r="D593" s="110"/>
      <c r="E593" s="105"/>
      <c r="F593" s="104"/>
      <c r="G593" s="104"/>
      <c r="H593" s="104"/>
      <c r="I593" s="104"/>
      <c r="J593" s="104"/>
      <c r="K593" s="104"/>
      <c r="L593" s="106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7"/>
      <c r="AC593" s="107"/>
      <c r="AD593" s="104"/>
      <c r="AE593" s="109"/>
      <c r="AF593" s="109"/>
      <c r="AG593" s="109"/>
      <c r="AH593" s="109"/>
      <c r="AI593" s="109"/>
      <c r="AJ593" s="109"/>
      <c r="AK593" s="109"/>
      <c r="AL593" s="109"/>
      <c r="AM593" s="109"/>
      <c r="AN593" s="109"/>
      <c r="AO593" s="109"/>
      <c r="AP593" s="109"/>
      <c r="AQ593" s="109"/>
      <c r="AR593" s="112"/>
      <c r="AS593" s="109"/>
      <c r="AT593" s="109"/>
      <c r="AU593" s="109"/>
      <c r="AV593" s="109"/>
      <c r="AW593" s="109"/>
      <c r="AX593" s="109"/>
      <c r="AY593" s="109"/>
      <c r="AZ593" s="109"/>
      <c r="BA593" s="109"/>
      <c r="BB593" s="109"/>
      <c r="BC593" s="109"/>
      <c r="BD593" s="109"/>
      <c r="BE593" s="109"/>
      <c r="BF593" s="109"/>
    </row>
    <row r="594" customFormat="false" ht="13.5" hidden="false" customHeight="true" outlineLevel="0" collapsed="false">
      <c r="A594" s="109"/>
      <c r="B594" s="109"/>
      <c r="C594" s="109"/>
      <c r="D594" s="110"/>
      <c r="E594" s="105"/>
      <c r="F594" s="104"/>
      <c r="G594" s="104"/>
      <c r="H594" s="104"/>
      <c r="I594" s="104"/>
      <c r="J594" s="104"/>
      <c r="K594" s="104"/>
      <c r="L594" s="106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7"/>
      <c r="AC594" s="107"/>
      <c r="AD594" s="104"/>
      <c r="AE594" s="109"/>
      <c r="AF594" s="109"/>
      <c r="AG594" s="109"/>
      <c r="AH594" s="109"/>
      <c r="AI594" s="109"/>
      <c r="AJ594" s="109"/>
      <c r="AK594" s="109"/>
      <c r="AL594" s="109"/>
      <c r="AM594" s="109"/>
      <c r="AN594" s="109"/>
      <c r="AO594" s="109"/>
      <c r="AP594" s="109"/>
      <c r="AQ594" s="109"/>
      <c r="AR594" s="112"/>
      <c r="AS594" s="109"/>
      <c r="AT594" s="109"/>
      <c r="AU594" s="109"/>
      <c r="AV594" s="109"/>
      <c r="AW594" s="109"/>
      <c r="AX594" s="109"/>
      <c r="AY594" s="109"/>
      <c r="AZ594" s="109"/>
      <c r="BA594" s="109"/>
      <c r="BB594" s="109"/>
      <c r="BC594" s="109"/>
      <c r="BD594" s="109"/>
      <c r="BE594" s="109"/>
      <c r="BF594" s="109"/>
    </row>
    <row r="595" customFormat="false" ht="13.5" hidden="false" customHeight="true" outlineLevel="0" collapsed="false">
      <c r="A595" s="109"/>
      <c r="B595" s="109"/>
      <c r="C595" s="109"/>
      <c r="D595" s="110"/>
      <c r="E595" s="105"/>
      <c r="F595" s="104"/>
      <c r="G595" s="104"/>
      <c r="H595" s="104"/>
      <c r="I595" s="104"/>
      <c r="J595" s="104"/>
      <c r="K595" s="104"/>
      <c r="L595" s="106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7"/>
      <c r="AC595" s="107"/>
      <c r="AD595" s="104"/>
      <c r="AE595" s="109"/>
      <c r="AF595" s="109"/>
      <c r="AG595" s="109"/>
      <c r="AH595" s="109"/>
      <c r="AI595" s="109"/>
      <c r="AJ595" s="109"/>
      <c r="AK595" s="109"/>
      <c r="AL595" s="109"/>
      <c r="AM595" s="109"/>
      <c r="AN595" s="109"/>
      <c r="AO595" s="109"/>
      <c r="AP595" s="109"/>
      <c r="AQ595" s="109"/>
      <c r="AR595" s="112"/>
      <c r="AS595" s="109"/>
      <c r="AT595" s="109"/>
      <c r="AU595" s="109"/>
      <c r="AV595" s="109"/>
      <c r="AW595" s="109"/>
      <c r="AX595" s="109"/>
      <c r="AY595" s="109"/>
      <c r="AZ595" s="109"/>
      <c r="BA595" s="109"/>
      <c r="BB595" s="109"/>
      <c r="BC595" s="109"/>
      <c r="BD595" s="109"/>
      <c r="BE595" s="109"/>
      <c r="BF595" s="109"/>
    </row>
    <row r="596" customFormat="false" ht="13.5" hidden="false" customHeight="true" outlineLevel="0" collapsed="false">
      <c r="A596" s="109"/>
      <c r="B596" s="109"/>
      <c r="C596" s="109"/>
      <c r="D596" s="110"/>
      <c r="E596" s="105"/>
      <c r="F596" s="104"/>
      <c r="G596" s="104"/>
      <c r="H596" s="104"/>
      <c r="I596" s="104"/>
      <c r="J596" s="104"/>
      <c r="K596" s="104"/>
      <c r="L596" s="106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7"/>
      <c r="AC596" s="107"/>
      <c r="AD596" s="104"/>
      <c r="AE596" s="109"/>
      <c r="AF596" s="109"/>
      <c r="AG596" s="109"/>
      <c r="AH596" s="109"/>
      <c r="AI596" s="109"/>
      <c r="AJ596" s="109"/>
      <c r="AK596" s="109"/>
      <c r="AL596" s="109"/>
      <c r="AM596" s="109"/>
      <c r="AN596" s="109"/>
      <c r="AO596" s="109"/>
      <c r="AP596" s="109"/>
      <c r="AQ596" s="109"/>
      <c r="AR596" s="112"/>
      <c r="AS596" s="109"/>
      <c r="AT596" s="109"/>
      <c r="AU596" s="109"/>
      <c r="AV596" s="109"/>
      <c r="AW596" s="109"/>
      <c r="AX596" s="109"/>
      <c r="AY596" s="109"/>
      <c r="AZ596" s="109"/>
      <c r="BA596" s="109"/>
      <c r="BB596" s="109"/>
      <c r="BC596" s="109"/>
      <c r="BD596" s="109"/>
      <c r="BE596" s="109"/>
      <c r="BF596" s="109"/>
    </row>
    <row r="597" customFormat="false" ht="13.5" hidden="false" customHeight="true" outlineLevel="0" collapsed="false">
      <c r="A597" s="109"/>
      <c r="B597" s="109"/>
      <c r="C597" s="109"/>
      <c r="D597" s="110"/>
      <c r="E597" s="105"/>
      <c r="F597" s="104"/>
      <c r="G597" s="104"/>
      <c r="H597" s="104"/>
      <c r="I597" s="104"/>
      <c r="J597" s="104"/>
      <c r="K597" s="104"/>
      <c r="L597" s="106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7"/>
      <c r="AC597" s="107"/>
      <c r="AD597" s="104"/>
      <c r="AE597" s="109"/>
      <c r="AF597" s="109"/>
      <c r="AG597" s="109"/>
      <c r="AH597" s="109"/>
      <c r="AI597" s="109"/>
      <c r="AJ597" s="109"/>
      <c r="AK597" s="109"/>
      <c r="AL597" s="109"/>
      <c r="AM597" s="109"/>
      <c r="AN597" s="109"/>
      <c r="AO597" s="109"/>
      <c r="AP597" s="109"/>
      <c r="AQ597" s="109"/>
      <c r="AR597" s="112"/>
      <c r="AS597" s="109"/>
      <c r="AT597" s="109"/>
      <c r="AU597" s="109"/>
      <c r="AV597" s="109"/>
      <c r="AW597" s="109"/>
      <c r="AX597" s="109"/>
      <c r="AY597" s="109"/>
      <c r="AZ597" s="109"/>
      <c r="BA597" s="109"/>
      <c r="BB597" s="109"/>
      <c r="BC597" s="109"/>
      <c r="BD597" s="109"/>
      <c r="BE597" s="109"/>
      <c r="BF597" s="109"/>
    </row>
    <row r="598" customFormat="false" ht="13.5" hidden="false" customHeight="true" outlineLevel="0" collapsed="false">
      <c r="A598" s="109"/>
      <c r="B598" s="109"/>
      <c r="C598" s="109"/>
      <c r="D598" s="110"/>
      <c r="E598" s="105"/>
      <c r="F598" s="104"/>
      <c r="G598" s="104"/>
      <c r="H598" s="104"/>
      <c r="I598" s="104"/>
      <c r="J598" s="104"/>
      <c r="K598" s="104"/>
      <c r="L598" s="106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7"/>
      <c r="AC598" s="107"/>
      <c r="AD598" s="104"/>
      <c r="AE598" s="109"/>
      <c r="AF598" s="109"/>
      <c r="AG598" s="109"/>
      <c r="AH598" s="109"/>
      <c r="AI598" s="109"/>
      <c r="AJ598" s="109"/>
      <c r="AK598" s="109"/>
      <c r="AL598" s="109"/>
      <c r="AM598" s="109"/>
      <c r="AN598" s="109"/>
      <c r="AO598" s="109"/>
      <c r="AP598" s="109"/>
      <c r="AQ598" s="109"/>
      <c r="AR598" s="112"/>
      <c r="AS598" s="109"/>
      <c r="AT598" s="109"/>
      <c r="AU598" s="109"/>
      <c r="AV598" s="109"/>
      <c r="AW598" s="109"/>
      <c r="AX598" s="109"/>
      <c r="AY598" s="109"/>
      <c r="AZ598" s="109"/>
      <c r="BA598" s="109"/>
      <c r="BB598" s="109"/>
      <c r="BC598" s="109"/>
      <c r="BD598" s="109"/>
      <c r="BE598" s="109"/>
      <c r="BF598" s="109"/>
    </row>
    <row r="599" customFormat="false" ht="13.5" hidden="false" customHeight="true" outlineLevel="0" collapsed="false">
      <c r="A599" s="109"/>
      <c r="B599" s="109"/>
      <c r="C599" s="109"/>
      <c r="D599" s="110"/>
      <c r="E599" s="105"/>
      <c r="F599" s="104"/>
      <c r="G599" s="104"/>
      <c r="H599" s="104"/>
      <c r="I599" s="104"/>
      <c r="J599" s="104"/>
      <c r="K599" s="104"/>
      <c r="L599" s="106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7"/>
      <c r="AC599" s="107"/>
      <c r="AD599" s="104"/>
      <c r="AE599" s="109"/>
      <c r="AF599" s="109"/>
      <c r="AG599" s="109"/>
      <c r="AH599" s="109"/>
      <c r="AI599" s="109"/>
      <c r="AJ599" s="109"/>
      <c r="AK599" s="109"/>
      <c r="AL599" s="109"/>
      <c r="AM599" s="109"/>
      <c r="AN599" s="109"/>
      <c r="AO599" s="109"/>
      <c r="AP599" s="109"/>
      <c r="AQ599" s="109"/>
      <c r="AR599" s="112"/>
      <c r="AS599" s="109"/>
      <c r="AT599" s="109"/>
      <c r="AU599" s="109"/>
      <c r="AV599" s="109"/>
      <c r="AW599" s="109"/>
      <c r="AX599" s="109"/>
      <c r="AY599" s="109"/>
      <c r="AZ599" s="109"/>
      <c r="BA599" s="109"/>
      <c r="BB599" s="109"/>
      <c r="BC599" s="109"/>
      <c r="BD599" s="109"/>
      <c r="BE599" s="109"/>
      <c r="BF599" s="109"/>
    </row>
    <row r="600" customFormat="false" ht="13.5" hidden="false" customHeight="true" outlineLevel="0" collapsed="false">
      <c r="A600" s="109"/>
      <c r="B600" s="109"/>
      <c r="C600" s="109"/>
      <c r="D600" s="110"/>
      <c r="E600" s="105"/>
      <c r="F600" s="104"/>
      <c r="G600" s="104"/>
      <c r="H600" s="104"/>
      <c r="I600" s="104"/>
      <c r="J600" s="104"/>
      <c r="K600" s="104"/>
      <c r="L600" s="106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7"/>
      <c r="AC600" s="107"/>
      <c r="AD600" s="104"/>
      <c r="AE600" s="109"/>
      <c r="AF600" s="109"/>
      <c r="AG600" s="109"/>
      <c r="AH600" s="109"/>
      <c r="AI600" s="109"/>
      <c r="AJ600" s="109"/>
      <c r="AK600" s="109"/>
      <c r="AL600" s="109"/>
      <c r="AM600" s="109"/>
      <c r="AN600" s="109"/>
      <c r="AO600" s="109"/>
      <c r="AP600" s="109"/>
      <c r="AQ600" s="109"/>
      <c r="AR600" s="112"/>
      <c r="AS600" s="109"/>
      <c r="AT600" s="109"/>
      <c r="AU600" s="109"/>
      <c r="AV600" s="109"/>
      <c r="AW600" s="109"/>
      <c r="AX600" s="109"/>
      <c r="AY600" s="109"/>
      <c r="AZ600" s="109"/>
      <c r="BA600" s="109"/>
      <c r="BB600" s="109"/>
      <c r="BC600" s="109"/>
      <c r="BD600" s="109"/>
      <c r="BE600" s="109"/>
      <c r="BF600" s="109"/>
    </row>
    <row r="601" customFormat="false" ht="13.5" hidden="false" customHeight="true" outlineLevel="0" collapsed="false">
      <c r="A601" s="109"/>
      <c r="B601" s="109"/>
      <c r="C601" s="109"/>
      <c r="D601" s="110"/>
      <c r="E601" s="105"/>
      <c r="F601" s="104"/>
      <c r="G601" s="104"/>
      <c r="H601" s="104"/>
      <c r="I601" s="104"/>
      <c r="J601" s="104"/>
      <c r="K601" s="104"/>
      <c r="L601" s="106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7"/>
      <c r="AC601" s="107"/>
      <c r="AD601" s="104"/>
      <c r="AE601" s="109"/>
      <c r="AF601" s="109"/>
      <c r="AG601" s="109"/>
      <c r="AH601" s="109"/>
      <c r="AI601" s="109"/>
      <c r="AJ601" s="109"/>
      <c r="AK601" s="109"/>
      <c r="AL601" s="109"/>
      <c r="AM601" s="109"/>
      <c r="AN601" s="109"/>
      <c r="AO601" s="109"/>
      <c r="AP601" s="109"/>
      <c r="AQ601" s="109"/>
      <c r="AR601" s="112"/>
      <c r="AS601" s="109"/>
      <c r="AT601" s="109"/>
      <c r="AU601" s="109"/>
      <c r="AV601" s="109"/>
      <c r="AW601" s="109"/>
      <c r="AX601" s="109"/>
      <c r="AY601" s="109"/>
      <c r="AZ601" s="109"/>
      <c r="BA601" s="109"/>
      <c r="BB601" s="109"/>
      <c r="BC601" s="109"/>
      <c r="BD601" s="109"/>
      <c r="BE601" s="109"/>
      <c r="BF601" s="109"/>
    </row>
    <row r="602" customFormat="false" ht="13.5" hidden="false" customHeight="true" outlineLevel="0" collapsed="false">
      <c r="A602" s="109"/>
      <c r="B602" s="109"/>
      <c r="C602" s="109"/>
      <c r="D602" s="110"/>
      <c r="E602" s="105"/>
      <c r="F602" s="104"/>
      <c r="G602" s="104"/>
      <c r="H602" s="104"/>
      <c r="I602" s="104"/>
      <c r="J602" s="104"/>
      <c r="K602" s="104"/>
      <c r="L602" s="106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7"/>
      <c r="AC602" s="107"/>
      <c r="AD602" s="104"/>
      <c r="AE602" s="109"/>
      <c r="AF602" s="109"/>
      <c r="AG602" s="109"/>
      <c r="AH602" s="109"/>
      <c r="AI602" s="109"/>
      <c r="AJ602" s="109"/>
      <c r="AK602" s="109"/>
      <c r="AL602" s="109"/>
      <c r="AM602" s="109"/>
      <c r="AN602" s="109"/>
      <c r="AO602" s="109"/>
      <c r="AP602" s="109"/>
      <c r="AQ602" s="109"/>
      <c r="AR602" s="112"/>
      <c r="AS602" s="109"/>
      <c r="AT602" s="109"/>
      <c r="AU602" s="109"/>
      <c r="AV602" s="109"/>
      <c r="AW602" s="109"/>
      <c r="AX602" s="109"/>
      <c r="AY602" s="109"/>
      <c r="AZ602" s="109"/>
      <c r="BA602" s="109"/>
      <c r="BB602" s="109"/>
      <c r="BC602" s="109"/>
      <c r="BD602" s="109"/>
      <c r="BE602" s="109"/>
      <c r="BF602" s="109"/>
    </row>
    <row r="603" customFormat="false" ht="13.5" hidden="false" customHeight="true" outlineLevel="0" collapsed="false">
      <c r="A603" s="109"/>
      <c r="B603" s="109"/>
      <c r="C603" s="109"/>
      <c r="D603" s="110"/>
      <c r="E603" s="105"/>
      <c r="F603" s="104"/>
      <c r="G603" s="104"/>
      <c r="H603" s="104"/>
      <c r="I603" s="104"/>
      <c r="J603" s="104"/>
      <c r="K603" s="104"/>
      <c r="L603" s="106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7"/>
      <c r="AC603" s="107"/>
      <c r="AD603" s="104"/>
      <c r="AE603" s="109"/>
      <c r="AF603" s="109"/>
      <c r="AG603" s="109"/>
      <c r="AH603" s="109"/>
      <c r="AI603" s="109"/>
      <c r="AJ603" s="109"/>
      <c r="AK603" s="109"/>
      <c r="AL603" s="109"/>
      <c r="AM603" s="109"/>
      <c r="AN603" s="109"/>
      <c r="AO603" s="109"/>
      <c r="AP603" s="109"/>
      <c r="AQ603" s="109"/>
      <c r="AR603" s="112"/>
      <c r="AS603" s="109"/>
      <c r="AT603" s="109"/>
      <c r="AU603" s="109"/>
      <c r="AV603" s="109"/>
      <c r="AW603" s="109"/>
      <c r="AX603" s="109"/>
      <c r="AY603" s="109"/>
      <c r="AZ603" s="109"/>
      <c r="BA603" s="109"/>
      <c r="BB603" s="109"/>
      <c r="BC603" s="109"/>
      <c r="BD603" s="109"/>
      <c r="BE603" s="109"/>
      <c r="BF603" s="109"/>
    </row>
    <row r="604" customFormat="false" ht="13.5" hidden="false" customHeight="true" outlineLevel="0" collapsed="false">
      <c r="A604" s="109"/>
      <c r="B604" s="109"/>
      <c r="C604" s="109"/>
      <c r="D604" s="110"/>
      <c r="E604" s="105"/>
      <c r="F604" s="104"/>
      <c r="G604" s="104"/>
      <c r="H604" s="104"/>
      <c r="I604" s="104"/>
      <c r="J604" s="104"/>
      <c r="K604" s="104"/>
      <c r="L604" s="106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7"/>
      <c r="AC604" s="107"/>
      <c r="AD604" s="104"/>
      <c r="AE604" s="109"/>
      <c r="AF604" s="109"/>
      <c r="AG604" s="109"/>
      <c r="AH604" s="109"/>
      <c r="AI604" s="109"/>
      <c r="AJ604" s="109"/>
      <c r="AK604" s="109"/>
      <c r="AL604" s="109"/>
      <c r="AM604" s="109"/>
      <c r="AN604" s="109"/>
      <c r="AO604" s="109"/>
      <c r="AP604" s="109"/>
      <c r="AQ604" s="109"/>
      <c r="AR604" s="112"/>
      <c r="AS604" s="109"/>
      <c r="AT604" s="109"/>
      <c r="AU604" s="109"/>
      <c r="AV604" s="109"/>
      <c r="AW604" s="109"/>
      <c r="AX604" s="109"/>
      <c r="AY604" s="109"/>
      <c r="AZ604" s="109"/>
      <c r="BA604" s="109"/>
      <c r="BB604" s="109"/>
      <c r="BC604" s="109"/>
      <c r="BD604" s="109"/>
      <c r="BE604" s="109"/>
      <c r="BF604" s="109"/>
    </row>
    <row r="605" customFormat="false" ht="13.5" hidden="false" customHeight="true" outlineLevel="0" collapsed="false">
      <c r="A605" s="109"/>
      <c r="B605" s="109"/>
      <c r="C605" s="109"/>
      <c r="D605" s="110"/>
      <c r="E605" s="105"/>
      <c r="F605" s="104"/>
      <c r="G605" s="104"/>
      <c r="H605" s="104"/>
      <c r="I605" s="104"/>
      <c r="J605" s="104"/>
      <c r="K605" s="104"/>
      <c r="L605" s="106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7"/>
      <c r="AC605" s="107"/>
      <c r="AD605" s="104"/>
      <c r="AE605" s="109"/>
      <c r="AF605" s="109"/>
      <c r="AG605" s="109"/>
      <c r="AH605" s="109"/>
      <c r="AI605" s="109"/>
      <c r="AJ605" s="109"/>
      <c r="AK605" s="109"/>
      <c r="AL605" s="109"/>
      <c r="AM605" s="109"/>
      <c r="AN605" s="109"/>
      <c r="AO605" s="109"/>
      <c r="AP605" s="109"/>
      <c r="AQ605" s="109"/>
      <c r="AR605" s="112"/>
      <c r="AS605" s="109"/>
      <c r="AT605" s="109"/>
      <c r="AU605" s="109"/>
      <c r="AV605" s="109"/>
      <c r="AW605" s="109"/>
      <c r="AX605" s="109"/>
      <c r="AY605" s="109"/>
      <c r="AZ605" s="109"/>
      <c r="BA605" s="109"/>
      <c r="BB605" s="109"/>
      <c r="BC605" s="109"/>
      <c r="BD605" s="109"/>
      <c r="BE605" s="109"/>
      <c r="BF605" s="109"/>
    </row>
    <row r="606" customFormat="false" ht="13.5" hidden="false" customHeight="true" outlineLevel="0" collapsed="false">
      <c r="A606" s="109"/>
      <c r="B606" s="109"/>
      <c r="C606" s="109"/>
      <c r="D606" s="110"/>
      <c r="E606" s="105"/>
      <c r="F606" s="104"/>
      <c r="G606" s="104"/>
      <c r="H606" s="104"/>
      <c r="I606" s="104"/>
      <c r="J606" s="104"/>
      <c r="K606" s="104"/>
      <c r="L606" s="106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7"/>
      <c r="AC606" s="107"/>
      <c r="AD606" s="104"/>
      <c r="AE606" s="109"/>
      <c r="AF606" s="109"/>
      <c r="AG606" s="109"/>
      <c r="AH606" s="109"/>
      <c r="AI606" s="109"/>
      <c r="AJ606" s="109"/>
      <c r="AK606" s="109"/>
      <c r="AL606" s="109"/>
      <c r="AM606" s="109"/>
      <c r="AN606" s="109"/>
      <c r="AO606" s="109"/>
      <c r="AP606" s="109"/>
      <c r="AQ606" s="109"/>
      <c r="AR606" s="112"/>
      <c r="AS606" s="109"/>
      <c r="AT606" s="109"/>
      <c r="AU606" s="109"/>
      <c r="AV606" s="109"/>
      <c r="AW606" s="109"/>
      <c r="AX606" s="109"/>
      <c r="AY606" s="109"/>
      <c r="AZ606" s="109"/>
      <c r="BA606" s="109"/>
      <c r="BB606" s="109"/>
      <c r="BC606" s="109"/>
      <c r="BD606" s="109"/>
      <c r="BE606" s="109"/>
      <c r="BF606" s="109"/>
    </row>
    <row r="607" customFormat="false" ht="13.5" hidden="false" customHeight="true" outlineLevel="0" collapsed="false">
      <c r="A607" s="109"/>
      <c r="B607" s="109"/>
      <c r="C607" s="109"/>
      <c r="D607" s="110"/>
      <c r="E607" s="105"/>
      <c r="F607" s="104"/>
      <c r="G607" s="104"/>
      <c r="H607" s="104"/>
      <c r="I607" s="104"/>
      <c r="J607" s="104"/>
      <c r="K607" s="104"/>
      <c r="L607" s="106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7"/>
      <c r="AC607" s="107"/>
      <c r="AD607" s="104"/>
      <c r="AE607" s="109"/>
      <c r="AF607" s="109"/>
      <c r="AG607" s="109"/>
      <c r="AH607" s="109"/>
      <c r="AI607" s="109"/>
      <c r="AJ607" s="109"/>
      <c r="AK607" s="109"/>
      <c r="AL607" s="109"/>
      <c r="AM607" s="109"/>
      <c r="AN607" s="109"/>
      <c r="AO607" s="109"/>
      <c r="AP607" s="109"/>
      <c r="AQ607" s="109"/>
      <c r="AR607" s="112"/>
      <c r="AS607" s="109"/>
      <c r="AT607" s="109"/>
      <c r="AU607" s="109"/>
      <c r="AV607" s="109"/>
      <c r="AW607" s="109"/>
      <c r="AX607" s="109"/>
      <c r="AY607" s="109"/>
      <c r="AZ607" s="109"/>
      <c r="BA607" s="109"/>
      <c r="BB607" s="109"/>
      <c r="BC607" s="109"/>
      <c r="BD607" s="109"/>
      <c r="BE607" s="109"/>
      <c r="BF607" s="109"/>
    </row>
    <row r="608" customFormat="false" ht="13.5" hidden="false" customHeight="true" outlineLevel="0" collapsed="false">
      <c r="A608" s="109"/>
      <c r="B608" s="109"/>
      <c r="C608" s="109"/>
      <c r="D608" s="110"/>
      <c r="E608" s="105"/>
      <c r="F608" s="104"/>
      <c r="G608" s="104"/>
      <c r="H608" s="104"/>
      <c r="I608" s="104"/>
      <c r="J608" s="104"/>
      <c r="K608" s="104"/>
      <c r="L608" s="106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7"/>
      <c r="AC608" s="107"/>
      <c r="AD608" s="104"/>
      <c r="AE608" s="109"/>
      <c r="AF608" s="109"/>
      <c r="AG608" s="109"/>
      <c r="AH608" s="109"/>
      <c r="AI608" s="109"/>
      <c r="AJ608" s="109"/>
      <c r="AK608" s="109"/>
      <c r="AL608" s="109"/>
      <c r="AM608" s="109"/>
      <c r="AN608" s="109"/>
      <c r="AO608" s="109"/>
      <c r="AP608" s="109"/>
      <c r="AQ608" s="109"/>
      <c r="AR608" s="112"/>
      <c r="AS608" s="109"/>
      <c r="AT608" s="109"/>
      <c r="AU608" s="109"/>
      <c r="AV608" s="109"/>
      <c r="AW608" s="109"/>
      <c r="AX608" s="109"/>
      <c r="AY608" s="109"/>
      <c r="AZ608" s="109"/>
      <c r="BA608" s="109"/>
      <c r="BB608" s="109"/>
      <c r="BC608" s="109"/>
      <c r="BD608" s="109"/>
      <c r="BE608" s="109"/>
      <c r="BF608" s="109"/>
    </row>
    <row r="609" customFormat="false" ht="13.5" hidden="false" customHeight="true" outlineLevel="0" collapsed="false">
      <c r="A609" s="109"/>
      <c r="B609" s="109"/>
      <c r="C609" s="109"/>
      <c r="D609" s="110"/>
      <c r="E609" s="105"/>
      <c r="F609" s="104"/>
      <c r="G609" s="104"/>
      <c r="H609" s="104"/>
      <c r="I609" s="104"/>
      <c r="J609" s="104"/>
      <c r="K609" s="104"/>
      <c r="L609" s="106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7"/>
      <c r="AC609" s="107"/>
      <c r="AD609" s="104"/>
      <c r="AE609" s="109"/>
      <c r="AF609" s="109"/>
      <c r="AG609" s="109"/>
      <c r="AH609" s="109"/>
      <c r="AI609" s="109"/>
      <c r="AJ609" s="109"/>
      <c r="AK609" s="109"/>
      <c r="AL609" s="109"/>
      <c r="AM609" s="109"/>
      <c r="AN609" s="109"/>
      <c r="AO609" s="109"/>
      <c r="AP609" s="109"/>
      <c r="AQ609" s="109"/>
      <c r="AR609" s="112"/>
      <c r="AS609" s="109"/>
      <c r="AT609" s="109"/>
      <c r="AU609" s="109"/>
      <c r="AV609" s="109"/>
      <c r="AW609" s="109"/>
      <c r="AX609" s="109"/>
      <c r="AY609" s="109"/>
      <c r="AZ609" s="109"/>
      <c r="BA609" s="109"/>
      <c r="BB609" s="109"/>
      <c r="BC609" s="109"/>
      <c r="BD609" s="109"/>
      <c r="BE609" s="109"/>
      <c r="BF609" s="109"/>
    </row>
    <row r="610" customFormat="false" ht="13.5" hidden="false" customHeight="true" outlineLevel="0" collapsed="false">
      <c r="A610" s="109"/>
      <c r="B610" s="109"/>
      <c r="C610" s="109"/>
      <c r="D610" s="110"/>
      <c r="E610" s="105"/>
      <c r="F610" s="104"/>
      <c r="G610" s="104"/>
      <c r="H610" s="104"/>
      <c r="I610" s="104"/>
      <c r="J610" s="104"/>
      <c r="K610" s="104"/>
      <c r="L610" s="106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7"/>
      <c r="AC610" s="107"/>
      <c r="AD610" s="104"/>
      <c r="AE610" s="109"/>
      <c r="AF610" s="109"/>
      <c r="AG610" s="109"/>
      <c r="AH610" s="109"/>
      <c r="AI610" s="109"/>
      <c r="AJ610" s="109"/>
      <c r="AK610" s="109"/>
      <c r="AL610" s="109"/>
      <c r="AM610" s="109"/>
      <c r="AN610" s="109"/>
      <c r="AO610" s="109"/>
      <c r="AP610" s="109"/>
      <c r="AQ610" s="109"/>
      <c r="AR610" s="112"/>
      <c r="AS610" s="109"/>
      <c r="AT610" s="109"/>
      <c r="AU610" s="109"/>
      <c r="AV610" s="109"/>
      <c r="AW610" s="109"/>
      <c r="AX610" s="109"/>
      <c r="AY610" s="109"/>
      <c r="AZ610" s="109"/>
      <c r="BA610" s="109"/>
      <c r="BB610" s="109"/>
      <c r="BC610" s="109"/>
      <c r="BD610" s="109"/>
      <c r="BE610" s="109"/>
      <c r="BF610" s="109"/>
    </row>
    <row r="611" customFormat="false" ht="13.5" hidden="false" customHeight="true" outlineLevel="0" collapsed="false">
      <c r="A611" s="109"/>
      <c r="B611" s="109"/>
      <c r="C611" s="109"/>
      <c r="D611" s="110"/>
      <c r="E611" s="105"/>
      <c r="F611" s="104"/>
      <c r="G611" s="104"/>
      <c r="H611" s="104"/>
      <c r="I611" s="104"/>
      <c r="J611" s="104"/>
      <c r="K611" s="104"/>
      <c r="L611" s="106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7"/>
      <c r="AC611" s="107"/>
      <c r="AD611" s="104"/>
      <c r="AE611" s="109"/>
      <c r="AF611" s="109"/>
      <c r="AG611" s="109"/>
      <c r="AH611" s="109"/>
      <c r="AI611" s="109"/>
      <c r="AJ611" s="109"/>
      <c r="AK611" s="109"/>
      <c r="AL611" s="109"/>
      <c r="AM611" s="109"/>
      <c r="AN611" s="109"/>
      <c r="AO611" s="109"/>
      <c r="AP611" s="109"/>
      <c r="AQ611" s="109"/>
      <c r="AR611" s="112"/>
      <c r="AS611" s="109"/>
      <c r="AT611" s="109"/>
      <c r="AU611" s="109"/>
      <c r="AV611" s="109"/>
      <c r="AW611" s="109"/>
      <c r="AX611" s="109"/>
      <c r="AY611" s="109"/>
      <c r="AZ611" s="109"/>
      <c r="BA611" s="109"/>
      <c r="BB611" s="109"/>
      <c r="BC611" s="109"/>
      <c r="BD611" s="109"/>
      <c r="BE611" s="109"/>
      <c r="BF611" s="109"/>
    </row>
    <row r="612" customFormat="false" ht="13.5" hidden="false" customHeight="true" outlineLevel="0" collapsed="false">
      <c r="A612" s="109"/>
      <c r="B612" s="109"/>
      <c r="C612" s="109"/>
      <c r="D612" s="110"/>
      <c r="E612" s="105"/>
      <c r="F612" s="104"/>
      <c r="G612" s="104"/>
      <c r="H612" s="104"/>
      <c r="I612" s="104"/>
      <c r="J612" s="104"/>
      <c r="K612" s="104"/>
      <c r="L612" s="106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7"/>
      <c r="AC612" s="107"/>
      <c r="AD612" s="104"/>
      <c r="AE612" s="109"/>
      <c r="AF612" s="109"/>
      <c r="AG612" s="109"/>
      <c r="AH612" s="109"/>
      <c r="AI612" s="109"/>
      <c r="AJ612" s="109"/>
      <c r="AK612" s="109"/>
      <c r="AL612" s="109"/>
      <c r="AM612" s="109"/>
      <c r="AN612" s="109"/>
      <c r="AO612" s="109"/>
      <c r="AP612" s="109"/>
      <c r="AQ612" s="109"/>
      <c r="AR612" s="112"/>
      <c r="AS612" s="109"/>
      <c r="AT612" s="109"/>
      <c r="AU612" s="109"/>
      <c r="AV612" s="109"/>
      <c r="AW612" s="109"/>
      <c r="AX612" s="109"/>
      <c r="AY612" s="109"/>
      <c r="AZ612" s="109"/>
      <c r="BA612" s="109"/>
      <c r="BB612" s="109"/>
      <c r="BC612" s="109"/>
      <c r="BD612" s="109"/>
      <c r="BE612" s="109"/>
      <c r="BF612" s="109"/>
    </row>
    <row r="613" customFormat="false" ht="13.5" hidden="false" customHeight="true" outlineLevel="0" collapsed="false">
      <c r="A613" s="109"/>
      <c r="B613" s="109"/>
      <c r="C613" s="109"/>
      <c r="D613" s="110"/>
      <c r="E613" s="105"/>
      <c r="F613" s="104"/>
      <c r="G613" s="104"/>
      <c r="H613" s="104"/>
      <c r="I613" s="104"/>
      <c r="J613" s="104"/>
      <c r="K613" s="104"/>
      <c r="L613" s="106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7"/>
      <c r="AC613" s="107"/>
      <c r="AD613" s="104"/>
      <c r="AE613" s="109"/>
      <c r="AF613" s="109"/>
      <c r="AG613" s="109"/>
      <c r="AH613" s="109"/>
      <c r="AI613" s="109"/>
      <c r="AJ613" s="109"/>
      <c r="AK613" s="109"/>
      <c r="AL613" s="109"/>
      <c r="AM613" s="109"/>
      <c r="AN613" s="109"/>
      <c r="AO613" s="109"/>
      <c r="AP613" s="109"/>
      <c r="AQ613" s="109"/>
      <c r="AR613" s="112"/>
      <c r="AS613" s="109"/>
      <c r="AT613" s="109"/>
      <c r="AU613" s="109"/>
      <c r="AV613" s="109"/>
      <c r="AW613" s="109"/>
      <c r="AX613" s="109"/>
      <c r="AY613" s="109"/>
      <c r="AZ613" s="109"/>
      <c r="BA613" s="109"/>
      <c r="BB613" s="109"/>
      <c r="BC613" s="109"/>
      <c r="BD613" s="109"/>
      <c r="BE613" s="109"/>
      <c r="BF613" s="109"/>
    </row>
    <row r="614" customFormat="false" ht="13.5" hidden="false" customHeight="true" outlineLevel="0" collapsed="false">
      <c r="A614" s="109"/>
      <c r="B614" s="109"/>
      <c r="C614" s="109"/>
      <c r="D614" s="110"/>
      <c r="E614" s="105"/>
      <c r="F614" s="104"/>
      <c r="G614" s="104"/>
      <c r="H614" s="104"/>
      <c r="I614" s="104"/>
      <c r="J614" s="104"/>
      <c r="K614" s="104"/>
      <c r="L614" s="106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7"/>
      <c r="AC614" s="107"/>
      <c r="AD614" s="104"/>
      <c r="AE614" s="109"/>
      <c r="AF614" s="109"/>
      <c r="AG614" s="109"/>
      <c r="AH614" s="109"/>
      <c r="AI614" s="109"/>
      <c r="AJ614" s="109"/>
      <c r="AK614" s="109"/>
      <c r="AL614" s="109"/>
      <c r="AM614" s="109"/>
      <c r="AN614" s="109"/>
      <c r="AO614" s="109"/>
      <c r="AP614" s="109"/>
      <c r="AQ614" s="109"/>
      <c r="AR614" s="112"/>
      <c r="AS614" s="109"/>
      <c r="AT614" s="109"/>
      <c r="AU614" s="109"/>
      <c r="AV614" s="109"/>
      <c r="AW614" s="109"/>
      <c r="AX614" s="109"/>
      <c r="AY614" s="109"/>
      <c r="AZ614" s="109"/>
      <c r="BA614" s="109"/>
      <c r="BB614" s="109"/>
      <c r="BC614" s="109"/>
      <c r="BD614" s="109"/>
      <c r="BE614" s="109"/>
      <c r="BF614" s="109"/>
    </row>
    <row r="615" customFormat="false" ht="13.5" hidden="false" customHeight="true" outlineLevel="0" collapsed="false">
      <c r="A615" s="109"/>
      <c r="B615" s="109"/>
      <c r="C615" s="109"/>
      <c r="D615" s="110"/>
      <c r="E615" s="105"/>
      <c r="F615" s="104"/>
      <c r="G615" s="104"/>
      <c r="H615" s="104"/>
      <c r="I615" s="104"/>
      <c r="J615" s="104"/>
      <c r="K615" s="104"/>
      <c r="L615" s="106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7"/>
      <c r="AC615" s="107"/>
      <c r="AD615" s="104"/>
      <c r="AE615" s="109"/>
      <c r="AF615" s="109"/>
      <c r="AG615" s="109"/>
      <c r="AH615" s="109"/>
      <c r="AI615" s="109"/>
      <c r="AJ615" s="109"/>
      <c r="AK615" s="109"/>
      <c r="AL615" s="109"/>
      <c r="AM615" s="109"/>
      <c r="AN615" s="109"/>
      <c r="AO615" s="109"/>
      <c r="AP615" s="109"/>
      <c r="AQ615" s="109"/>
      <c r="AR615" s="112"/>
      <c r="AS615" s="109"/>
      <c r="AT615" s="109"/>
      <c r="AU615" s="109"/>
      <c r="AV615" s="109"/>
      <c r="AW615" s="109"/>
      <c r="AX615" s="109"/>
      <c r="AY615" s="109"/>
      <c r="AZ615" s="109"/>
      <c r="BA615" s="109"/>
      <c r="BB615" s="109"/>
      <c r="BC615" s="109"/>
      <c r="BD615" s="109"/>
      <c r="BE615" s="109"/>
      <c r="BF615" s="109"/>
    </row>
    <row r="616" customFormat="false" ht="13.5" hidden="false" customHeight="true" outlineLevel="0" collapsed="false">
      <c r="A616" s="109"/>
      <c r="B616" s="109"/>
      <c r="C616" s="109"/>
      <c r="D616" s="110"/>
      <c r="E616" s="105"/>
      <c r="F616" s="104"/>
      <c r="G616" s="104"/>
      <c r="H616" s="104"/>
      <c r="I616" s="104"/>
      <c r="J616" s="104"/>
      <c r="K616" s="104"/>
      <c r="L616" s="106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7"/>
      <c r="AC616" s="107"/>
      <c r="AD616" s="104"/>
      <c r="AE616" s="109"/>
      <c r="AF616" s="109"/>
      <c r="AG616" s="109"/>
      <c r="AH616" s="109"/>
      <c r="AI616" s="109"/>
      <c r="AJ616" s="109"/>
      <c r="AK616" s="109"/>
      <c r="AL616" s="109"/>
      <c r="AM616" s="109"/>
      <c r="AN616" s="109"/>
      <c r="AO616" s="109"/>
      <c r="AP616" s="109"/>
      <c r="AQ616" s="109"/>
      <c r="AR616" s="112"/>
      <c r="AS616" s="109"/>
      <c r="AT616" s="109"/>
      <c r="AU616" s="109"/>
      <c r="AV616" s="109"/>
      <c r="AW616" s="109"/>
      <c r="AX616" s="109"/>
      <c r="AY616" s="109"/>
      <c r="AZ616" s="109"/>
      <c r="BA616" s="109"/>
      <c r="BB616" s="109"/>
      <c r="BC616" s="109"/>
      <c r="BD616" s="109"/>
      <c r="BE616" s="109"/>
      <c r="BF616" s="109"/>
    </row>
    <row r="617" customFormat="false" ht="13.5" hidden="false" customHeight="true" outlineLevel="0" collapsed="false">
      <c r="A617" s="109"/>
      <c r="B617" s="109"/>
      <c r="C617" s="109"/>
      <c r="D617" s="110"/>
      <c r="E617" s="105"/>
      <c r="F617" s="104"/>
      <c r="G617" s="104"/>
      <c r="H617" s="104"/>
      <c r="I617" s="104"/>
      <c r="J617" s="104"/>
      <c r="K617" s="104"/>
      <c r="L617" s="106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7"/>
      <c r="AC617" s="107"/>
      <c r="AD617" s="104"/>
      <c r="AE617" s="109"/>
      <c r="AF617" s="109"/>
      <c r="AG617" s="109"/>
      <c r="AH617" s="109"/>
      <c r="AI617" s="109"/>
      <c r="AJ617" s="109"/>
      <c r="AK617" s="109"/>
      <c r="AL617" s="109"/>
      <c r="AM617" s="109"/>
      <c r="AN617" s="109"/>
      <c r="AO617" s="109"/>
      <c r="AP617" s="109"/>
      <c r="AQ617" s="109"/>
      <c r="AR617" s="112"/>
      <c r="AS617" s="109"/>
      <c r="AT617" s="109"/>
      <c r="AU617" s="109"/>
      <c r="AV617" s="109"/>
      <c r="AW617" s="109"/>
      <c r="AX617" s="109"/>
      <c r="AY617" s="109"/>
      <c r="AZ617" s="109"/>
      <c r="BA617" s="109"/>
      <c r="BB617" s="109"/>
      <c r="BC617" s="109"/>
      <c r="BD617" s="109"/>
      <c r="BE617" s="109"/>
      <c r="BF617" s="109"/>
    </row>
    <row r="618" customFormat="false" ht="13.5" hidden="false" customHeight="true" outlineLevel="0" collapsed="false">
      <c r="A618" s="109"/>
      <c r="B618" s="109"/>
      <c r="C618" s="109"/>
      <c r="D618" s="110"/>
      <c r="E618" s="105"/>
      <c r="F618" s="104"/>
      <c r="G618" s="104"/>
      <c r="H618" s="104"/>
      <c r="I618" s="104"/>
      <c r="J618" s="104"/>
      <c r="K618" s="104"/>
      <c r="L618" s="106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7"/>
      <c r="AC618" s="107"/>
      <c r="AD618" s="104"/>
      <c r="AE618" s="109"/>
      <c r="AF618" s="109"/>
      <c r="AG618" s="109"/>
      <c r="AH618" s="109"/>
      <c r="AI618" s="109"/>
      <c r="AJ618" s="109"/>
      <c r="AK618" s="109"/>
      <c r="AL618" s="109"/>
      <c r="AM618" s="109"/>
      <c r="AN618" s="109"/>
      <c r="AO618" s="109"/>
      <c r="AP618" s="109"/>
      <c r="AQ618" s="109"/>
      <c r="AR618" s="112"/>
      <c r="AS618" s="109"/>
      <c r="AT618" s="109"/>
      <c r="AU618" s="109"/>
      <c r="AV618" s="109"/>
      <c r="AW618" s="109"/>
      <c r="AX618" s="109"/>
      <c r="AY618" s="109"/>
      <c r="AZ618" s="109"/>
      <c r="BA618" s="109"/>
      <c r="BB618" s="109"/>
      <c r="BC618" s="109"/>
      <c r="BD618" s="109"/>
      <c r="BE618" s="109"/>
      <c r="BF618" s="109"/>
    </row>
    <row r="619" customFormat="false" ht="13.5" hidden="false" customHeight="true" outlineLevel="0" collapsed="false">
      <c r="A619" s="109"/>
      <c r="B619" s="109"/>
      <c r="C619" s="109"/>
      <c r="D619" s="110"/>
      <c r="E619" s="105"/>
      <c r="F619" s="104"/>
      <c r="G619" s="104"/>
      <c r="H619" s="104"/>
      <c r="I619" s="104"/>
      <c r="J619" s="104"/>
      <c r="K619" s="104"/>
      <c r="L619" s="106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7"/>
      <c r="AC619" s="107"/>
      <c r="AD619" s="104"/>
      <c r="AE619" s="109"/>
      <c r="AF619" s="109"/>
      <c r="AG619" s="109"/>
      <c r="AH619" s="109"/>
      <c r="AI619" s="109"/>
      <c r="AJ619" s="109"/>
      <c r="AK619" s="109"/>
      <c r="AL619" s="109"/>
      <c r="AM619" s="109"/>
      <c r="AN619" s="109"/>
      <c r="AO619" s="109"/>
      <c r="AP619" s="109"/>
      <c r="AQ619" s="109"/>
      <c r="AR619" s="112"/>
      <c r="AS619" s="109"/>
      <c r="AT619" s="109"/>
      <c r="AU619" s="109"/>
      <c r="AV619" s="109"/>
      <c r="AW619" s="109"/>
      <c r="AX619" s="109"/>
      <c r="AY619" s="109"/>
      <c r="AZ619" s="109"/>
      <c r="BA619" s="109"/>
      <c r="BB619" s="109"/>
      <c r="BC619" s="109"/>
      <c r="BD619" s="109"/>
      <c r="BE619" s="109"/>
      <c r="BF619" s="109"/>
    </row>
    <row r="620" customFormat="false" ht="13.5" hidden="false" customHeight="true" outlineLevel="0" collapsed="false">
      <c r="A620" s="109"/>
      <c r="B620" s="109"/>
      <c r="C620" s="109"/>
      <c r="D620" s="110"/>
      <c r="E620" s="105"/>
      <c r="F620" s="104"/>
      <c r="G620" s="104"/>
      <c r="H620" s="104"/>
      <c r="I620" s="104"/>
      <c r="J620" s="104"/>
      <c r="K620" s="104"/>
      <c r="L620" s="106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7"/>
      <c r="AC620" s="107"/>
      <c r="AD620" s="104"/>
      <c r="AE620" s="109"/>
      <c r="AF620" s="109"/>
      <c r="AG620" s="109"/>
      <c r="AH620" s="109"/>
      <c r="AI620" s="109"/>
      <c r="AJ620" s="109"/>
      <c r="AK620" s="109"/>
      <c r="AL620" s="109"/>
      <c r="AM620" s="109"/>
      <c r="AN620" s="109"/>
      <c r="AO620" s="109"/>
      <c r="AP620" s="109"/>
      <c r="AQ620" s="109"/>
      <c r="AR620" s="112"/>
      <c r="AS620" s="109"/>
      <c r="AT620" s="109"/>
      <c r="AU620" s="109"/>
      <c r="AV620" s="109"/>
      <c r="AW620" s="109"/>
      <c r="AX620" s="109"/>
      <c r="AY620" s="109"/>
      <c r="AZ620" s="109"/>
      <c r="BA620" s="109"/>
      <c r="BB620" s="109"/>
      <c r="BC620" s="109"/>
      <c r="BD620" s="109"/>
      <c r="BE620" s="109"/>
      <c r="BF620" s="109"/>
    </row>
    <row r="621" customFormat="false" ht="13.5" hidden="false" customHeight="true" outlineLevel="0" collapsed="false">
      <c r="A621" s="109"/>
      <c r="B621" s="109"/>
      <c r="C621" s="109"/>
      <c r="D621" s="110"/>
      <c r="E621" s="105"/>
      <c r="F621" s="104"/>
      <c r="G621" s="104"/>
      <c r="H621" s="104"/>
      <c r="I621" s="104"/>
      <c r="J621" s="104"/>
      <c r="K621" s="104"/>
      <c r="L621" s="106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7"/>
      <c r="AC621" s="107"/>
      <c r="AD621" s="104"/>
      <c r="AE621" s="109"/>
      <c r="AF621" s="109"/>
      <c r="AG621" s="109"/>
      <c r="AH621" s="109"/>
      <c r="AI621" s="109"/>
      <c r="AJ621" s="109"/>
      <c r="AK621" s="109"/>
      <c r="AL621" s="109"/>
      <c r="AM621" s="109"/>
      <c r="AN621" s="109"/>
      <c r="AO621" s="109"/>
      <c r="AP621" s="109"/>
      <c r="AQ621" s="109"/>
      <c r="AR621" s="112"/>
      <c r="AS621" s="109"/>
      <c r="AT621" s="109"/>
      <c r="AU621" s="109"/>
      <c r="AV621" s="109"/>
      <c r="AW621" s="109"/>
      <c r="AX621" s="109"/>
      <c r="AY621" s="109"/>
      <c r="AZ621" s="109"/>
      <c r="BA621" s="109"/>
      <c r="BB621" s="109"/>
      <c r="BC621" s="109"/>
      <c r="BD621" s="109"/>
      <c r="BE621" s="109"/>
      <c r="BF621" s="109"/>
    </row>
    <row r="622" customFormat="false" ht="13.5" hidden="false" customHeight="true" outlineLevel="0" collapsed="false">
      <c r="A622" s="109"/>
      <c r="B622" s="109"/>
      <c r="C622" s="109"/>
      <c r="D622" s="110"/>
      <c r="E622" s="105"/>
      <c r="F622" s="104"/>
      <c r="G622" s="104"/>
      <c r="H622" s="104"/>
      <c r="I622" s="104"/>
      <c r="J622" s="104"/>
      <c r="K622" s="104"/>
      <c r="L622" s="106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7"/>
      <c r="AC622" s="107"/>
      <c r="AD622" s="104"/>
      <c r="AE622" s="109"/>
      <c r="AF622" s="109"/>
      <c r="AG622" s="109"/>
      <c r="AH622" s="109"/>
      <c r="AI622" s="109"/>
      <c r="AJ622" s="109"/>
      <c r="AK622" s="109"/>
      <c r="AL622" s="109"/>
      <c r="AM622" s="109"/>
      <c r="AN622" s="109"/>
      <c r="AO622" s="109"/>
      <c r="AP622" s="109"/>
      <c r="AQ622" s="109"/>
      <c r="AR622" s="112"/>
      <c r="AS622" s="109"/>
      <c r="AT622" s="109"/>
      <c r="AU622" s="109"/>
      <c r="AV622" s="109"/>
      <c r="AW622" s="109"/>
      <c r="AX622" s="109"/>
      <c r="AY622" s="109"/>
      <c r="AZ622" s="109"/>
      <c r="BA622" s="109"/>
      <c r="BB622" s="109"/>
      <c r="BC622" s="109"/>
      <c r="BD622" s="109"/>
      <c r="BE622" s="109"/>
      <c r="BF622" s="109"/>
    </row>
    <row r="623" customFormat="false" ht="13.5" hidden="false" customHeight="true" outlineLevel="0" collapsed="false">
      <c r="A623" s="109"/>
      <c r="B623" s="109"/>
      <c r="C623" s="109"/>
      <c r="D623" s="110"/>
      <c r="E623" s="105"/>
      <c r="F623" s="104"/>
      <c r="G623" s="104"/>
      <c r="H623" s="104"/>
      <c r="I623" s="104"/>
      <c r="J623" s="104"/>
      <c r="K623" s="104"/>
      <c r="L623" s="106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7"/>
      <c r="AC623" s="107"/>
      <c r="AD623" s="104"/>
      <c r="AE623" s="109"/>
      <c r="AF623" s="109"/>
      <c r="AG623" s="109"/>
      <c r="AH623" s="109"/>
      <c r="AI623" s="109"/>
      <c r="AJ623" s="109"/>
      <c r="AK623" s="109"/>
      <c r="AL623" s="109"/>
      <c r="AM623" s="109"/>
      <c r="AN623" s="109"/>
      <c r="AO623" s="109"/>
      <c r="AP623" s="109"/>
      <c r="AQ623" s="109"/>
      <c r="AR623" s="112"/>
      <c r="AS623" s="109"/>
      <c r="AT623" s="109"/>
      <c r="AU623" s="109"/>
      <c r="AV623" s="109"/>
      <c r="AW623" s="109"/>
      <c r="AX623" s="109"/>
      <c r="AY623" s="109"/>
      <c r="AZ623" s="109"/>
      <c r="BA623" s="109"/>
      <c r="BB623" s="109"/>
      <c r="BC623" s="109"/>
      <c r="BD623" s="109"/>
      <c r="BE623" s="109"/>
      <c r="BF623" s="109"/>
    </row>
    <row r="624" customFormat="false" ht="13.5" hidden="false" customHeight="true" outlineLevel="0" collapsed="false">
      <c r="A624" s="109"/>
      <c r="B624" s="109"/>
      <c r="C624" s="109"/>
      <c r="D624" s="110"/>
      <c r="E624" s="105"/>
      <c r="F624" s="104"/>
      <c r="G624" s="104"/>
      <c r="H624" s="104"/>
      <c r="I624" s="104"/>
      <c r="J624" s="104"/>
      <c r="K624" s="104"/>
      <c r="L624" s="106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7"/>
      <c r="AC624" s="107"/>
      <c r="AD624" s="104"/>
      <c r="AE624" s="109"/>
      <c r="AF624" s="109"/>
      <c r="AG624" s="109"/>
      <c r="AH624" s="109"/>
      <c r="AI624" s="109"/>
      <c r="AJ624" s="109"/>
      <c r="AK624" s="109"/>
      <c r="AL624" s="109"/>
      <c r="AM624" s="109"/>
      <c r="AN624" s="109"/>
      <c r="AO624" s="109"/>
      <c r="AP624" s="109"/>
      <c r="AQ624" s="109"/>
      <c r="AR624" s="112"/>
      <c r="AS624" s="109"/>
      <c r="AT624" s="109"/>
      <c r="AU624" s="109"/>
      <c r="AV624" s="109"/>
      <c r="AW624" s="109"/>
      <c r="AX624" s="109"/>
      <c r="AY624" s="109"/>
      <c r="AZ624" s="109"/>
      <c r="BA624" s="109"/>
      <c r="BB624" s="109"/>
      <c r="BC624" s="109"/>
      <c r="BD624" s="109"/>
      <c r="BE624" s="109"/>
      <c r="BF624" s="109"/>
    </row>
    <row r="625" customFormat="false" ht="13.5" hidden="false" customHeight="true" outlineLevel="0" collapsed="false">
      <c r="A625" s="109"/>
      <c r="B625" s="109"/>
      <c r="C625" s="109"/>
      <c r="D625" s="110"/>
      <c r="E625" s="105"/>
      <c r="F625" s="104"/>
      <c r="G625" s="104"/>
      <c r="H625" s="104"/>
      <c r="I625" s="104"/>
      <c r="J625" s="104"/>
      <c r="K625" s="104"/>
      <c r="L625" s="106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7"/>
      <c r="AC625" s="107"/>
      <c r="AD625" s="104"/>
      <c r="AE625" s="109"/>
      <c r="AF625" s="109"/>
      <c r="AG625" s="109"/>
      <c r="AH625" s="109"/>
      <c r="AI625" s="109"/>
      <c r="AJ625" s="109"/>
      <c r="AK625" s="109"/>
      <c r="AL625" s="109"/>
      <c r="AM625" s="109"/>
      <c r="AN625" s="109"/>
      <c r="AO625" s="109"/>
      <c r="AP625" s="109"/>
      <c r="AQ625" s="109"/>
      <c r="AR625" s="112"/>
      <c r="AS625" s="109"/>
      <c r="AT625" s="109"/>
      <c r="AU625" s="109"/>
      <c r="AV625" s="109"/>
      <c r="AW625" s="109"/>
      <c r="AX625" s="109"/>
      <c r="AY625" s="109"/>
      <c r="AZ625" s="109"/>
      <c r="BA625" s="109"/>
      <c r="BB625" s="109"/>
      <c r="BC625" s="109"/>
      <c r="BD625" s="109"/>
      <c r="BE625" s="109"/>
      <c r="BF625" s="109"/>
    </row>
    <row r="626" customFormat="false" ht="13.5" hidden="false" customHeight="true" outlineLevel="0" collapsed="false">
      <c r="A626" s="109"/>
      <c r="B626" s="109"/>
      <c r="C626" s="109"/>
      <c r="D626" s="110"/>
      <c r="E626" s="105"/>
      <c r="F626" s="104"/>
      <c r="G626" s="104"/>
      <c r="H626" s="104"/>
      <c r="I626" s="104"/>
      <c r="J626" s="104"/>
      <c r="K626" s="104"/>
      <c r="L626" s="106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7"/>
      <c r="AC626" s="107"/>
      <c r="AD626" s="104"/>
      <c r="AE626" s="109"/>
      <c r="AF626" s="109"/>
      <c r="AG626" s="109"/>
      <c r="AH626" s="109"/>
      <c r="AI626" s="109"/>
      <c r="AJ626" s="109"/>
      <c r="AK626" s="109"/>
      <c r="AL626" s="109"/>
      <c r="AM626" s="109"/>
      <c r="AN626" s="109"/>
      <c r="AO626" s="109"/>
      <c r="AP626" s="109"/>
      <c r="AQ626" s="109"/>
      <c r="AR626" s="112"/>
      <c r="AS626" s="109"/>
      <c r="AT626" s="109"/>
      <c r="AU626" s="109"/>
      <c r="AV626" s="109"/>
      <c r="AW626" s="109"/>
      <c r="AX626" s="109"/>
      <c r="AY626" s="109"/>
      <c r="AZ626" s="109"/>
      <c r="BA626" s="109"/>
      <c r="BB626" s="109"/>
      <c r="BC626" s="109"/>
      <c r="BD626" s="109"/>
      <c r="BE626" s="109"/>
      <c r="BF626" s="109"/>
    </row>
    <row r="627" customFormat="false" ht="13.5" hidden="false" customHeight="true" outlineLevel="0" collapsed="false">
      <c r="A627" s="109"/>
      <c r="B627" s="109"/>
      <c r="C627" s="109"/>
      <c r="D627" s="110"/>
      <c r="E627" s="105"/>
      <c r="F627" s="104"/>
      <c r="G627" s="104"/>
      <c r="H627" s="104"/>
      <c r="I627" s="104"/>
      <c r="J627" s="104"/>
      <c r="K627" s="104"/>
      <c r="L627" s="106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7"/>
      <c r="AC627" s="107"/>
      <c r="AD627" s="104"/>
      <c r="AE627" s="109"/>
      <c r="AF627" s="109"/>
      <c r="AG627" s="109"/>
      <c r="AH627" s="109"/>
      <c r="AI627" s="109"/>
      <c r="AJ627" s="109"/>
      <c r="AK627" s="109"/>
      <c r="AL627" s="109"/>
      <c r="AM627" s="109"/>
      <c r="AN627" s="109"/>
      <c r="AO627" s="109"/>
      <c r="AP627" s="109"/>
      <c r="AQ627" s="109"/>
      <c r="AR627" s="112"/>
      <c r="AS627" s="109"/>
      <c r="AT627" s="109"/>
      <c r="AU627" s="109"/>
      <c r="AV627" s="109"/>
      <c r="AW627" s="109"/>
      <c r="AX627" s="109"/>
      <c r="AY627" s="109"/>
      <c r="AZ627" s="109"/>
      <c r="BA627" s="109"/>
      <c r="BB627" s="109"/>
      <c r="BC627" s="109"/>
      <c r="BD627" s="109"/>
      <c r="BE627" s="109"/>
      <c r="BF627" s="109"/>
    </row>
    <row r="628" customFormat="false" ht="13.5" hidden="false" customHeight="true" outlineLevel="0" collapsed="false">
      <c r="A628" s="109"/>
      <c r="B628" s="109"/>
      <c r="C628" s="109"/>
      <c r="D628" s="110"/>
      <c r="E628" s="105"/>
      <c r="F628" s="104"/>
      <c r="G628" s="104"/>
      <c r="H628" s="104"/>
      <c r="I628" s="104"/>
      <c r="J628" s="104"/>
      <c r="K628" s="104"/>
      <c r="L628" s="106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7"/>
      <c r="AC628" s="107"/>
      <c r="AD628" s="104"/>
      <c r="AE628" s="109"/>
      <c r="AF628" s="109"/>
      <c r="AG628" s="109"/>
      <c r="AH628" s="109"/>
      <c r="AI628" s="109"/>
      <c r="AJ628" s="109"/>
      <c r="AK628" s="109"/>
      <c r="AL628" s="109"/>
      <c r="AM628" s="109"/>
      <c r="AN628" s="109"/>
      <c r="AO628" s="109"/>
      <c r="AP628" s="109"/>
      <c r="AQ628" s="109"/>
      <c r="AR628" s="112"/>
      <c r="AS628" s="109"/>
      <c r="AT628" s="109"/>
      <c r="AU628" s="109"/>
      <c r="AV628" s="109"/>
      <c r="AW628" s="109"/>
      <c r="AX628" s="109"/>
      <c r="AY628" s="109"/>
      <c r="AZ628" s="109"/>
      <c r="BA628" s="109"/>
      <c r="BB628" s="109"/>
      <c r="BC628" s="109"/>
      <c r="BD628" s="109"/>
      <c r="BE628" s="109"/>
      <c r="BF628" s="109"/>
    </row>
    <row r="629" customFormat="false" ht="13.5" hidden="false" customHeight="true" outlineLevel="0" collapsed="false">
      <c r="A629" s="109"/>
      <c r="B629" s="109"/>
      <c r="C629" s="109"/>
      <c r="D629" s="110"/>
      <c r="E629" s="105"/>
      <c r="F629" s="104"/>
      <c r="G629" s="104"/>
      <c r="H629" s="104"/>
      <c r="I629" s="104"/>
      <c r="J629" s="104"/>
      <c r="K629" s="104"/>
      <c r="L629" s="106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7"/>
      <c r="AC629" s="107"/>
      <c r="AD629" s="104"/>
      <c r="AE629" s="109"/>
      <c r="AF629" s="109"/>
      <c r="AG629" s="109"/>
      <c r="AH629" s="109"/>
      <c r="AI629" s="109"/>
      <c r="AJ629" s="109"/>
      <c r="AK629" s="109"/>
      <c r="AL629" s="109"/>
      <c r="AM629" s="109"/>
      <c r="AN629" s="109"/>
      <c r="AO629" s="109"/>
      <c r="AP629" s="109"/>
      <c r="AQ629" s="109"/>
      <c r="AR629" s="112"/>
      <c r="AS629" s="109"/>
      <c r="AT629" s="109"/>
      <c r="AU629" s="109"/>
      <c r="AV629" s="109"/>
      <c r="AW629" s="109"/>
      <c r="AX629" s="109"/>
      <c r="AY629" s="109"/>
      <c r="AZ629" s="109"/>
      <c r="BA629" s="109"/>
      <c r="BB629" s="109"/>
      <c r="BC629" s="109"/>
      <c r="BD629" s="109"/>
      <c r="BE629" s="109"/>
      <c r="BF629" s="109"/>
    </row>
    <row r="630" customFormat="false" ht="13.5" hidden="false" customHeight="true" outlineLevel="0" collapsed="false">
      <c r="A630" s="109"/>
      <c r="B630" s="109"/>
      <c r="C630" s="109"/>
      <c r="D630" s="110"/>
      <c r="E630" s="105"/>
      <c r="F630" s="104"/>
      <c r="G630" s="104"/>
      <c r="H630" s="104"/>
      <c r="I630" s="104"/>
      <c r="J630" s="104"/>
      <c r="K630" s="104"/>
      <c r="L630" s="106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7"/>
      <c r="AC630" s="107"/>
      <c r="AD630" s="104"/>
      <c r="AE630" s="109"/>
      <c r="AF630" s="109"/>
      <c r="AG630" s="109"/>
      <c r="AH630" s="109"/>
      <c r="AI630" s="109"/>
      <c r="AJ630" s="109"/>
      <c r="AK630" s="109"/>
      <c r="AL630" s="109"/>
      <c r="AM630" s="109"/>
      <c r="AN630" s="109"/>
      <c r="AO630" s="109"/>
      <c r="AP630" s="109"/>
      <c r="AQ630" s="109"/>
      <c r="AR630" s="112"/>
      <c r="AS630" s="109"/>
      <c r="AT630" s="109"/>
      <c r="AU630" s="109"/>
      <c r="AV630" s="109"/>
      <c r="AW630" s="109"/>
      <c r="AX630" s="109"/>
      <c r="AY630" s="109"/>
      <c r="AZ630" s="109"/>
      <c r="BA630" s="109"/>
      <c r="BB630" s="109"/>
      <c r="BC630" s="109"/>
      <c r="BD630" s="109"/>
      <c r="BE630" s="109"/>
      <c r="BF630" s="109"/>
    </row>
    <row r="631" customFormat="false" ht="13.5" hidden="false" customHeight="true" outlineLevel="0" collapsed="false">
      <c r="A631" s="109"/>
      <c r="B631" s="109"/>
      <c r="C631" s="109"/>
      <c r="D631" s="110"/>
      <c r="E631" s="105"/>
      <c r="F631" s="104"/>
      <c r="G631" s="104"/>
      <c r="H631" s="104"/>
      <c r="I631" s="104"/>
      <c r="J631" s="104"/>
      <c r="K631" s="104"/>
      <c r="L631" s="106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7"/>
      <c r="AC631" s="107"/>
      <c r="AD631" s="104"/>
      <c r="AE631" s="109"/>
      <c r="AF631" s="109"/>
      <c r="AG631" s="109"/>
      <c r="AH631" s="109"/>
      <c r="AI631" s="109"/>
      <c r="AJ631" s="109"/>
      <c r="AK631" s="109"/>
      <c r="AL631" s="109"/>
      <c r="AM631" s="109"/>
      <c r="AN631" s="109"/>
      <c r="AO631" s="109"/>
      <c r="AP631" s="109"/>
      <c r="AQ631" s="109"/>
      <c r="AR631" s="112"/>
      <c r="AS631" s="109"/>
      <c r="AT631" s="109"/>
      <c r="AU631" s="109"/>
      <c r="AV631" s="109"/>
      <c r="AW631" s="109"/>
      <c r="AX631" s="109"/>
      <c r="AY631" s="109"/>
      <c r="AZ631" s="109"/>
      <c r="BA631" s="109"/>
      <c r="BB631" s="109"/>
      <c r="BC631" s="109"/>
      <c r="BD631" s="109"/>
      <c r="BE631" s="109"/>
      <c r="BF631" s="109"/>
    </row>
    <row r="632" customFormat="false" ht="13.5" hidden="false" customHeight="true" outlineLevel="0" collapsed="false">
      <c r="A632" s="109"/>
      <c r="B632" s="109"/>
      <c r="C632" s="109"/>
      <c r="D632" s="110"/>
      <c r="E632" s="105"/>
      <c r="F632" s="104"/>
      <c r="G632" s="104"/>
      <c r="H632" s="104"/>
      <c r="I632" s="104"/>
      <c r="J632" s="104"/>
      <c r="K632" s="104"/>
      <c r="L632" s="106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7"/>
      <c r="AC632" s="107"/>
      <c r="AD632" s="104"/>
      <c r="AE632" s="109"/>
      <c r="AF632" s="109"/>
      <c r="AG632" s="109"/>
      <c r="AH632" s="109"/>
      <c r="AI632" s="109"/>
      <c r="AJ632" s="109"/>
      <c r="AK632" s="109"/>
      <c r="AL632" s="109"/>
      <c r="AM632" s="109"/>
      <c r="AN632" s="109"/>
      <c r="AO632" s="109"/>
      <c r="AP632" s="109"/>
      <c r="AQ632" s="109"/>
      <c r="AR632" s="112"/>
      <c r="AS632" s="109"/>
      <c r="AT632" s="109"/>
      <c r="AU632" s="109"/>
      <c r="AV632" s="109"/>
      <c r="AW632" s="109"/>
      <c r="AX632" s="109"/>
      <c r="AY632" s="109"/>
      <c r="AZ632" s="109"/>
      <c r="BA632" s="109"/>
      <c r="BB632" s="109"/>
      <c r="BC632" s="109"/>
      <c r="BD632" s="109"/>
      <c r="BE632" s="109"/>
      <c r="BF632" s="109"/>
    </row>
    <row r="633" customFormat="false" ht="13.5" hidden="false" customHeight="true" outlineLevel="0" collapsed="false">
      <c r="A633" s="109"/>
      <c r="B633" s="109"/>
      <c r="C633" s="109"/>
      <c r="D633" s="110"/>
      <c r="E633" s="105"/>
      <c r="F633" s="104"/>
      <c r="G633" s="104"/>
      <c r="H633" s="104"/>
      <c r="I633" s="104"/>
      <c r="J633" s="104"/>
      <c r="K633" s="104"/>
      <c r="L633" s="106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7"/>
      <c r="AC633" s="107"/>
      <c r="AD633" s="104"/>
      <c r="AE633" s="109"/>
      <c r="AF633" s="109"/>
      <c r="AG633" s="109"/>
      <c r="AH633" s="109"/>
      <c r="AI633" s="109"/>
      <c r="AJ633" s="109"/>
      <c r="AK633" s="109"/>
      <c r="AL633" s="109"/>
      <c r="AM633" s="109"/>
      <c r="AN633" s="109"/>
      <c r="AO633" s="109"/>
      <c r="AP633" s="109"/>
      <c r="AQ633" s="109"/>
      <c r="AR633" s="112"/>
      <c r="AS633" s="109"/>
      <c r="AT633" s="109"/>
      <c r="AU633" s="109"/>
      <c r="AV633" s="109"/>
      <c r="AW633" s="109"/>
      <c r="AX633" s="109"/>
      <c r="AY633" s="109"/>
      <c r="AZ633" s="109"/>
      <c r="BA633" s="109"/>
      <c r="BB633" s="109"/>
      <c r="BC633" s="109"/>
      <c r="BD633" s="109"/>
      <c r="BE633" s="109"/>
      <c r="BF633" s="109"/>
    </row>
    <row r="634" customFormat="false" ht="13.5" hidden="false" customHeight="true" outlineLevel="0" collapsed="false">
      <c r="A634" s="109"/>
      <c r="B634" s="109"/>
      <c r="C634" s="109"/>
      <c r="D634" s="110"/>
      <c r="E634" s="105"/>
      <c r="F634" s="104"/>
      <c r="G634" s="104"/>
      <c r="H634" s="104"/>
      <c r="I634" s="104"/>
      <c r="J634" s="104"/>
      <c r="K634" s="104"/>
      <c r="L634" s="106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7"/>
      <c r="AC634" s="107"/>
      <c r="AD634" s="104"/>
      <c r="AE634" s="109"/>
      <c r="AF634" s="109"/>
      <c r="AG634" s="109"/>
      <c r="AH634" s="109"/>
      <c r="AI634" s="109"/>
      <c r="AJ634" s="109"/>
      <c r="AK634" s="109"/>
      <c r="AL634" s="109"/>
      <c r="AM634" s="109"/>
      <c r="AN634" s="109"/>
      <c r="AO634" s="109"/>
      <c r="AP634" s="109"/>
      <c r="AQ634" s="109"/>
      <c r="AR634" s="112"/>
      <c r="AS634" s="109"/>
      <c r="AT634" s="109"/>
      <c r="AU634" s="109"/>
      <c r="AV634" s="109"/>
      <c r="AW634" s="109"/>
      <c r="AX634" s="109"/>
      <c r="AY634" s="109"/>
      <c r="AZ634" s="109"/>
      <c r="BA634" s="109"/>
      <c r="BB634" s="109"/>
      <c r="BC634" s="109"/>
      <c r="BD634" s="109"/>
      <c r="BE634" s="109"/>
      <c r="BF634" s="109"/>
    </row>
    <row r="635" customFormat="false" ht="13.5" hidden="false" customHeight="true" outlineLevel="0" collapsed="false">
      <c r="A635" s="109"/>
      <c r="B635" s="109"/>
      <c r="C635" s="109"/>
      <c r="D635" s="110"/>
      <c r="E635" s="105"/>
      <c r="F635" s="104"/>
      <c r="G635" s="104"/>
      <c r="H635" s="104"/>
      <c r="I635" s="104"/>
      <c r="J635" s="104"/>
      <c r="K635" s="104"/>
      <c r="L635" s="106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7"/>
      <c r="AC635" s="107"/>
      <c r="AD635" s="104"/>
      <c r="AE635" s="109"/>
      <c r="AF635" s="109"/>
      <c r="AG635" s="109"/>
      <c r="AH635" s="109"/>
      <c r="AI635" s="109"/>
      <c r="AJ635" s="109"/>
      <c r="AK635" s="109"/>
      <c r="AL635" s="109"/>
      <c r="AM635" s="109"/>
      <c r="AN635" s="109"/>
      <c r="AO635" s="109"/>
      <c r="AP635" s="109"/>
      <c r="AQ635" s="109"/>
      <c r="AR635" s="112"/>
      <c r="AS635" s="109"/>
      <c r="AT635" s="109"/>
      <c r="AU635" s="109"/>
      <c r="AV635" s="109"/>
      <c r="AW635" s="109"/>
      <c r="AX635" s="109"/>
      <c r="AY635" s="109"/>
      <c r="AZ635" s="109"/>
      <c r="BA635" s="109"/>
      <c r="BB635" s="109"/>
      <c r="BC635" s="109"/>
      <c r="BD635" s="109"/>
      <c r="BE635" s="109"/>
      <c r="BF635" s="109"/>
    </row>
    <row r="636" customFormat="false" ht="13.5" hidden="false" customHeight="true" outlineLevel="0" collapsed="false">
      <c r="A636" s="109"/>
      <c r="B636" s="109"/>
      <c r="C636" s="109"/>
      <c r="D636" s="110"/>
      <c r="E636" s="105"/>
      <c r="F636" s="104"/>
      <c r="G636" s="104"/>
      <c r="H636" s="104"/>
      <c r="I636" s="104"/>
      <c r="J636" s="104"/>
      <c r="K636" s="104"/>
      <c r="L636" s="106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7"/>
      <c r="AC636" s="107"/>
      <c r="AD636" s="104"/>
      <c r="AE636" s="109"/>
      <c r="AF636" s="109"/>
      <c r="AG636" s="109"/>
      <c r="AH636" s="109"/>
      <c r="AI636" s="109"/>
      <c r="AJ636" s="109"/>
      <c r="AK636" s="109"/>
      <c r="AL636" s="109"/>
      <c r="AM636" s="109"/>
      <c r="AN636" s="109"/>
      <c r="AO636" s="109"/>
      <c r="AP636" s="109"/>
      <c r="AQ636" s="109"/>
      <c r="AR636" s="112"/>
      <c r="AS636" s="109"/>
      <c r="AT636" s="109"/>
      <c r="AU636" s="109"/>
      <c r="AV636" s="109"/>
      <c r="AW636" s="109"/>
      <c r="AX636" s="109"/>
      <c r="AY636" s="109"/>
      <c r="AZ636" s="109"/>
      <c r="BA636" s="109"/>
      <c r="BB636" s="109"/>
      <c r="BC636" s="109"/>
      <c r="BD636" s="109"/>
      <c r="BE636" s="109"/>
      <c r="BF636" s="109"/>
    </row>
    <row r="637" customFormat="false" ht="13.5" hidden="false" customHeight="true" outlineLevel="0" collapsed="false">
      <c r="A637" s="109"/>
      <c r="B637" s="109"/>
      <c r="C637" s="109"/>
      <c r="D637" s="110"/>
      <c r="E637" s="105"/>
      <c r="F637" s="104"/>
      <c r="G637" s="104"/>
      <c r="H637" s="104"/>
      <c r="I637" s="104"/>
      <c r="J637" s="104"/>
      <c r="K637" s="104"/>
      <c r="L637" s="106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7"/>
      <c r="AC637" s="107"/>
      <c r="AD637" s="104"/>
      <c r="AE637" s="109"/>
      <c r="AF637" s="109"/>
      <c r="AG637" s="109"/>
      <c r="AH637" s="109"/>
      <c r="AI637" s="109"/>
      <c r="AJ637" s="109"/>
      <c r="AK637" s="109"/>
      <c r="AL637" s="109"/>
      <c r="AM637" s="109"/>
      <c r="AN637" s="109"/>
      <c r="AO637" s="109"/>
      <c r="AP637" s="109"/>
      <c r="AQ637" s="109"/>
      <c r="AR637" s="112"/>
      <c r="AS637" s="109"/>
      <c r="AT637" s="109"/>
      <c r="AU637" s="109"/>
      <c r="AV637" s="109"/>
      <c r="AW637" s="109"/>
      <c r="AX637" s="109"/>
      <c r="AY637" s="109"/>
      <c r="AZ637" s="109"/>
      <c r="BA637" s="109"/>
      <c r="BB637" s="109"/>
      <c r="BC637" s="109"/>
      <c r="BD637" s="109"/>
      <c r="BE637" s="109"/>
      <c r="BF637" s="109"/>
    </row>
    <row r="638" customFormat="false" ht="13.5" hidden="false" customHeight="true" outlineLevel="0" collapsed="false">
      <c r="A638" s="109"/>
      <c r="B638" s="109"/>
      <c r="C638" s="109"/>
      <c r="D638" s="110"/>
      <c r="E638" s="105"/>
      <c r="F638" s="104"/>
      <c r="G638" s="104"/>
      <c r="H638" s="104"/>
      <c r="I638" s="104"/>
      <c r="J638" s="104"/>
      <c r="K638" s="104"/>
      <c r="L638" s="106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7"/>
      <c r="AC638" s="107"/>
      <c r="AD638" s="104"/>
      <c r="AE638" s="109"/>
      <c r="AF638" s="109"/>
      <c r="AG638" s="109"/>
      <c r="AH638" s="109"/>
      <c r="AI638" s="109"/>
      <c r="AJ638" s="109"/>
      <c r="AK638" s="109"/>
      <c r="AL638" s="109"/>
      <c r="AM638" s="109"/>
      <c r="AN638" s="109"/>
      <c r="AO638" s="109"/>
      <c r="AP638" s="109"/>
      <c r="AQ638" s="109"/>
      <c r="AR638" s="112"/>
      <c r="AS638" s="109"/>
      <c r="AT638" s="109"/>
      <c r="AU638" s="109"/>
      <c r="AV638" s="109"/>
      <c r="AW638" s="109"/>
      <c r="AX638" s="109"/>
      <c r="AY638" s="109"/>
      <c r="AZ638" s="109"/>
      <c r="BA638" s="109"/>
      <c r="BB638" s="109"/>
      <c r="BC638" s="109"/>
      <c r="BD638" s="109"/>
      <c r="BE638" s="109"/>
      <c r="BF638" s="109"/>
    </row>
    <row r="639" customFormat="false" ht="13.5" hidden="false" customHeight="true" outlineLevel="0" collapsed="false">
      <c r="A639" s="109"/>
      <c r="B639" s="109"/>
      <c r="C639" s="109"/>
      <c r="D639" s="110"/>
      <c r="E639" s="105"/>
      <c r="F639" s="104"/>
      <c r="G639" s="104"/>
      <c r="H639" s="104"/>
      <c r="I639" s="104"/>
      <c r="J639" s="104"/>
      <c r="K639" s="104"/>
      <c r="L639" s="106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7"/>
      <c r="AC639" s="107"/>
      <c r="AD639" s="104"/>
      <c r="AE639" s="109"/>
      <c r="AF639" s="109"/>
      <c r="AG639" s="109"/>
      <c r="AH639" s="109"/>
      <c r="AI639" s="109"/>
      <c r="AJ639" s="109"/>
      <c r="AK639" s="109"/>
      <c r="AL639" s="109"/>
      <c r="AM639" s="109"/>
      <c r="AN639" s="109"/>
      <c r="AO639" s="109"/>
      <c r="AP639" s="109"/>
      <c r="AQ639" s="109"/>
      <c r="AR639" s="112"/>
      <c r="AS639" s="109"/>
      <c r="AT639" s="109"/>
      <c r="AU639" s="109"/>
      <c r="AV639" s="109"/>
      <c r="AW639" s="109"/>
      <c r="AX639" s="109"/>
      <c r="AY639" s="109"/>
      <c r="AZ639" s="109"/>
      <c r="BA639" s="109"/>
      <c r="BB639" s="109"/>
      <c r="BC639" s="109"/>
      <c r="BD639" s="109"/>
      <c r="BE639" s="109"/>
      <c r="BF639" s="109"/>
    </row>
    <row r="640" customFormat="false" ht="13.5" hidden="false" customHeight="true" outlineLevel="0" collapsed="false">
      <c r="A640" s="109"/>
      <c r="B640" s="109"/>
      <c r="C640" s="109"/>
      <c r="D640" s="110"/>
      <c r="E640" s="105"/>
      <c r="F640" s="104"/>
      <c r="G640" s="104"/>
      <c r="H640" s="104"/>
      <c r="I640" s="104"/>
      <c r="J640" s="104"/>
      <c r="K640" s="104"/>
      <c r="L640" s="106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7"/>
      <c r="AC640" s="107"/>
      <c r="AD640" s="104"/>
      <c r="AE640" s="109"/>
      <c r="AF640" s="109"/>
      <c r="AG640" s="109"/>
      <c r="AH640" s="109"/>
      <c r="AI640" s="109"/>
      <c r="AJ640" s="109"/>
      <c r="AK640" s="109"/>
      <c r="AL640" s="109"/>
      <c r="AM640" s="109"/>
      <c r="AN640" s="109"/>
      <c r="AO640" s="109"/>
      <c r="AP640" s="109"/>
      <c r="AQ640" s="109"/>
      <c r="AR640" s="112"/>
      <c r="AS640" s="109"/>
      <c r="AT640" s="109"/>
      <c r="AU640" s="109"/>
      <c r="AV640" s="109"/>
      <c r="AW640" s="109"/>
      <c r="AX640" s="109"/>
      <c r="AY640" s="109"/>
      <c r="AZ640" s="109"/>
      <c r="BA640" s="109"/>
      <c r="BB640" s="109"/>
      <c r="BC640" s="109"/>
      <c r="BD640" s="109"/>
      <c r="BE640" s="109"/>
      <c r="BF640" s="109"/>
    </row>
    <row r="641" customFormat="false" ht="13.5" hidden="false" customHeight="true" outlineLevel="0" collapsed="false">
      <c r="A641" s="109"/>
      <c r="B641" s="109"/>
      <c r="C641" s="109"/>
      <c r="D641" s="110"/>
      <c r="E641" s="105"/>
      <c r="F641" s="104"/>
      <c r="G641" s="104"/>
      <c r="H641" s="104"/>
      <c r="I641" s="104"/>
      <c r="J641" s="104"/>
      <c r="K641" s="104"/>
      <c r="L641" s="106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7"/>
      <c r="AC641" s="107"/>
      <c r="AD641" s="104"/>
      <c r="AE641" s="109"/>
      <c r="AF641" s="109"/>
      <c r="AG641" s="109"/>
      <c r="AH641" s="109"/>
      <c r="AI641" s="109"/>
      <c r="AJ641" s="109"/>
      <c r="AK641" s="109"/>
      <c r="AL641" s="109"/>
      <c r="AM641" s="109"/>
      <c r="AN641" s="109"/>
      <c r="AO641" s="109"/>
      <c r="AP641" s="109"/>
      <c r="AQ641" s="109"/>
      <c r="AR641" s="112"/>
      <c r="AS641" s="109"/>
      <c r="AT641" s="109"/>
      <c r="AU641" s="109"/>
      <c r="AV641" s="109"/>
      <c r="AW641" s="109"/>
      <c r="AX641" s="109"/>
      <c r="AY641" s="109"/>
      <c r="AZ641" s="109"/>
      <c r="BA641" s="109"/>
      <c r="BB641" s="109"/>
      <c r="BC641" s="109"/>
      <c r="BD641" s="109"/>
      <c r="BE641" s="109"/>
      <c r="BF641" s="109"/>
    </row>
    <row r="642" customFormat="false" ht="13.5" hidden="false" customHeight="true" outlineLevel="0" collapsed="false">
      <c r="A642" s="109"/>
      <c r="B642" s="109"/>
      <c r="C642" s="109"/>
      <c r="D642" s="110"/>
      <c r="E642" s="105"/>
      <c r="F642" s="104"/>
      <c r="G642" s="104"/>
      <c r="H642" s="104"/>
      <c r="I642" s="104"/>
      <c r="J642" s="104"/>
      <c r="K642" s="104"/>
      <c r="L642" s="106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7"/>
      <c r="AC642" s="107"/>
      <c r="AD642" s="104"/>
      <c r="AE642" s="109"/>
      <c r="AF642" s="109"/>
      <c r="AG642" s="109"/>
      <c r="AH642" s="109"/>
      <c r="AI642" s="109"/>
      <c r="AJ642" s="109"/>
      <c r="AK642" s="109"/>
      <c r="AL642" s="109"/>
      <c r="AM642" s="109"/>
      <c r="AN642" s="109"/>
      <c r="AO642" s="109"/>
      <c r="AP642" s="109"/>
      <c r="AQ642" s="109"/>
      <c r="AR642" s="112"/>
      <c r="AS642" s="109"/>
      <c r="AT642" s="109"/>
      <c r="AU642" s="109"/>
      <c r="AV642" s="109"/>
      <c r="AW642" s="109"/>
      <c r="AX642" s="109"/>
      <c r="AY642" s="109"/>
      <c r="AZ642" s="109"/>
      <c r="BA642" s="109"/>
      <c r="BB642" s="109"/>
      <c r="BC642" s="109"/>
      <c r="BD642" s="109"/>
      <c r="BE642" s="109"/>
      <c r="BF642" s="109"/>
    </row>
    <row r="643" customFormat="false" ht="13.5" hidden="false" customHeight="true" outlineLevel="0" collapsed="false">
      <c r="A643" s="109"/>
      <c r="B643" s="109"/>
      <c r="C643" s="109"/>
      <c r="D643" s="110"/>
      <c r="E643" s="105"/>
      <c r="F643" s="104"/>
      <c r="G643" s="104"/>
      <c r="H643" s="104"/>
      <c r="I643" s="104"/>
      <c r="J643" s="104"/>
      <c r="K643" s="104"/>
      <c r="L643" s="106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7"/>
      <c r="AC643" s="107"/>
      <c r="AD643" s="104"/>
      <c r="AE643" s="109"/>
      <c r="AF643" s="109"/>
      <c r="AG643" s="109"/>
      <c r="AH643" s="109"/>
      <c r="AI643" s="109"/>
      <c r="AJ643" s="109"/>
      <c r="AK643" s="109"/>
      <c r="AL643" s="109"/>
      <c r="AM643" s="109"/>
      <c r="AN643" s="109"/>
      <c r="AO643" s="109"/>
      <c r="AP643" s="109"/>
      <c r="AQ643" s="109"/>
      <c r="AR643" s="112"/>
      <c r="AS643" s="109"/>
      <c r="AT643" s="109"/>
      <c r="AU643" s="109"/>
      <c r="AV643" s="109"/>
      <c r="AW643" s="109"/>
      <c r="AX643" s="109"/>
      <c r="AY643" s="109"/>
      <c r="AZ643" s="109"/>
      <c r="BA643" s="109"/>
      <c r="BB643" s="109"/>
      <c r="BC643" s="109"/>
      <c r="BD643" s="109"/>
      <c r="BE643" s="109"/>
      <c r="BF643" s="109"/>
    </row>
    <row r="644" customFormat="false" ht="13.5" hidden="false" customHeight="true" outlineLevel="0" collapsed="false">
      <c r="A644" s="109"/>
      <c r="B644" s="109"/>
      <c r="C644" s="109"/>
      <c r="D644" s="110"/>
      <c r="E644" s="105"/>
      <c r="F644" s="104"/>
      <c r="G644" s="104"/>
      <c r="H644" s="104"/>
      <c r="I644" s="104"/>
      <c r="J644" s="104"/>
      <c r="K644" s="104"/>
      <c r="L644" s="106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7"/>
      <c r="AC644" s="107"/>
      <c r="AD644" s="104"/>
      <c r="AE644" s="109"/>
      <c r="AF644" s="109"/>
      <c r="AG644" s="109"/>
      <c r="AH644" s="109"/>
      <c r="AI644" s="109"/>
      <c r="AJ644" s="109"/>
      <c r="AK644" s="109"/>
      <c r="AL644" s="109"/>
      <c r="AM644" s="109"/>
      <c r="AN644" s="109"/>
      <c r="AO644" s="109"/>
      <c r="AP644" s="109"/>
      <c r="AQ644" s="109"/>
      <c r="AR644" s="112"/>
      <c r="AS644" s="109"/>
      <c r="AT644" s="109"/>
      <c r="AU644" s="109"/>
      <c r="AV644" s="109"/>
      <c r="AW644" s="109"/>
      <c r="AX644" s="109"/>
      <c r="AY644" s="109"/>
      <c r="AZ644" s="109"/>
      <c r="BA644" s="109"/>
      <c r="BB644" s="109"/>
      <c r="BC644" s="109"/>
      <c r="BD644" s="109"/>
      <c r="BE644" s="109"/>
      <c r="BF644" s="109"/>
    </row>
    <row r="645" customFormat="false" ht="13.5" hidden="false" customHeight="true" outlineLevel="0" collapsed="false">
      <c r="A645" s="109"/>
      <c r="B645" s="109"/>
      <c r="C645" s="109"/>
      <c r="D645" s="110"/>
      <c r="E645" s="105"/>
      <c r="F645" s="104"/>
      <c r="G645" s="104"/>
      <c r="H645" s="104"/>
      <c r="I645" s="104"/>
      <c r="J645" s="104"/>
      <c r="K645" s="104"/>
      <c r="L645" s="106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7"/>
      <c r="AC645" s="107"/>
      <c r="AD645" s="104"/>
      <c r="AE645" s="109"/>
      <c r="AF645" s="109"/>
      <c r="AG645" s="109"/>
      <c r="AH645" s="109"/>
      <c r="AI645" s="109"/>
      <c r="AJ645" s="109"/>
      <c r="AK645" s="109"/>
      <c r="AL645" s="109"/>
      <c r="AM645" s="109"/>
      <c r="AN645" s="109"/>
      <c r="AO645" s="109"/>
      <c r="AP645" s="109"/>
      <c r="AQ645" s="109"/>
      <c r="AR645" s="112"/>
      <c r="AS645" s="109"/>
      <c r="AT645" s="109"/>
      <c r="AU645" s="109"/>
      <c r="AV645" s="109"/>
      <c r="AW645" s="109"/>
      <c r="AX645" s="109"/>
      <c r="AY645" s="109"/>
      <c r="AZ645" s="109"/>
      <c r="BA645" s="109"/>
      <c r="BB645" s="109"/>
      <c r="BC645" s="109"/>
      <c r="BD645" s="109"/>
      <c r="BE645" s="109"/>
      <c r="BF645" s="109"/>
    </row>
    <row r="646" customFormat="false" ht="13.5" hidden="false" customHeight="true" outlineLevel="0" collapsed="false">
      <c r="A646" s="109"/>
      <c r="B646" s="109"/>
      <c r="C646" s="109"/>
      <c r="D646" s="110"/>
      <c r="E646" s="105"/>
      <c r="F646" s="104"/>
      <c r="G646" s="104"/>
      <c r="H646" s="104"/>
      <c r="I646" s="104"/>
      <c r="J646" s="104"/>
      <c r="K646" s="104"/>
      <c r="L646" s="106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7"/>
      <c r="AC646" s="107"/>
      <c r="AD646" s="104"/>
      <c r="AE646" s="109"/>
      <c r="AF646" s="109"/>
      <c r="AG646" s="109"/>
      <c r="AH646" s="109"/>
      <c r="AI646" s="109"/>
      <c r="AJ646" s="109"/>
      <c r="AK646" s="109"/>
      <c r="AL646" s="109"/>
      <c r="AM646" s="109"/>
      <c r="AN646" s="109"/>
      <c r="AO646" s="109"/>
      <c r="AP646" s="109"/>
      <c r="AQ646" s="109"/>
      <c r="AR646" s="112"/>
      <c r="AS646" s="109"/>
      <c r="AT646" s="109"/>
      <c r="AU646" s="109"/>
      <c r="AV646" s="109"/>
      <c r="AW646" s="109"/>
      <c r="AX646" s="109"/>
      <c r="AY646" s="109"/>
      <c r="AZ646" s="109"/>
      <c r="BA646" s="109"/>
      <c r="BB646" s="109"/>
      <c r="BC646" s="109"/>
      <c r="BD646" s="109"/>
      <c r="BE646" s="109"/>
      <c r="BF646" s="109"/>
    </row>
    <row r="647" customFormat="false" ht="13.5" hidden="false" customHeight="true" outlineLevel="0" collapsed="false">
      <c r="A647" s="109"/>
      <c r="B647" s="109"/>
      <c r="C647" s="109"/>
      <c r="D647" s="110"/>
      <c r="E647" s="105"/>
      <c r="F647" s="104"/>
      <c r="G647" s="104"/>
      <c r="H647" s="104"/>
      <c r="I647" s="104"/>
      <c r="J647" s="104"/>
      <c r="K647" s="104"/>
      <c r="L647" s="106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7"/>
      <c r="AC647" s="107"/>
      <c r="AD647" s="104"/>
      <c r="AE647" s="109"/>
      <c r="AF647" s="109"/>
      <c r="AG647" s="109"/>
      <c r="AH647" s="109"/>
      <c r="AI647" s="109"/>
      <c r="AJ647" s="109"/>
      <c r="AK647" s="109"/>
      <c r="AL647" s="109"/>
      <c r="AM647" s="109"/>
      <c r="AN647" s="109"/>
      <c r="AO647" s="109"/>
      <c r="AP647" s="109"/>
      <c r="AQ647" s="109"/>
      <c r="AR647" s="112"/>
      <c r="AS647" s="109"/>
      <c r="AT647" s="109"/>
      <c r="AU647" s="109"/>
      <c r="AV647" s="109"/>
      <c r="AW647" s="109"/>
      <c r="AX647" s="109"/>
      <c r="AY647" s="109"/>
      <c r="AZ647" s="109"/>
      <c r="BA647" s="109"/>
      <c r="BB647" s="109"/>
      <c r="BC647" s="109"/>
      <c r="BD647" s="109"/>
      <c r="BE647" s="109"/>
      <c r="BF647" s="109"/>
    </row>
    <row r="648" customFormat="false" ht="13.5" hidden="false" customHeight="true" outlineLevel="0" collapsed="false">
      <c r="A648" s="109"/>
      <c r="B648" s="109"/>
      <c r="C648" s="109"/>
      <c r="D648" s="110"/>
      <c r="E648" s="105"/>
      <c r="F648" s="104"/>
      <c r="G648" s="104"/>
      <c r="H648" s="104"/>
      <c r="I648" s="104"/>
      <c r="J648" s="104"/>
      <c r="K648" s="104"/>
      <c r="L648" s="106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7"/>
      <c r="AC648" s="107"/>
      <c r="AD648" s="104"/>
      <c r="AE648" s="109"/>
      <c r="AF648" s="109"/>
      <c r="AG648" s="109"/>
      <c r="AH648" s="109"/>
      <c r="AI648" s="109"/>
      <c r="AJ648" s="109"/>
      <c r="AK648" s="109"/>
      <c r="AL648" s="109"/>
      <c r="AM648" s="109"/>
      <c r="AN648" s="109"/>
      <c r="AO648" s="109"/>
      <c r="AP648" s="109"/>
      <c r="AQ648" s="109"/>
      <c r="AR648" s="112"/>
      <c r="AS648" s="109"/>
      <c r="AT648" s="109"/>
      <c r="AU648" s="109"/>
      <c r="AV648" s="109"/>
      <c r="AW648" s="109"/>
      <c r="AX648" s="109"/>
      <c r="AY648" s="109"/>
      <c r="AZ648" s="109"/>
      <c r="BA648" s="109"/>
      <c r="BB648" s="109"/>
      <c r="BC648" s="109"/>
      <c r="BD648" s="109"/>
      <c r="BE648" s="109"/>
      <c r="BF648" s="109"/>
    </row>
    <row r="649" customFormat="false" ht="13.5" hidden="false" customHeight="true" outlineLevel="0" collapsed="false">
      <c r="A649" s="109"/>
      <c r="B649" s="109"/>
      <c r="C649" s="109"/>
      <c r="D649" s="110"/>
      <c r="E649" s="105"/>
      <c r="F649" s="104"/>
      <c r="G649" s="104"/>
      <c r="H649" s="104"/>
      <c r="I649" s="104"/>
      <c r="J649" s="104"/>
      <c r="K649" s="104"/>
      <c r="L649" s="106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7"/>
      <c r="AC649" s="107"/>
      <c r="AD649" s="104"/>
      <c r="AE649" s="109"/>
      <c r="AF649" s="109"/>
      <c r="AG649" s="109"/>
      <c r="AH649" s="109"/>
      <c r="AI649" s="109"/>
      <c r="AJ649" s="109"/>
      <c r="AK649" s="109"/>
      <c r="AL649" s="109"/>
      <c r="AM649" s="109"/>
      <c r="AN649" s="109"/>
      <c r="AO649" s="109"/>
      <c r="AP649" s="109"/>
      <c r="AQ649" s="109"/>
      <c r="AR649" s="112"/>
      <c r="AS649" s="109"/>
      <c r="AT649" s="109"/>
      <c r="AU649" s="109"/>
      <c r="AV649" s="109"/>
      <c r="AW649" s="109"/>
      <c r="AX649" s="109"/>
      <c r="AY649" s="109"/>
      <c r="AZ649" s="109"/>
      <c r="BA649" s="109"/>
      <c r="BB649" s="109"/>
      <c r="BC649" s="109"/>
      <c r="BD649" s="109"/>
      <c r="BE649" s="109"/>
      <c r="BF649" s="109"/>
    </row>
    <row r="650" customFormat="false" ht="13.5" hidden="false" customHeight="true" outlineLevel="0" collapsed="false">
      <c r="A650" s="109"/>
      <c r="B650" s="109"/>
      <c r="C650" s="109"/>
      <c r="D650" s="110"/>
      <c r="E650" s="105"/>
      <c r="F650" s="104"/>
      <c r="G650" s="104"/>
      <c r="H650" s="104"/>
      <c r="I650" s="104"/>
      <c r="J650" s="104"/>
      <c r="K650" s="104"/>
      <c r="L650" s="106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7"/>
      <c r="AC650" s="107"/>
      <c r="AD650" s="104"/>
      <c r="AE650" s="109"/>
      <c r="AF650" s="109"/>
      <c r="AG650" s="109"/>
      <c r="AH650" s="109"/>
      <c r="AI650" s="109"/>
      <c r="AJ650" s="109"/>
      <c r="AK650" s="109"/>
      <c r="AL650" s="109"/>
      <c r="AM650" s="109"/>
      <c r="AN650" s="109"/>
      <c r="AO650" s="109"/>
      <c r="AP650" s="109"/>
      <c r="AQ650" s="109"/>
      <c r="AR650" s="112"/>
      <c r="AS650" s="109"/>
      <c r="AT650" s="109"/>
      <c r="AU650" s="109"/>
      <c r="AV650" s="109"/>
      <c r="AW650" s="109"/>
      <c r="AX650" s="109"/>
      <c r="AY650" s="109"/>
      <c r="AZ650" s="109"/>
      <c r="BA650" s="109"/>
      <c r="BB650" s="109"/>
      <c r="BC650" s="109"/>
      <c r="BD650" s="109"/>
      <c r="BE650" s="109"/>
      <c r="BF650" s="109"/>
    </row>
    <row r="651" customFormat="false" ht="13.5" hidden="false" customHeight="true" outlineLevel="0" collapsed="false">
      <c r="A651" s="109"/>
      <c r="B651" s="109"/>
      <c r="C651" s="109"/>
      <c r="D651" s="110"/>
      <c r="E651" s="105"/>
      <c r="F651" s="104"/>
      <c r="G651" s="104"/>
      <c r="H651" s="104"/>
      <c r="I651" s="104"/>
      <c r="J651" s="104"/>
      <c r="K651" s="104"/>
      <c r="L651" s="106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7"/>
      <c r="AC651" s="107"/>
      <c r="AD651" s="104"/>
      <c r="AE651" s="109"/>
      <c r="AF651" s="109"/>
      <c r="AG651" s="109"/>
      <c r="AH651" s="109"/>
      <c r="AI651" s="109"/>
      <c r="AJ651" s="109"/>
      <c r="AK651" s="109"/>
      <c r="AL651" s="109"/>
      <c r="AM651" s="109"/>
      <c r="AN651" s="109"/>
      <c r="AO651" s="109"/>
      <c r="AP651" s="109"/>
      <c r="AQ651" s="109"/>
      <c r="AR651" s="112"/>
      <c r="AS651" s="109"/>
      <c r="AT651" s="109"/>
      <c r="AU651" s="109"/>
      <c r="AV651" s="109"/>
      <c r="AW651" s="109"/>
      <c r="AX651" s="109"/>
      <c r="AY651" s="109"/>
      <c r="AZ651" s="109"/>
      <c r="BA651" s="109"/>
      <c r="BB651" s="109"/>
      <c r="BC651" s="109"/>
      <c r="BD651" s="109"/>
      <c r="BE651" s="109"/>
      <c r="BF651" s="109"/>
    </row>
    <row r="652" customFormat="false" ht="13.5" hidden="false" customHeight="true" outlineLevel="0" collapsed="false">
      <c r="A652" s="109"/>
      <c r="B652" s="109"/>
      <c r="C652" s="109"/>
      <c r="D652" s="110"/>
      <c r="E652" s="105"/>
      <c r="F652" s="104"/>
      <c r="G652" s="104"/>
      <c r="H652" s="104"/>
      <c r="I652" s="104"/>
      <c r="J652" s="104"/>
      <c r="K652" s="104"/>
      <c r="L652" s="106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7"/>
      <c r="AC652" s="107"/>
      <c r="AD652" s="104"/>
      <c r="AE652" s="109"/>
      <c r="AF652" s="109"/>
      <c r="AG652" s="109"/>
      <c r="AH652" s="109"/>
      <c r="AI652" s="109"/>
      <c r="AJ652" s="109"/>
      <c r="AK652" s="109"/>
      <c r="AL652" s="109"/>
      <c r="AM652" s="109"/>
      <c r="AN652" s="109"/>
      <c r="AO652" s="109"/>
      <c r="AP652" s="109"/>
      <c r="AQ652" s="109"/>
      <c r="AR652" s="112"/>
      <c r="AS652" s="109"/>
      <c r="AT652" s="109"/>
      <c r="AU652" s="109"/>
      <c r="AV652" s="109"/>
      <c r="AW652" s="109"/>
      <c r="AX652" s="109"/>
      <c r="AY652" s="109"/>
      <c r="AZ652" s="109"/>
      <c r="BA652" s="109"/>
      <c r="BB652" s="109"/>
      <c r="BC652" s="109"/>
      <c r="BD652" s="109"/>
      <c r="BE652" s="109"/>
      <c r="BF652" s="109"/>
    </row>
    <row r="653" customFormat="false" ht="13.5" hidden="false" customHeight="true" outlineLevel="0" collapsed="false">
      <c r="A653" s="109"/>
      <c r="B653" s="109"/>
      <c r="C653" s="109"/>
      <c r="D653" s="110"/>
      <c r="E653" s="105"/>
      <c r="F653" s="104"/>
      <c r="G653" s="104"/>
      <c r="H653" s="104"/>
      <c r="I653" s="104"/>
      <c r="J653" s="104"/>
      <c r="K653" s="104"/>
      <c r="L653" s="106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7"/>
      <c r="AC653" s="107"/>
      <c r="AD653" s="104"/>
      <c r="AE653" s="109"/>
      <c r="AF653" s="109"/>
      <c r="AG653" s="109"/>
      <c r="AH653" s="109"/>
      <c r="AI653" s="109"/>
      <c r="AJ653" s="109"/>
      <c r="AK653" s="109"/>
      <c r="AL653" s="109"/>
      <c r="AM653" s="109"/>
      <c r="AN653" s="109"/>
      <c r="AO653" s="109"/>
      <c r="AP653" s="109"/>
      <c r="AQ653" s="109"/>
      <c r="AR653" s="112"/>
      <c r="AS653" s="109"/>
      <c r="AT653" s="109"/>
      <c r="AU653" s="109"/>
      <c r="AV653" s="109"/>
      <c r="AW653" s="109"/>
      <c r="AX653" s="109"/>
      <c r="AY653" s="109"/>
      <c r="AZ653" s="109"/>
      <c r="BA653" s="109"/>
      <c r="BB653" s="109"/>
      <c r="BC653" s="109"/>
      <c r="BD653" s="109"/>
      <c r="BE653" s="109"/>
      <c r="BF653" s="109"/>
    </row>
    <row r="654" customFormat="false" ht="13.5" hidden="false" customHeight="true" outlineLevel="0" collapsed="false">
      <c r="A654" s="109"/>
      <c r="B654" s="109"/>
      <c r="C654" s="109"/>
      <c r="D654" s="110"/>
      <c r="E654" s="105"/>
      <c r="F654" s="104"/>
      <c r="G654" s="104"/>
      <c r="H654" s="104"/>
      <c r="I654" s="104"/>
      <c r="J654" s="104"/>
      <c r="K654" s="104"/>
      <c r="L654" s="106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7"/>
      <c r="AC654" s="107"/>
      <c r="AD654" s="104"/>
      <c r="AE654" s="109"/>
      <c r="AF654" s="109"/>
      <c r="AG654" s="109"/>
      <c r="AH654" s="109"/>
      <c r="AI654" s="109"/>
      <c r="AJ654" s="109"/>
      <c r="AK654" s="109"/>
      <c r="AL654" s="109"/>
      <c r="AM654" s="109"/>
      <c r="AN654" s="109"/>
      <c r="AO654" s="109"/>
      <c r="AP654" s="109"/>
      <c r="AQ654" s="109"/>
      <c r="AR654" s="112"/>
      <c r="AS654" s="109"/>
      <c r="AT654" s="109"/>
      <c r="AU654" s="109"/>
      <c r="AV654" s="109"/>
      <c r="AW654" s="109"/>
      <c r="AX654" s="109"/>
      <c r="AY654" s="109"/>
      <c r="AZ654" s="109"/>
      <c r="BA654" s="109"/>
      <c r="BB654" s="109"/>
      <c r="BC654" s="109"/>
      <c r="BD654" s="109"/>
      <c r="BE654" s="109"/>
      <c r="BF654" s="109"/>
    </row>
    <row r="655" customFormat="false" ht="13.5" hidden="false" customHeight="true" outlineLevel="0" collapsed="false">
      <c r="A655" s="109"/>
      <c r="B655" s="109"/>
      <c r="C655" s="109"/>
      <c r="D655" s="110"/>
      <c r="E655" s="105"/>
      <c r="F655" s="104"/>
      <c r="G655" s="104"/>
      <c r="H655" s="104"/>
      <c r="I655" s="104"/>
      <c r="J655" s="104"/>
      <c r="K655" s="104"/>
      <c r="L655" s="106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7"/>
      <c r="AC655" s="107"/>
      <c r="AD655" s="104"/>
      <c r="AE655" s="109"/>
      <c r="AF655" s="109"/>
      <c r="AG655" s="109"/>
      <c r="AH655" s="109"/>
      <c r="AI655" s="109"/>
      <c r="AJ655" s="109"/>
      <c r="AK655" s="109"/>
      <c r="AL655" s="109"/>
      <c r="AM655" s="109"/>
      <c r="AN655" s="109"/>
      <c r="AO655" s="109"/>
      <c r="AP655" s="109"/>
      <c r="AQ655" s="109"/>
      <c r="AR655" s="112"/>
      <c r="AS655" s="109"/>
      <c r="AT655" s="109"/>
      <c r="AU655" s="109"/>
      <c r="AV655" s="109"/>
      <c r="AW655" s="109"/>
      <c r="AX655" s="109"/>
      <c r="AY655" s="109"/>
      <c r="AZ655" s="109"/>
      <c r="BA655" s="109"/>
      <c r="BB655" s="109"/>
      <c r="BC655" s="109"/>
      <c r="BD655" s="109"/>
      <c r="BE655" s="109"/>
      <c r="BF655" s="109"/>
    </row>
    <row r="656" customFormat="false" ht="13.5" hidden="false" customHeight="true" outlineLevel="0" collapsed="false">
      <c r="A656" s="109"/>
      <c r="B656" s="109"/>
      <c r="C656" s="109"/>
      <c r="D656" s="110"/>
      <c r="E656" s="105"/>
      <c r="F656" s="104"/>
      <c r="G656" s="104"/>
      <c r="H656" s="104"/>
      <c r="I656" s="104"/>
      <c r="J656" s="104"/>
      <c r="K656" s="104"/>
      <c r="L656" s="106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7"/>
      <c r="AC656" s="107"/>
      <c r="AD656" s="104"/>
      <c r="AE656" s="109"/>
      <c r="AF656" s="109"/>
      <c r="AG656" s="109"/>
      <c r="AH656" s="109"/>
      <c r="AI656" s="109"/>
      <c r="AJ656" s="109"/>
      <c r="AK656" s="109"/>
      <c r="AL656" s="109"/>
      <c r="AM656" s="109"/>
      <c r="AN656" s="109"/>
      <c r="AO656" s="109"/>
      <c r="AP656" s="109"/>
      <c r="AQ656" s="109"/>
      <c r="AR656" s="112"/>
      <c r="AS656" s="109"/>
      <c r="AT656" s="109"/>
      <c r="AU656" s="109"/>
      <c r="AV656" s="109"/>
      <c r="AW656" s="109"/>
      <c r="AX656" s="109"/>
      <c r="AY656" s="109"/>
      <c r="AZ656" s="109"/>
      <c r="BA656" s="109"/>
      <c r="BB656" s="109"/>
      <c r="BC656" s="109"/>
      <c r="BD656" s="109"/>
      <c r="BE656" s="109"/>
      <c r="BF656" s="109"/>
    </row>
    <row r="657" customFormat="false" ht="13.5" hidden="false" customHeight="true" outlineLevel="0" collapsed="false">
      <c r="A657" s="109"/>
      <c r="B657" s="109"/>
      <c r="C657" s="109"/>
      <c r="D657" s="110"/>
      <c r="E657" s="105"/>
      <c r="F657" s="104"/>
      <c r="G657" s="104"/>
      <c r="H657" s="104"/>
      <c r="I657" s="104"/>
      <c r="J657" s="104"/>
      <c r="K657" s="104"/>
      <c r="L657" s="106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7"/>
      <c r="AC657" s="107"/>
      <c r="AD657" s="104"/>
      <c r="AE657" s="109"/>
      <c r="AF657" s="109"/>
      <c r="AG657" s="109"/>
      <c r="AH657" s="109"/>
      <c r="AI657" s="109"/>
      <c r="AJ657" s="109"/>
      <c r="AK657" s="109"/>
      <c r="AL657" s="109"/>
      <c r="AM657" s="109"/>
      <c r="AN657" s="109"/>
      <c r="AO657" s="109"/>
      <c r="AP657" s="109"/>
      <c r="AQ657" s="109"/>
      <c r="AR657" s="112"/>
      <c r="AS657" s="109"/>
      <c r="AT657" s="109"/>
      <c r="AU657" s="109"/>
      <c r="AV657" s="109"/>
      <c r="AW657" s="109"/>
      <c r="AX657" s="109"/>
      <c r="AY657" s="109"/>
      <c r="AZ657" s="109"/>
      <c r="BA657" s="109"/>
      <c r="BB657" s="109"/>
      <c r="BC657" s="109"/>
      <c r="BD657" s="109"/>
      <c r="BE657" s="109"/>
      <c r="BF657" s="109"/>
    </row>
    <row r="658" customFormat="false" ht="13.5" hidden="false" customHeight="true" outlineLevel="0" collapsed="false">
      <c r="A658" s="109"/>
      <c r="B658" s="109"/>
      <c r="C658" s="109"/>
      <c r="D658" s="110"/>
      <c r="E658" s="105"/>
      <c r="F658" s="104"/>
      <c r="G658" s="104"/>
      <c r="H658" s="104"/>
      <c r="I658" s="104"/>
      <c r="J658" s="104"/>
      <c r="K658" s="104"/>
      <c r="L658" s="106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7"/>
      <c r="AC658" s="107"/>
      <c r="AD658" s="104"/>
      <c r="AE658" s="109"/>
      <c r="AF658" s="109"/>
      <c r="AG658" s="109"/>
      <c r="AH658" s="109"/>
      <c r="AI658" s="109"/>
      <c r="AJ658" s="109"/>
      <c r="AK658" s="109"/>
      <c r="AL658" s="109"/>
      <c r="AM658" s="109"/>
      <c r="AN658" s="109"/>
      <c r="AO658" s="109"/>
      <c r="AP658" s="109"/>
      <c r="AQ658" s="109"/>
      <c r="AR658" s="112"/>
      <c r="AS658" s="109"/>
      <c r="AT658" s="109"/>
      <c r="AU658" s="109"/>
      <c r="AV658" s="109"/>
      <c r="AW658" s="109"/>
      <c r="AX658" s="109"/>
      <c r="AY658" s="109"/>
      <c r="AZ658" s="109"/>
      <c r="BA658" s="109"/>
      <c r="BB658" s="109"/>
      <c r="BC658" s="109"/>
      <c r="BD658" s="109"/>
      <c r="BE658" s="109"/>
      <c r="BF658" s="109"/>
    </row>
    <row r="659" customFormat="false" ht="13.5" hidden="false" customHeight="true" outlineLevel="0" collapsed="false">
      <c r="A659" s="109"/>
      <c r="B659" s="109"/>
      <c r="C659" s="109"/>
      <c r="D659" s="110"/>
      <c r="E659" s="105"/>
      <c r="F659" s="104"/>
      <c r="G659" s="104"/>
      <c r="H659" s="104"/>
      <c r="I659" s="104"/>
      <c r="J659" s="104"/>
      <c r="K659" s="104"/>
      <c r="L659" s="106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7"/>
      <c r="AC659" s="107"/>
      <c r="AD659" s="104"/>
      <c r="AE659" s="109"/>
      <c r="AF659" s="109"/>
      <c r="AG659" s="109"/>
      <c r="AH659" s="109"/>
      <c r="AI659" s="109"/>
      <c r="AJ659" s="109"/>
      <c r="AK659" s="109"/>
      <c r="AL659" s="109"/>
      <c r="AM659" s="109"/>
      <c r="AN659" s="109"/>
      <c r="AO659" s="109"/>
      <c r="AP659" s="109"/>
      <c r="AQ659" s="109"/>
      <c r="AR659" s="112"/>
      <c r="AS659" s="109"/>
      <c r="AT659" s="109"/>
      <c r="AU659" s="109"/>
      <c r="AV659" s="109"/>
      <c r="AW659" s="109"/>
      <c r="AX659" s="109"/>
      <c r="AY659" s="109"/>
      <c r="AZ659" s="109"/>
      <c r="BA659" s="109"/>
      <c r="BB659" s="109"/>
      <c r="BC659" s="109"/>
      <c r="BD659" s="109"/>
      <c r="BE659" s="109"/>
      <c r="BF659" s="109"/>
    </row>
    <row r="660" customFormat="false" ht="13.5" hidden="false" customHeight="true" outlineLevel="0" collapsed="false">
      <c r="A660" s="109"/>
      <c r="B660" s="109"/>
      <c r="C660" s="109"/>
      <c r="D660" s="110"/>
      <c r="E660" s="105"/>
      <c r="F660" s="104"/>
      <c r="G660" s="104"/>
      <c r="H660" s="104"/>
      <c r="I660" s="104"/>
      <c r="J660" s="104"/>
      <c r="K660" s="104"/>
      <c r="L660" s="106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7"/>
      <c r="AC660" s="107"/>
      <c r="AD660" s="104"/>
      <c r="AE660" s="109"/>
      <c r="AF660" s="109"/>
      <c r="AG660" s="109"/>
      <c r="AH660" s="109"/>
      <c r="AI660" s="109"/>
      <c r="AJ660" s="109"/>
      <c r="AK660" s="109"/>
      <c r="AL660" s="109"/>
      <c r="AM660" s="109"/>
      <c r="AN660" s="109"/>
      <c r="AO660" s="109"/>
      <c r="AP660" s="109"/>
      <c r="AQ660" s="109"/>
      <c r="AR660" s="112"/>
      <c r="AS660" s="109"/>
      <c r="AT660" s="109"/>
      <c r="AU660" s="109"/>
      <c r="AV660" s="109"/>
      <c r="AW660" s="109"/>
      <c r="AX660" s="109"/>
      <c r="AY660" s="109"/>
      <c r="AZ660" s="109"/>
      <c r="BA660" s="109"/>
      <c r="BB660" s="109"/>
      <c r="BC660" s="109"/>
      <c r="BD660" s="109"/>
      <c r="BE660" s="109"/>
      <c r="BF660" s="109"/>
    </row>
    <row r="661" customFormat="false" ht="13.5" hidden="false" customHeight="true" outlineLevel="0" collapsed="false">
      <c r="A661" s="109"/>
      <c r="B661" s="109"/>
      <c r="C661" s="109"/>
      <c r="D661" s="110"/>
      <c r="E661" s="105"/>
      <c r="F661" s="104"/>
      <c r="G661" s="104"/>
      <c r="H661" s="104"/>
      <c r="I661" s="104"/>
      <c r="J661" s="104"/>
      <c r="K661" s="104"/>
      <c r="L661" s="106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7"/>
      <c r="AC661" s="107"/>
      <c r="AD661" s="104"/>
      <c r="AE661" s="109"/>
      <c r="AF661" s="109"/>
      <c r="AG661" s="109"/>
      <c r="AH661" s="109"/>
      <c r="AI661" s="109"/>
      <c r="AJ661" s="109"/>
      <c r="AK661" s="109"/>
      <c r="AL661" s="109"/>
      <c r="AM661" s="109"/>
      <c r="AN661" s="109"/>
      <c r="AO661" s="109"/>
      <c r="AP661" s="109"/>
      <c r="AQ661" s="109"/>
      <c r="AR661" s="112"/>
      <c r="AS661" s="109"/>
      <c r="AT661" s="109"/>
      <c r="AU661" s="109"/>
      <c r="AV661" s="109"/>
      <c r="AW661" s="109"/>
      <c r="AX661" s="109"/>
      <c r="AY661" s="109"/>
      <c r="AZ661" s="109"/>
      <c r="BA661" s="109"/>
      <c r="BB661" s="109"/>
      <c r="BC661" s="109"/>
      <c r="BD661" s="109"/>
      <c r="BE661" s="109"/>
      <c r="BF661" s="109"/>
    </row>
    <row r="662" customFormat="false" ht="13.5" hidden="false" customHeight="true" outlineLevel="0" collapsed="false">
      <c r="A662" s="109"/>
      <c r="B662" s="109"/>
      <c r="C662" s="109"/>
      <c r="D662" s="110"/>
      <c r="E662" s="105"/>
      <c r="F662" s="104"/>
      <c r="G662" s="104"/>
      <c r="H662" s="104"/>
      <c r="I662" s="104"/>
      <c r="J662" s="104"/>
      <c r="K662" s="104"/>
      <c r="L662" s="106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7"/>
      <c r="AC662" s="107"/>
      <c r="AD662" s="104"/>
      <c r="AE662" s="109"/>
      <c r="AF662" s="109"/>
      <c r="AG662" s="109"/>
      <c r="AH662" s="109"/>
      <c r="AI662" s="109"/>
      <c r="AJ662" s="109"/>
      <c r="AK662" s="109"/>
      <c r="AL662" s="109"/>
      <c r="AM662" s="109"/>
      <c r="AN662" s="109"/>
      <c r="AO662" s="109"/>
      <c r="AP662" s="109"/>
      <c r="AQ662" s="109"/>
      <c r="AR662" s="112"/>
      <c r="AS662" s="109"/>
      <c r="AT662" s="109"/>
      <c r="AU662" s="109"/>
      <c r="AV662" s="109"/>
      <c r="AW662" s="109"/>
      <c r="AX662" s="109"/>
      <c r="AY662" s="109"/>
      <c r="AZ662" s="109"/>
      <c r="BA662" s="109"/>
      <c r="BB662" s="109"/>
      <c r="BC662" s="109"/>
      <c r="BD662" s="109"/>
      <c r="BE662" s="109"/>
      <c r="BF662" s="109"/>
    </row>
    <row r="663" customFormat="false" ht="13.5" hidden="false" customHeight="true" outlineLevel="0" collapsed="false">
      <c r="A663" s="109"/>
      <c r="B663" s="109"/>
      <c r="C663" s="109"/>
      <c r="D663" s="110"/>
      <c r="E663" s="105"/>
      <c r="F663" s="104"/>
      <c r="G663" s="104"/>
      <c r="H663" s="104"/>
      <c r="I663" s="104"/>
      <c r="J663" s="104"/>
      <c r="K663" s="104"/>
      <c r="L663" s="106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7"/>
      <c r="AC663" s="107"/>
      <c r="AD663" s="104"/>
      <c r="AE663" s="109"/>
      <c r="AF663" s="109"/>
      <c r="AG663" s="109"/>
      <c r="AH663" s="109"/>
      <c r="AI663" s="109"/>
      <c r="AJ663" s="109"/>
      <c r="AK663" s="109"/>
      <c r="AL663" s="109"/>
      <c r="AM663" s="109"/>
      <c r="AN663" s="109"/>
      <c r="AO663" s="109"/>
      <c r="AP663" s="109"/>
      <c r="AQ663" s="109"/>
      <c r="AR663" s="112"/>
      <c r="AS663" s="109"/>
      <c r="AT663" s="109"/>
      <c r="AU663" s="109"/>
      <c r="AV663" s="109"/>
      <c r="AW663" s="109"/>
      <c r="AX663" s="109"/>
      <c r="AY663" s="109"/>
      <c r="AZ663" s="109"/>
      <c r="BA663" s="109"/>
      <c r="BB663" s="109"/>
      <c r="BC663" s="109"/>
      <c r="BD663" s="109"/>
      <c r="BE663" s="109"/>
      <c r="BF663" s="109"/>
    </row>
    <row r="664" customFormat="false" ht="13.5" hidden="false" customHeight="true" outlineLevel="0" collapsed="false">
      <c r="A664" s="109"/>
      <c r="B664" s="109"/>
      <c r="C664" s="109"/>
      <c r="D664" s="110"/>
      <c r="E664" s="105"/>
      <c r="F664" s="104"/>
      <c r="G664" s="104"/>
      <c r="H664" s="104"/>
      <c r="I664" s="104"/>
      <c r="J664" s="104"/>
      <c r="K664" s="104"/>
      <c r="L664" s="106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7"/>
      <c r="AC664" s="107"/>
      <c r="AD664" s="104"/>
      <c r="AE664" s="109"/>
      <c r="AF664" s="109"/>
      <c r="AG664" s="109"/>
      <c r="AH664" s="109"/>
      <c r="AI664" s="109"/>
      <c r="AJ664" s="109"/>
      <c r="AK664" s="109"/>
      <c r="AL664" s="109"/>
      <c r="AM664" s="109"/>
      <c r="AN664" s="109"/>
      <c r="AO664" s="109"/>
      <c r="AP664" s="109"/>
      <c r="AQ664" s="109"/>
      <c r="AR664" s="112"/>
      <c r="AS664" s="109"/>
      <c r="AT664" s="109"/>
      <c r="AU664" s="109"/>
      <c r="AV664" s="109"/>
      <c r="AW664" s="109"/>
      <c r="AX664" s="109"/>
      <c r="AY664" s="109"/>
      <c r="AZ664" s="109"/>
      <c r="BA664" s="109"/>
      <c r="BB664" s="109"/>
      <c r="BC664" s="109"/>
      <c r="BD664" s="109"/>
      <c r="BE664" s="109"/>
      <c r="BF664" s="109"/>
    </row>
    <row r="665" customFormat="false" ht="13.5" hidden="false" customHeight="true" outlineLevel="0" collapsed="false">
      <c r="A665" s="109"/>
      <c r="B665" s="109"/>
      <c r="C665" s="109"/>
      <c r="D665" s="110"/>
      <c r="E665" s="105"/>
      <c r="F665" s="104"/>
      <c r="G665" s="104"/>
      <c r="H665" s="104"/>
      <c r="I665" s="104"/>
      <c r="J665" s="104"/>
      <c r="K665" s="104"/>
      <c r="L665" s="106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7"/>
      <c r="AC665" s="107"/>
      <c r="AD665" s="104"/>
      <c r="AE665" s="109"/>
      <c r="AF665" s="109"/>
      <c r="AG665" s="109"/>
      <c r="AH665" s="109"/>
      <c r="AI665" s="109"/>
      <c r="AJ665" s="109"/>
      <c r="AK665" s="109"/>
      <c r="AL665" s="109"/>
      <c r="AM665" s="109"/>
      <c r="AN665" s="109"/>
      <c r="AO665" s="109"/>
      <c r="AP665" s="109"/>
      <c r="AQ665" s="109"/>
      <c r="AR665" s="112"/>
      <c r="AS665" s="109"/>
      <c r="AT665" s="109"/>
      <c r="AU665" s="109"/>
      <c r="AV665" s="109"/>
      <c r="AW665" s="109"/>
      <c r="AX665" s="109"/>
      <c r="AY665" s="109"/>
      <c r="AZ665" s="109"/>
      <c r="BA665" s="109"/>
      <c r="BB665" s="109"/>
      <c r="BC665" s="109"/>
      <c r="BD665" s="109"/>
      <c r="BE665" s="109"/>
      <c r="BF665" s="109"/>
    </row>
    <row r="666" customFormat="false" ht="13.5" hidden="false" customHeight="true" outlineLevel="0" collapsed="false">
      <c r="A666" s="109"/>
      <c r="B666" s="109"/>
      <c r="C666" s="109"/>
      <c r="D666" s="110"/>
      <c r="E666" s="105"/>
      <c r="F666" s="104"/>
      <c r="G666" s="104"/>
      <c r="H666" s="104"/>
      <c r="I666" s="104"/>
      <c r="J666" s="104"/>
      <c r="K666" s="104"/>
      <c r="L666" s="106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7"/>
      <c r="AC666" s="107"/>
      <c r="AD666" s="104"/>
      <c r="AE666" s="109"/>
      <c r="AF666" s="109"/>
      <c r="AG666" s="109"/>
      <c r="AH666" s="109"/>
      <c r="AI666" s="109"/>
      <c r="AJ666" s="109"/>
      <c r="AK666" s="109"/>
      <c r="AL666" s="109"/>
      <c r="AM666" s="109"/>
      <c r="AN666" s="109"/>
      <c r="AO666" s="109"/>
      <c r="AP666" s="109"/>
      <c r="AQ666" s="109"/>
      <c r="AR666" s="112"/>
      <c r="AS666" s="109"/>
      <c r="AT666" s="109"/>
      <c r="AU666" s="109"/>
      <c r="AV666" s="109"/>
      <c r="AW666" s="109"/>
      <c r="AX666" s="109"/>
      <c r="AY666" s="109"/>
      <c r="AZ666" s="109"/>
      <c r="BA666" s="109"/>
      <c r="BB666" s="109"/>
      <c r="BC666" s="109"/>
      <c r="BD666" s="109"/>
      <c r="BE666" s="109"/>
      <c r="BF666" s="109"/>
    </row>
    <row r="667" customFormat="false" ht="13.5" hidden="false" customHeight="true" outlineLevel="0" collapsed="false">
      <c r="A667" s="109"/>
      <c r="B667" s="109"/>
      <c r="C667" s="109"/>
      <c r="D667" s="110"/>
      <c r="E667" s="105"/>
      <c r="F667" s="104"/>
      <c r="G667" s="104"/>
      <c r="H667" s="104"/>
      <c r="I667" s="104"/>
      <c r="J667" s="104"/>
      <c r="K667" s="104"/>
      <c r="L667" s="106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7"/>
      <c r="AC667" s="107"/>
      <c r="AD667" s="104"/>
      <c r="AE667" s="109"/>
      <c r="AF667" s="109"/>
      <c r="AG667" s="109"/>
      <c r="AH667" s="109"/>
      <c r="AI667" s="109"/>
      <c r="AJ667" s="109"/>
      <c r="AK667" s="109"/>
      <c r="AL667" s="109"/>
      <c r="AM667" s="109"/>
      <c r="AN667" s="109"/>
      <c r="AO667" s="109"/>
      <c r="AP667" s="109"/>
      <c r="AQ667" s="109"/>
      <c r="AR667" s="112"/>
      <c r="AS667" s="109"/>
      <c r="AT667" s="109"/>
      <c r="AU667" s="109"/>
      <c r="AV667" s="109"/>
      <c r="AW667" s="109"/>
      <c r="AX667" s="109"/>
      <c r="AY667" s="109"/>
      <c r="AZ667" s="109"/>
      <c r="BA667" s="109"/>
      <c r="BB667" s="109"/>
      <c r="BC667" s="109"/>
      <c r="BD667" s="109"/>
      <c r="BE667" s="109"/>
      <c r="BF667" s="109"/>
    </row>
    <row r="668" customFormat="false" ht="13.5" hidden="false" customHeight="true" outlineLevel="0" collapsed="false">
      <c r="A668" s="109"/>
      <c r="B668" s="109"/>
      <c r="C668" s="109"/>
      <c r="D668" s="110"/>
      <c r="E668" s="105"/>
      <c r="F668" s="104"/>
      <c r="G668" s="104"/>
      <c r="H668" s="104"/>
      <c r="I668" s="104"/>
      <c r="J668" s="104"/>
      <c r="K668" s="104"/>
      <c r="L668" s="106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7"/>
      <c r="AC668" s="107"/>
      <c r="AD668" s="104"/>
      <c r="AE668" s="109"/>
      <c r="AF668" s="109"/>
      <c r="AG668" s="109"/>
      <c r="AH668" s="109"/>
      <c r="AI668" s="109"/>
      <c r="AJ668" s="109"/>
      <c r="AK668" s="109"/>
      <c r="AL668" s="109"/>
      <c r="AM668" s="109"/>
      <c r="AN668" s="109"/>
      <c r="AO668" s="109"/>
      <c r="AP668" s="109"/>
      <c r="AQ668" s="109"/>
      <c r="AR668" s="112"/>
      <c r="AS668" s="109"/>
      <c r="AT668" s="109"/>
      <c r="AU668" s="109"/>
      <c r="AV668" s="109"/>
      <c r="AW668" s="109"/>
      <c r="AX668" s="109"/>
      <c r="AY668" s="109"/>
      <c r="AZ668" s="109"/>
      <c r="BA668" s="109"/>
      <c r="BB668" s="109"/>
      <c r="BC668" s="109"/>
      <c r="BD668" s="109"/>
      <c r="BE668" s="109"/>
      <c r="BF668" s="109"/>
    </row>
    <row r="669" customFormat="false" ht="13.5" hidden="false" customHeight="true" outlineLevel="0" collapsed="false">
      <c r="A669" s="109"/>
      <c r="B669" s="109"/>
      <c r="C669" s="109"/>
      <c r="D669" s="110"/>
      <c r="E669" s="105"/>
      <c r="F669" s="104"/>
      <c r="G669" s="104"/>
      <c r="H669" s="104"/>
      <c r="I669" s="104"/>
      <c r="J669" s="104"/>
      <c r="K669" s="104"/>
      <c r="L669" s="106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7"/>
      <c r="AC669" s="107"/>
      <c r="AD669" s="104"/>
      <c r="AE669" s="109"/>
      <c r="AF669" s="109"/>
      <c r="AG669" s="109"/>
      <c r="AH669" s="109"/>
      <c r="AI669" s="109"/>
      <c r="AJ669" s="109"/>
      <c r="AK669" s="109"/>
      <c r="AL669" s="109"/>
      <c r="AM669" s="109"/>
      <c r="AN669" s="109"/>
      <c r="AO669" s="109"/>
      <c r="AP669" s="109"/>
      <c r="AQ669" s="109"/>
      <c r="AR669" s="112"/>
      <c r="AS669" s="109"/>
      <c r="AT669" s="109"/>
      <c r="AU669" s="109"/>
      <c r="AV669" s="109"/>
      <c r="AW669" s="109"/>
      <c r="AX669" s="109"/>
      <c r="AY669" s="109"/>
      <c r="AZ669" s="109"/>
      <c r="BA669" s="109"/>
      <c r="BB669" s="109"/>
      <c r="BC669" s="109"/>
      <c r="BD669" s="109"/>
      <c r="BE669" s="109"/>
      <c r="BF669" s="109"/>
    </row>
    <row r="670" customFormat="false" ht="13.5" hidden="false" customHeight="true" outlineLevel="0" collapsed="false">
      <c r="A670" s="109"/>
      <c r="B670" s="109"/>
      <c r="C670" s="109"/>
      <c r="D670" s="110"/>
      <c r="E670" s="105"/>
      <c r="F670" s="104"/>
      <c r="G670" s="104"/>
      <c r="H670" s="104"/>
      <c r="I670" s="104"/>
      <c r="J670" s="104"/>
      <c r="K670" s="104"/>
      <c r="L670" s="106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7"/>
      <c r="AC670" s="107"/>
      <c r="AD670" s="104"/>
      <c r="AE670" s="109"/>
      <c r="AF670" s="109"/>
      <c r="AG670" s="109"/>
      <c r="AH670" s="109"/>
      <c r="AI670" s="109"/>
      <c r="AJ670" s="109"/>
      <c r="AK670" s="109"/>
      <c r="AL670" s="109"/>
      <c r="AM670" s="109"/>
      <c r="AN670" s="109"/>
      <c r="AO670" s="109"/>
      <c r="AP670" s="109"/>
      <c r="AQ670" s="109"/>
      <c r="AR670" s="112"/>
      <c r="AS670" s="109"/>
      <c r="AT670" s="109"/>
      <c r="AU670" s="109"/>
      <c r="AV670" s="109"/>
      <c r="AW670" s="109"/>
      <c r="AX670" s="109"/>
      <c r="AY670" s="109"/>
      <c r="AZ670" s="109"/>
      <c r="BA670" s="109"/>
      <c r="BB670" s="109"/>
      <c r="BC670" s="109"/>
      <c r="BD670" s="109"/>
      <c r="BE670" s="109"/>
      <c r="BF670" s="109"/>
    </row>
    <row r="671" customFormat="false" ht="13.5" hidden="false" customHeight="true" outlineLevel="0" collapsed="false">
      <c r="A671" s="109"/>
      <c r="B671" s="109"/>
      <c r="C671" s="109"/>
      <c r="D671" s="110"/>
      <c r="E671" s="105"/>
      <c r="F671" s="104"/>
      <c r="G671" s="104"/>
      <c r="H671" s="104"/>
      <c r="I671" s="104"/>
      <c r="J671" s="104"/>
      <c r="K671" s="104"/>
      <c r="L671" s="106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7"/>
      <c r="AC671" s="107"/>
      <c r="AD671" s="104"/>
      <c r="AE671" s="109"/>
      <c r="AF671" s="109"/>
      <c r="AG671" s="109"/>
      <c r="AH671" s="109"/>
      <c r="AI671" s="109"/>
      <c r="AJ671" s="109"/>
      <c r="AK671" s="109"/>
      <c r="AL671" s="109"/>
      <c r="AM671" s="109"/>
      <c r="AN671" s="109"/>
      <c r="AO671" s="109"/>
      <c r="AP671" s="109"/>
      <c r="AQ671" s="109"/>
      <c r="AR671" s="112"/>
      <c r="AS671" s="109"/>
      <c r="AT671" s="109"/>
      <c r="AU671" s="109"/>
      <c r="AV671" s="109"/>
      <c r="AW671" s="109"/>
      <c r="AX671" s="109"/>
      <c r="AY671" s="109"/>
      <c r="AZ671" s="109"/>
      <c r="BA671" s="109"/>
      <c r="BB671" s="109"/>
      <c r="BC671" s="109"/>
      <c r="BD671" s="109"/>
      <c r="BE671" s="109"/>
      <c r="BF671" s="109"/>
    </row>
    <row r="672" customFormat="false" ht="13.5" hidden="false" customHeight="true" outlineLevel="0" collapsed="false">
      <c r="A672" s="109"/>
      <c r="B672" s="109"/>
      <c r="C672" s="109"/>
      <c r="D672" s="110"/>
      <c r="E672" s="105"/>
      <c r="F672" s="104"/>
      <c r="G672" s="104"/>
      <c r="H672" s="104"/>
      <c r="I672" s="104"/>
      <c r="J672" s="104"/>
      <c r="K672" s="104"/>
      <c r="L672" s="106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7"/>
      <c r="AC672" s="107"/>
      <c r="AD672" s="104"/>
      <c r="AE672" s="109"/>
      <c r="AF672" s="109"/>
      <c r="AG672" s="109"/>
      <c r="AH672" s="109"/>
      <c r="AI672" s="109"/>
      <c r="AJ672" s="109"/>
      <c r="AK672" s="109"/>
      <c r="AL672" s="109"/>
      <c r="AM672" s="109"/>
      <c r="AN672" s="109"/>
      <c r="AO672" s="109"/>
      <c r="AP672" s="109"/>
      <c r="AQ672" s="109"/>
      <c r="AR672" s="112"/>
      <c r="AS672" s="109"/>
      <c r="AT672" s="109"/>
      <c r="AU672" s="109"/>
      <c r="AV672" s="109"/>
      <c r="AW672" s="109"/>
      <c r="AX672" s="109"/>
      <c r="AY672" s="109"/>
      <c r="AZ672" s="109"/>
      <c r="BA672" s="109"/>
      <c r="BB672" s="109"/>
      <c r="BC672" s="109"/>
      <c r="BD672" s="109"/>
      <c r="BE672" s="109"/>
      <c r="BF672" s="109"/>
    </row>
    <row r="673" customFormat="false" ht="13.5" hidden="false" customHeight="true" outlineLevel="0" collapsed="false">
      <c r="A673" s="109"/>
      <c r="B673" s="109"/>
      <c r="C673" s="109"/>
      <c r="D673" s="110"/>
      <c r="E673" s="105"/>
      <c r="F673" s="104"/>
      <c r="G673" s="104"/>
      <c r="H673" s="104"/>
      <c r="I673" s="104"/>
      <c r="J673" s="104"/>
      <c r="K673" s="104"/>
      <c r="L673" s="106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7"/>
      <c r="AC673" s="107"/>
      <c r="AD673" s="104"/>
      <c r="AE673" s="109"/>
      <c r="AF673" s="109"/>
      <c r="AG673" s="109"/>
      <c r="AH673" s="109"/>
      <c r="AI673" s="109"/>
      <c r="AJ673" s="109"/>
      <c r="AK673" s="109"/>
      <c r="AL673" s="109"/>
      <c r="AM673" s="109"/>
      <c r="AN673" s="109"/>
      <c r="AO673" s="109"/>
      <c r="AP673" s="109"/>
      <c r="AQ673" s="109"/>
      <c r="AR673" s="112"/>
      <c r="AS673" s="109"/>
      <c r="AT673" s="109"/>
      <c r="AU673" s="109"/>
      <c r="AV673" s="109"/>
      <c r="AW673" s="109"/>
      <c r="AX673" s="109"/>
      <c r="AY673" s="109"/>
      <c r="AZ673" s="109"/>
      <c r="BA673" s="109"/>
      <c r="BB673" s="109"/>
      <c r="BC673" s="109"/>
      <c r="BD673" s="109"/>
      <c r="BE673" s="109"/>
      <c r="BF673" s="109"/>
    </row>
    <row r="674" customFormat="false" ht="13.5" hidden="false" customHeight="true" outlineLevel="0" collapsed="false">
      <c r="A674" s="109"/>
      <c r="B674" s="109"/>
      <c r="C674" s="109"/>
      <c r="D674" s="110"/>
      <c r="E674" s="105"/>
      <c r="F674" s="104"/>
      <c r="G674" s="104"/>
      <c r="H674" s="104"/>
      <c r="I674" s="104"/>
      <c r="J674" s="104"/>
      <c r="K674" s="104"/>
      <c r="L674" s="106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7"/>
      <c r="AC674" s="107"/>
      <c r="AD674" s="104"/>
      <c r="AE674" s="109"/>
      <c r="AF674" s="109"/>
      <c r="AG674" s="109"/>
      <c r="AH674" s="109"/>
      <c r="AI674" s="109"/>
      <c r="AJ674" s="109"/>
      <c r="AK674" s="109"/>
      <c r="AL674" s="109"/>
      <c r="AM674" s="109"/>
      <c r="AN674" s="109"/>
      <c r="AO674" s="109"/>
      <c r="AP674" s="109"/>
      <c r="AQ674" s="109"/>
      <c r="AR674" s="112"/>
      <c r="AS674" s="109"/>
      <c r="AT674" s="109"/>
      <c r="AU674" s="109"/>
      <c r="AV674" s="109"/>
      <c r="AW674" s="109"/>
      <c r="AX674" s="109"/>
      <c r="AY674" s="109"/>
      <c r="AZ674" s="109"/>
      <c r="BA674" s="109"/>
      <c r="BB674" s="109"/>
      <c r="BC674" s="109"/>
      <c r="BD674" s="109"/>
      <c r="BE674" s="109"/>
      <c r="BF674" s="109"/>
    </row>
    <row r="675" customFormat="false" ht="13.5" hidden="false" customHeight="true" outlineLevel="0" collapsed="false">
      <c r="A675" s="109"/>
      <c r="B675" s="109"/>
      <c r="C675" s="109"/>
      <c r="D675" s="110"/>
      <c r="E675" s="105"/>
      <c r="F675" s="104"/>
      <c r="G675" s="104"/>
      <c r="H675" s="104"/>
      <c r="I675" s="104"/>
      <c r="J675" s="104"/>
      <c r="K675" s="104"/>
      <c r="L675" s="106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7"/>
      <c r="AC675" s="107"/>
      <c r="AD675" s="104"/>
      <c r="AE675" s="109"/>
      <c r="AF675" s="109"/>
      <c r="AG675" s="109"/>
      <c r="AH675" s="109"/>
      <c r="AI675" s="109"/>
      <c r="AJ675" s="109"/>
      <c r="AK675" s="109"/>
      <c r="AL675" s="109"/>
      <c r="AM675" s="109"/>
      <c r="AN675" s="109"/>
      <c r="AO675" s="109"/>
      <c r="AP675" s="109"/>
      <c r="AQ675" s="109"/>
      <c r="AR675" s="112"/>
      <c r="AS675" s="109"/>
      <c r="AT675" s="109"/>
      <c r="AU675" s="109"/>
      <c r="AV675" s="109"/>
      <c r="AW675" s="109"/>
      <c r="AX675" s="109"/>
      <c r="AY675" s="109"/>
      <c r="AZ675" s="109"/>
      <c r="BA675" s="109"/>
      <c r="BB675" s="109"/>
      <c r="BC675" s="109"/>
      <c r="BD675" s="109"/>
      <c r="BE675" s="109"/>
      <c r="BF675" s="109"/>
    </row>
    <row r="676" customFormat="false" ht="13.5" hidden="false" customHeight="true" outlineLevel="0" collapsed="false">
      <c r="A676" s="109"/>
      <c r="B676" s="109"/>
      <c r="C676" s="109"/>
      <c r="D676" s="110"/>
      <c r="E676" s="105"/>
      <c r="F676" s="104"/>
      <c r="G676" s="104"/>
      <c r="H676" s="104"/>
      <c r="I676" s="104"/>
      <c r="J676" s="104"/>
      <c r="K676" s="104"/>
      <c r="L676" s="106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7"/>
      <c r="AC676" s="107"/>
      <c r="AD676" s="104"/>
      <c r="AE676" s="109"/>
      <c r="AF676" s="109"/>
      <c r="AG676" s="109"/>
      <c r="AH676" s="109"/>
      <c r="AI676" s="109"/>
      <c r="AJ676" s="109"/>
      <c r="AK676" s="109"/>
      <c r="AL676" s="109"/>
      <c r="AM676" s="109"/>
      <c r="AN676" s="109"/>
      <c r="AO676" s="109"/>
      <c r="AP676" s="109"/>
      <c r="AQ676" s="109"/>
      <c r="AR676" s="112"/>
      <c r="AS676" s="109"/>
      <c r="AT676" s="109"/>
      <c r="AU676" s="109"/>
      <c r="AV676" s="109"/>
      <c r="AW676" s="109"/>
      <c r="AX676" s="109"/>
      <c r="AY676" s="109"/>
      <c r="AZ676" s="109"/>
      <c r="BA676" s="109"/>
      <c r="BB676" s="109"/>
      <c r="BC676" s="109"/>
      <c r="BD676" s="109"/>
      <c r="BE676" s="109"/>
      <c r="BF676" s="109"/>
    </row>
    <row r="677" customFormat="false" ht="13.5" hidden="false" customHeight="true" outlineLevel="0" collapsed="false">
      <c r="A677" s="109"/>
      <c r="B677" s="109"/>
      <c r="C677" s="109"/>
      <c r="D677" s="110"/>
      <c r="E677" s="105"/>
      <c r="F677" s="104"/>
      <c r="G677" s="104"/>
      <c r="H677" s="104"/>
      <c r="I677" s="104"/>
      <c r="J677" s="104"/>
      <c r="K677" s="104"/>
      <c r="L677" s="106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7"/>
      <c r="AC677" s="107"/>
      <c r="AD677" s="104"/>
      <c r="AE677" s="109"/>
      <c r="AF677" s="109"/>
      <c r="AG677" s="109"/>
      <c r="AH677" s="109"/>
      <c r="AI677" s="109"/>
      <c r="AJ677" s="109"/>
      <c r="AK677" s="109"/>
      <c r="AL677" s="109"/>
      <c r="AM677" s="109"/>
      <c r="AN677" s="109"/>
      <c r="AO677" s="109"/>
      <c r="AP677" s="109"/>
      <c r="AQ677" s="109"/>
      <c r="AR677" s="112"/>
      <c r="AS677" s="109"/>
      <c r="AT677" s="109"/>
      <c r="AU677" s="109"/>
      <c r="AV677" s="109"/>
      <c r="AW677" s="109"/>
      <c r="AX677" s="109"/>
      <c r="AY677" s="109"/>
      <c r="AZ677" s="109"/>
      <c r="BA677" s="109"/>
      <c r="BB677" s="109"/>
      <c r="BC677" s="109"/>
      <c r="BD677" s="109"/>
      <c r="BE677" s="109"/>
      <c r="BF677" s="109"/>
    </row>
    <row r="678" customFormat="false" ht="13.5" hidden="false" customHeight="true" outlineLevel="0" collapsed="false">
      <c r="A678" s="109"/>
      <c r="B678" s="109"/>
      <c r="C678" s="109"/>
      <c r="D678" s="110"/>
      <c r="E678" s="105"/>
      <c r="F678" s="104"/>
      <c r="G678" s="104"/>
      <c r="H678" s="104"/>
      <c r="I678" s="104"/>
      <c r="J678" s="104"/>
      <c r="K678" s="104"/>
      <c r="L678" s="106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  <c r="AB678" s="107"/>
      <c r="AC678" s="107"/>
      <c r="AD678" s="104"/>
      <c r="AE678" s="109"/>
      <c r="AF678" s="109"/>
      <c r="AG678" s="109"/>
      <c r="AH678" s="109"/>
      <c r="AI678" s="109"/>
      <c r="AJ678" s="109"/>
      <c r="AK678" s="109"/>
      <c r="AL678" s="109"/>
      <c r="AM678" s="109"/>
      <c r="AN678" s="109"/>
      <c r="AO678" s="109"/>
      <c r="AP678" s="109"/>
      <c r="AQ678" s="109"/>
      <c r="AR678" s="112"/>
      <c r="AS678" s="109"/>
      <c r="AT678" s="109"/>
      <c r="AU678" s="109"/>
      <c r="AV678" s="109"/>
      <c r="AW678" s="109"/>
      <c r="AX678" s="109"/>
      <c r="AY678" s="109"/>
      <c r="AZ678" s="109"/>
      <c r="BA678" s="109"/>
      <c r="BB678" s="109"/>
      <c r="BC678" s="109"/>
      <c r="BD678" s="109"/>
      <c r="BE678" s="109"/>
      <c r="BF678" s="109"/>
    </row>
    <row r="679" customFormat="false" ht="13.5" hidden="false" customHeight="true" outlineLevel="0" collapsed="false">
      <c r="A679" s="109"/>
      <c r="B679" s="109"/>
      <c r="C679" s="109"/>
      <c r="D679" s="110"/>
      <c r="E679" s="105"/>
      <c r="F679" s="104"/>
      <c r="G679" s="104"/>
      <c r="H679" s="104"/>
      <c r="I679" s="104"/>
      <c r="J679" s="104"/>
      <c r="K679" s="104"/>
      <c r="L679" s="106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7"/>
      <c r="AC679" s="107"/>
      <c r="AD679" s="104"/>
      <c r="AE679" s="109"/>
      <c r="AF679" s="109"/>
      <c r="AG679" s="109"/>
      <c r="AH679" s="109"/>
      <c r="AI679" s="109"/>
      <c r="AJ679" s="109"/>
      <c r="AK679" s="109"/>
      <c r="AL679" s="109"/>
      <c r="AM679" s="109"/>
      <c r="AN679" s="109"/>
      <c r="AO679" s="109"/>
      <c r="AP679" s="109"/>
      <c r="AQ679" s="109"/>
      <c r="AR679" s="112"/>
      <c r="AS679" s="109"/>
      <c r="AT679" s="109"/>
      <c r="AU679" s="109"/>
      <c r="AV679" s="109"/>
      <c r="AW679" s="109"/>
      <c r="AX679" s="109"/>
      <c r="AY679" s="109"/>
      <c r="AZ679" s="109"/>
      <c r="BA679" s="109"/>
      <c r="BB679" s="109"/>
      <c r="BC679" s="109"/>
      <c r="BD679" s="109"/>
      <c r="BE679" s="109"/>
      <c r="BF679" s="109"/>
    </row>
    <row r="680" customFormat="false" ht="13.5" hidden="false" customHeight="true" outlineLevel="0" collapsed="false">
      <c r="A680" s="109"/>
      <c r="B680" s="109"/>
      <c r="C680" s="109"/>
      <c r="D680" s="110"/>
      <c r="E680" s="105"/>
      <c r="F680" s="104"/>
      <c r="G680" s="104"/>
      <c r="H680" s="104"/>
      <c r="I680" s="104"/>
      <c r="J680" s="104"/>
      <c r="K680" s="104"/>
      <c r="L680" s="106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7"/>
      <c r="AC680" s="107"/>
      <c r="AD680" s="104"/>
      <c r="AE680" s="109"/>
      <c r="AF680" s="109"/>
      <c r="AG680" s="109"/>
      <c r="AH680" s="109"/>
      <c r="AI680" s="109"/>
      <c r="AJ680" s="109"/>
      <c r="AK680" s="109"/>
      <c r="AL680" s="109"/>
      <c r="AM680" s="109"/>
      <c r="AN680" s="109"/>
      <c r="AO680" s="109"/>
      <c r="AP680" s="109"/>
      <c r="AQ680" s="109"/>
      <c r="AR680" s="112"/>
      <c r="AS680" s="109"/>
      <c r="AT680" s="109"/>
      <c r="AU680" s="109"/>
      <c r="AV680" s="109"/>
      <c r="AW680" s="109"/>
      <c r="AX680" s="109"/>
      <c r="AY680" s="109"/>
      <c r="AZ680" s="109"/>
      <c r="BA680" s="109"/>
      <c r="BB680" s="109"/>
      <c r="BC680" s="109"/>
      <c r="BD680" s="109"/>
      <c r="BE680" s="109"/>
      <c r="BF680" s="109"/>
    </row>
    <row r="681" customFormat="false" ht="13.5" hidden="false" customHeight="true" outlineLevel="0" collapsed="false">
      <c r="A681" s="109"/>
      <c r="B681" s="109"/>
      <c r="C681" s="109"/>
      <c r="D681" s="110"/>
      <c r="E681" s="105"/>
      <c r="F681" s="104"/>
      <c r="G681" s="104"/>
      <c r="H681" s="104"/>
      <c r="I681" s="104"/>
      <c r="J681" s="104"/>
      <c r="K681" s="104"/>
      <c r="L681" s="106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7"/>
      <c r="AC681" s="107"/>
      <c r="AD681" s="104"/>
      <c r="AE681" s="109"/>
      <c r="AF681" s="109"/>
      <c r="AG681" s="109"/>
      <c r="AH681" s="109"/>
      <c r="AI681" s="109"/>
      <c r="AJ681" s="109"/>
      <c r="AK681" s="109"/>
      <c r="AL681" s="109"/>
      <c r="AM681" s="109"/>
      <c r="AN681" s="109"/>
      <c r="AO681" s="109"/>
      <c r="AP681" s="109"/>
      <c r="AQ681" s="109"/>
      <c r="AR681" s="112"/>
      <c r="AS681" s="109"/>
      <c r="AT681" s="109"/>
      <c r="AU681" s="109"/>
      <c r="AV681" s="109"/>
      <c r="AW681" s="109"/>
      <c r="AX681" s="109"/>
      <c r="AY681" s="109"/>
      <c r="AZ681" s="109"/>
      <c r="BA681" s="109"/>
      <c r="BB681" s="109"/>
      <c r="BC681" s="109"/>
      <c r="BD681" s="109"/>
      <c r="BE681" s="109"/>
      <c r="BF681" s="109"/>
    </row>
    <row r="682" customFormat="false" ht="13.5" hidden="false" customHeight="true" outlineLevel="0" collapsed="false">
      <c r="A682" s="109"/>
      <c r="B682" s="109"/>
      <c r="C682" s="109"/>
      <c r="D682" s="110"/>
      <c r="E682" s="105"/>
      <c r="F682" s="104"/>
      <c r="G682" s="104"/>
      <c r="H682" s="104"/>
      <c r="I682" s="104"/>
      <c r="J682" s="104"/>
      <c r="K682" s="104"/>
      <c r="L682" s="106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  <c r="AB682" s="107"/>
      <c r="AC682" s="107"/>
      <c r="AD682" s="104"/>
      <c r="AE682" s="109"/>
      <c r="AF682" s="109"/>
      <c r="AG682" s="109"/>
      <c r="AH682" s="109"/>
      <c r="AI682" s="109"/>
      <c r="AJ682" s="109"/>
      <c r="AK682" s="109"/>
      <c r="AL682" s="109"/>
      <c r="AM682" s="109"/>
      <c r="AN682" s="109"/>
      <c r="AO682" s="109"/>
      <c r="AP682" s="109"/>
      <c r="AQ682" s="109"/>
      <c r="AR682" s="112"/>
      <c r="AS682" s="109"/>
      <c r="AT682" s="109"/>
      <c r="AU682" s="109"/>
      <c r="AV682" s="109"/>
      <c r="AW682" s="109"/>
      <c r="AX682" s="109"/>
      <c r="AY682" s="109"/>
      <c r="AZ682" s="109"/>
      <c r="BA682" s="109"/>
      <c r="BB682" s="109"/>
      <c r="BC682" s="109"/>
      <c r="BD682" s="109"/>
      <c r="BE682" s="109"/>
      <c r="BF682" s="109"/>
    </row>
    <row r="683" customFormat="false" ht="13.5" hidden="false" customHeight="true" outlineLevel="0" collapsed="false">
      <c r="A683" s="109"/>
      <c r="B683" s="109"/>
      <c r="C683" s="109"/>
      <c r="D683" s="110"/>
      <c r="E683" s="105"/>
      <c r="F683" s="104"/>
      <c r="G683" s="104"/>
      <c r="H683" s="104"/>
      <c r="I683" s="104"/>
      <c r="J683" s="104"/>
      <c r="K683" s="104"/>
      <c r="L683" s="106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7"/>
      <c r="AC683" s="107"/>
      <c r="AD683" s="104"/>
      <c r="AE683" s="109"/>
      <c r="AF683" s="109"/>
      <c r="AG683" s="109"/>
      <c r="AH683" s="109"/>
      <c r="AI683" s="109"/>
      <c r="AJ683" s="109"/>
      <c r="AK683" s="109"/>
      <c r="AL683" s="109"/>
      <c r="AM683" s="109"/>
      <c r="AN683" s="109"/>
      <c r="AO683" s="109"/>
      <c r="AP683" s="109"/>
      <c r="AQ683" s="109"/>
      <c r="AR683" s="112"/>
      <c r="AS683" s="109"/>
      <c r="AT683" s="109"/>
      <c r="AU683" s="109"/>
      <c r="AV683" s="109"/>
      <c r="AW683" s="109"/>
      <c r="AX683" s="109"/>
      <c r="AY683" s="109"/>
      <c r="AZ683" s="109"/>
      <c r="BA683" s="109"/>
      <c r="BB683" s="109"/>
      <c r="BC683" s="109"/>
      <c r="BD683" s="109"/>
      <c r="BE683" s="109"/>
      <c r="BF683" s="109"/>
    </row>
    <row r="684" customFormat="false" ht="13.5" hidden="false" customHeight="true" outlineLevel="0" collapsed="false">
      <c r="A684" s="109"/>
      <c r="B684" s="109"/>
      <c r="C684" s="109"/>
      <c r="D684" s="110"/>
      <c r="E684" s="105"/>
      <c r="F684" s="104"/>
      <c r="G684" s="104"/>
      <c r="H684" s="104"/>
      <c r="I684" s="104"/>
      <c r="J684" s="104"/>
      <c r="K684" s="104"/>
      <c r="L684" s="106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  <c r="AB684" s="107"/>
      <c r="AC684" s="107"/>
      <c r="AD684" s="104"/>
      <c r="AE684" s="109"/>
      <c r="AF684" s="109"/>
      <c r="AG684" s="109"/>
      <c r="AH684" s="109"/>
      <c r="AI684" s="109"/>
      <c r="AJ684" s="109"/>
      <c r="AK684" s="109"/>
      <c r="AL684" s="109"/>
      <c r="AM684" s="109"/>
      <c r="AN684" s="109"/>
      <c r="AO684" s="109"/>
      <c r="AP684" s="109"/>
      <c r="AQ684" s="109"/>
      <c r="AR684" s="112"/>
      <c r="AS684" s="109"/>
      <c r="AT684" s="109"/>
      <c r="AU684" s="109"/>
      <c r="AV684" s="109"/>
      <c r="AW684" s="109"/>
      <c r="AX684" s="109"/>
      <c r="AY684" s="109"/>
      <c r="AZ684" s="109"/>
      <c r="BA684" s="109"/>
      <c r="BB684" s="109"/>
      <c r="BC684" s="109"/>
      <c r="BD684" s="109"/>
      <c r="BE684" s="109"/>
      <c r="BF684" s="109"/>
    </row>
    <row r="685" customFormat="false" ht="13.5" hidden="false" customHeight="true" outlineLevel="0" collapsed="false">
      <c r="A685" s="109"/>
      <c r="B685" s="109"/>
      <c r="C685" s="109"/>
      <c r="D685" s="110"/>
      <c r="E685" s="105"/>
      <c r="F685" s="104"/>
      <c r="G685" s="104"/>
      <c r="H685" s="104"/>
      <c r="I685" s="104"/>
      <c r="J685" s="104"/>
      <c r="K685" s="104"/>
      <c r="L685" s="106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7"/>
      <c r="AC685" s="107"/>
      <c r="AD685" s="104"/>
      <c r="AE685" s="109"/>
      <c r="AF685" s="109"/>
      <c r="AG685" s="109"/>
      <c r="AH685" s="109"/>
      <c r="AI685" s="109"/>
      <c r="AJ685" s="109"/>
      <c r="AK685" s="109"/>
      <c r="AL685" s="109"/>
      <c r="AM685" s="109"/>
      <c r="AN685" s="109"/>
      <c r="AO685" s="109"/>
      <c r="AP685" s="109"/>
      <c r="AQ685" s="109"/>
      <c r="AR685" s="112"/>
      <c r="AS685" s="109"/>
      <c r="AT685" s="109"/>
      <c r="AU685" s="109"/>
      <c r="AV685" s="109"/>
      <c r="AW685" s="109"/>
      <c r="AX685" s="109"/>
      <c r="AY685" s="109"/>
      <c r="AZ685" s="109"/>
      <c r="BA685" s="109"/>
      <c r="BB685" s="109"/>
      <c r="BC685" s="109"/>
      <c r="BD685" s="109"/>
      <c r="BE685" s="109"/>
      <c r="BF685" s="109"/>
    </row>
    <row r="686" customFormat="false" ht="13.5" hidden="false" customHeight="true" outlineLevel="0" collapsed="false">
      <c r="A686" s="109"/>
      <c r="B686" s="109"/>
      <c r="C686" s="109"/>
      <c r="D686" s="110"/>
      <c r="E686" s="105"/>
      <c r="F686" s="104"/>
      <c r="G686" s="104"/>
      <c r="H686" s="104"/>
      <c r="I686" s="104"/>
      <c r="J686" s="104"/>
      <c r="K686" s="104"/>
      <c r="L686" s="106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  <c r="AB686" s="107"/>
      <c r="AC686" s="107"/>
      <c r="AD686" s="104"/>
      <c r="AE686" s="109"/>
      <c r="AF686" s="109"/>
      <c r="AG686" s="109"/>
      <c r="AH686" s="109"/>
      <c r="AI686" s="109"/>
      <c r="AJ686" s="109"/>
      <c r="AK686" s="109"/>
      <c r="AL686" s="109"/>
      <c r="AM686" s="109"/>
      <c r="AN686" s="109"/>
      <c r="AO686" s="109"/>
      <c r="AP686" s="109"/>
      <c r="AQ686" s="109"/>
      <c r="AR686" s="112"/>
      <c r="AS686" s="109"/>
      <c r="AT686" s="109"/>
      <c r="AU686" s="109"/>
      <c r="AV686" s="109"/>
      <c r="AW686" s="109"/>
      <c r="AX686" s="109"/>
      <c r="AY686" s="109"/>
      <c r="AZ686" s="109"/>
      <c r="BA686" s="109"/>
      <c r="BB686" s="109"/>
      <c r="BC686" s="109"/>
      <c r="BD686" s="109"/>
      <c r="BE686" s="109"/>
      <c r="BF686" s="109"/>
    </row>
    <row r="687" customFormat="false" ht="13.5" hidden="false" customHeight="true" outlineLevel="0" collapsed="false">
      <c r="A687" s="109"/>
      <c r="B687" s="109"/>
      <c r="C687" s="109"/>
      <c r="D687" s="110"/>
      <c r="E687" s="105"/>
      <c r="F687" s="104"/>
      <c r="G687" s="104"/>
      <c r="H687" s="104"/>
      <c r="I687" s="104"/>
      <c r="J687" s="104"/>
      <c r="K687" s="104"/>
      <c r="L687" s="106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7"/>
      <c r="AC687" s="107"/>
      <c r="AD687" s="104"/>
      <c r="AE687" s="109"/>
      <c r="AF687" s="109"/>
      <c r="AG687" s="109"/>
      <c r="AH687" s="109"/>
      <c r="AI687" s="109"/>
      <c r="AJ687" s="109"/>
      <c r="AK687" s="109"/>
      <c r="AL687" s="109"/>
      <c r="AM687" s="109"/>
      <c r="AN687" s="109"/>
      <c r="AO687" s="109"/>
      <c r="AP687" s="109"/>
      <c r="AQ687" s="109"/>
      <c r="AR687" s="112"/>
      <c r="AS687" s="109"/>
      <c r="AT687" s="109"/>
      <c r="AU687" s="109"/>
      <c r="AV687" s="109"/>
      <c r="AW687" s="109"/>
      <c r="AX687" s="109"/>
      <c r="AY687" s="109"/>
      <c r="AZ687" s="109"/>
      <c r="BA687" s="109"/>
      <c r="BB687" s="109"/>
      <c r="BC687" s="109"/>
      <c r="BD687" s="109"/>
      <c r="BE687" s="109"/>
      <c r="BF687" s="109"/>
    </row>
    <row r="688" customFormat="false" ht="13.5" hidden="false" customHeight="true" outlineLevel="0" collapsed="false">
      <c r="A688" s="109"/>
      <c r="B688" s="109"/>
      <c r="C688" s="109"/>
      <c r="D688" s="110"/>
      <c r="E688" s="105"/>
      <c r="F688" s="104"/>
      <c r="G688" s="104"/>
      <c r="H688" s="104"/>
      <c r="I688" s="104"/>
      <c r="J688" s="104"/>
      <c r="K688" s="104"/>
      <c r="L688" s="106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7"/>
      <c r="AC688" s="107"/>
      <c r="AD688" s="104"/>
      <c r="AE688" s="109"/>
      <c r="AF688" s="109"/>
      <c r="AG688" s="109"/>
      <c r="AH688" s="109"/>
      <c r="AI688" s="109"/>
      <c r="AJ688" s="109"/>
      <c r="AK688" s="109"/>
      <c r="AL688" s="109"/>
      <c r="AM688" s="109"/>
      <c r="AN688" s="109"/>
      <c r="AO688" s="109"/>
      <c r="AP688" s="109"/>
      <c r="AQ688" s="109"/>
      <c r="AR688" s="112"/>
      <c r="AS688" s="109"/>
      <c r="AT688" s="109"/>
      <c r="AU688" s="109"/>
      <c r="AV688" s="109"/>
      <c r="AW688" s="109"/>
      <c r="AX688" s="109"/>
      <c r="AY688" s="109"/>
      <c r="AZ688" s="109"/>
      <c r="BA688" s="109"/>
      <c r="BB688" s="109"/>
      <c r="BC688" s="109"/>
      <c r="BD688" s="109"/>
      <c r="BE688" s="109"/>
      <c r="BF688" s="109"/>
    </row>
    <row r="689" customFormat="false" ht="13.5" hidden="false" customHeight="true" outlineLevel="0" collapsed="false">
      <c r="A689" s="109"/>
      <c r="B689" s="109"/>
      <c r="C689" s="109"/>
      <c r="D689" s="110"/>
      <c r="E689" s="105"/>
      <c r="F689" s="104"/>
      <c r="G689" s="104"/>
      <c r="H689" s="104"/>
      <c r="I689" s="104"/>
      <c r="J689" s="104"/>
      <c r="K689" s="104"/>
      <c r="L689" s="106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7"/>
      <c r="AC689" s="107"/>
      <c r="AD689" s="104"/>
      <c r="AE689" s="109"/>
      <c r="AF689" s="109"/>
      <c r="AG689" s="109"/>
      <c r="AH689" s="109"/>
      <c r="AI689" s="109"/>
      <c r="AJ689" s="109"/>
      <c r="AK689" s="109"/>
      <c r="AL689" s="109"/>
      <c r="AM689" s="109"/>
      <c r="AN689" s="109"/>
      <c r="AO689" s="109"/>
      <c r="AP689" s="109"/>
      <c r="AQ689" s="109"/>
      <c r="AR689" s="112"/>
      <c r="AS689" s="109"/>
      <c r="AT689" s="109"/>
      <c r="AU689" s="109"/>
      <c r="AV689" s="109"/>
      <c r="AW689" s="109"/>
      <c r="AX689" s="109"/>
      <c r="AY689" s="109"/>
      <c r="AZ689" s="109"/>
      <c r="BA689" s="109"/>
      <c r="BB689" s="109"/>
      <c r="BC689" s="109"/>
      <c r="BD689" s="109"/>
      <c r="BE689" s="109"/>
      <c r="BF689" s="109"/>
    </row>
    <row r="690" customFormat="false" ht="13.5" hidden="false" customHeight="true" outlineLevel="0" collapsed="false">
      <c r="A690" s="109"/>
      <c r="B690" s="109"/>
      <c r="C690" s="109"/>
      <c r="D690" s="110"/>
      <c r="E690" s="105"/>
      <c r="F690" s="104"/>
      <c r="G690" s="104"/>
      <c r="H690" s="104"/>
      <c r="I690" s="104"/>
      <c r="J690" s="104"/>
      <c r="K690" s="104"/>
      <c r="L690" s="106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7"/>
      <c r="AC690" s="107"/>
      <c r="AD690" s="104"/>
      <c r="AE690" s="109"/>
      <c r="AF690" s="109"/>
      <c r="AG690" s="109"/>
      <c r="AH690" s="109"/>
      <c r="AI690" s="109"/>
      <c r="AJ690" s="109"/>
      <c r="AK690" s="109"/>
      <c r="AL690" s="109"/>
      <c r="AM690" s="109"/>
      <c r="AN690" s="109"/>
      <c r="AO690" s="109"/>
      <c r="AP690" s="109"/>
      <c r="AQ690" s="109"/>
      <c r="AR690" s="112"/>
      <c r="AS690" s="109"/>
      <c r="AT690" s="109"/>
      <c r="AU690" s="109"/>
      <c r="AV690" s="109"/>
      <c r="AW690" s="109"/>
      <c r="AX690" s="109"/>
      <c r="AY690" s="109"/>
      <c r="AZ690" s="109"/>
      <c r="BA690" s="109"/>
      <c r="BB690" s="109"/>
      <c r="BC690" s="109"/>
      <c r="BD690" s="109"/>
      <c r="BE690" s="109"/>
      <c r="BF690" s="109"/>
    </row>
    <row r="691" customFormat="false" ht="13.5" hidden="false" customHeight="true" outlineLevel="0" collapsed="false">
      <c r="A691" s="109"/>
      <c r="B691" s="109"/>
      <c r="C691" s="109"/>
      <c r="D691" s="110"/>
      <c r="E691" s="105"/>
      <c r="F691" s="104"/>
      <c r="G691" s="104"/>
      <c r="H691" s="104"/>
      <c r="I691" s="104"/>
      <c r="J691" s="104"/>
      <c r="K691" s="104"/>
      <c r="L691" s="106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  <c r="AB691" s="107"/>
      <c r="AC691" s="107"/>
      <c r="AD691" s="104"/>
      <c r="AE691" s="109"/>
      <c r="AF691" s="109"/>
      <c r="AG691" s="109"/>
      <c r="AH691" s="109"/>
      <c r="AI691" s="109"/>
      <c r="AJ691" s="109"/>
      <c r="AK691" s="109"/>
      <c r="AL691" s="109"/>
      <c r="AM691" s="109"/>
      <c r="AN691" s="109"/>
      <c r="AO691" s="109"/>
      <c r="AP691" s="109"/>
      <c r="AQ691" s="109"/>
      <c r="AR691" s="112"/>
      <c r="AS691" s="109"/>
      <c r="AT691" s="109"/>
      <c r="AU691" s="109"/>
      <c r="AV691" s="109"/>
      <c r="AW691" s="109"/>
      <c r="AX691" s="109"/>
      <c r="AY691" s="109"/>
      <c r="AZ691" s="109"/>
      <c r="BA691" s="109"/>
      <c r="BB691" s="109"/>
      <c r="BC691" s="109"/>
      <c r="BD691" s="109"/>
      <c r="BE691" s="109"/>
      <c r="BF691" s="109"/>
    </row>
    <row r="692" customFormat="false" ht="13.5" hidden="false" customHeight="true" outlineLevel="0" collapsed="false">
      <c r="A692" s="109"/>
      <c r="B692" s="109"/>
      <c r="C692" s="109"/>
      <c r="D692" s="110"/>
      <c r="E692" s="105"/>
      <c r="F692" s="104"/>
      <c r="G692" s="104"/>
      <c r="H692" s="104"/>
      <c r="I692" s="104"/>
      <c r="J692" s="104"/>
      <c r="K692" s="104"/>
      <c r="L692" s="106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7"/>
      <c r="AC692" s="107"/>
      <c r="AD692" s="104"/>
      <c r="AE692" s="109"/>
      <c r="AF692" s="109"/>
      <c r="AG692" s="109"/>
      <c r="AH692" s="109"/>
      <c r="AI692" s="109"/>
      <c r="AJ692" s="109"/>
      <c r="AK692" s="109"/>
      <c r="AL692" s="109"/>
      <c r="AM692" s="109"/>
      <c r="AN692" s="109"/>
      <c r="AO692" s="109"/>
      <c r="AP692" s="109"/>
      <c r="AQ692" s="109"/>
      <c r="AR692" s="112"/>
      <c r="AS692" s="109"/>
      <c r="AT692" s="109"/>
      <c r="AU692" s="109"/>
      <c r="AV692" s="109"/>
      <c r="AW692" s="109"/>
      <c r="AX692" s="109"/>
      <c r="AY692" s="109"/>
      <c r="AZ692" s="109"/>
      <c r="BA692" s="109"/>
      <c r="BB692" s="109"/>
      <c r="BC692" s="109"/>
      <c r="BD692" s="109"/>
      <c r="BE692" s="109"/>
      <c r="BF692" s="109"/>
    </row>
    <row r="693" customFormat="false" ht="13.5" hidden="false" customHeight="true" outlineLevel="0" collapsed="false">
      <c r="A693" s="109"/>
      <c r="B693" s="109"/>
      <c r="C693" s="109"/>
      <c r="D693" s="110"/>
      <c r="E693" s="105"/>
      <c r="F693" s="104"/>
      <c r="G693" s="104"/>
      <c r="H693" s="104"/>
      <c r="I693" s="104"/>
      <c r="J693" s="104"/>
      <c r="K693" s="104"/>
      <c r="L693" s="106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7"/>
      <c r="AC693" s="107"/>
      <c r="AD693" s="104"/>
      <c r="AE693" s="109"/>
      <c r="AF693" s="109"/>
      <c r="AG693" s="109"/>
      <c r="AH693" s="109"/>
      <c r="AI693" s="109"/>
      <c r="AJ693" s="109"/>
      <c r="AK693" s="109"/>
      <c r="AL693" s="109"/>
      <c r="AM693" s="109"/>
      <c r="AN693" s="109"/>
      <c r="AO693" s="109"/>
      <c r="AP693" s="109"/>
      <c r="AQ693" s="109"/>
      <c r="AR693" s="112"/>
      <c r="AS693" s="109"/>
      <c r="AT693" s="109"/>
      <c r="AU693" s="109"/>
      <c r="AV693" s="109"/>
      <c r="AW693" s="109"/>
      <c r="AX693" s="109"/>
      <c r="AY693" s="109"/>
      <c r="AZ693" s="109"/>
      <c r="BA693" s="109"/>
      <c r="BB693" s="109"/>
      <c r="BC693" s="109"/>
      <c r="BD693" s="109"/>
      <c r="BE693" s="109"/>
      <c r="BF693" s="109"/>
    </row>
    <row r="694" customFormat="false" ht="13.5" hidden="false" customHeight="true" outlineLevel="0" collapsed="false">
      <c r="A694" s="109"/>
      <c r="B694" s="109"/>
      <c r="C694" s="109"/>
      <c r="D694" s="110"/>
      <c r="E694" s="105"/>
      <c r="F694" s="104"/>
      <c r="G694" s="104"/>
      <c r="H694" s="104"/>
      <c r="I694" s="104"/>
      <c r="J694" s="104"/>
      <c r="K694" s="104"/>
      <c r="L694" s="106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  <c r="AB694" s="107"/>
      <c r="AC694" s="107"/>
      <c r="AD694" s="104"/>
      <c r="AE694" s="109"/>
      <c r="AF694" s="109"/>
      <c r="AG694" s="109"/>
      <c r="AH694" s="109"/>
      <c r="AI694" s="109"/>
      <c r="AJ694" s="109"/>
      <c r="AK694" s="109"/>
      <c r="AL694" s="109"/>
      <c r="AM694" s="109"/>
      <c r="AN694" s="109"/>
      <c r="AO694" s="109"/>
      <c r="AP694" s="109"/>
      <c r="AQ694" s="109"/>
      <c r="AR694" s="112"/>
      <c r="AS694" s="109"/>
      <c r="AT694" s="109"/>
      <c r="AU694" s="109"/>
      <c r="AV694" s="109"/>
      <c r="AW694" s="109"/>
      <c r="AX694" s="109"/>
      <c r="AY694" s="109"/>
      <c r="AZ694" s="109"/>
      <c r="BA694" s="109"/>
      <c r="BB694" s="109"/>
      <c r="BC694" s="109"/>
      <c r="BD694" s="109"/>
      <c r="BE694" s="109"/>
      <c r="BF694" s="109"/>
    </row>
    <row r="695" customFormat="false" ht="13.5" hidden="false" customHeight="true" outlineLevel="0" collapsed="false">
      <c r="A695" s="109"/>
      <c r="B695" s="109"/>
      <c r="C695" s="109"/>
      <c r="D695" s="110"/>
      <c r="E695" s="105"/>
      <c r="F695" s="104"/>
      <c r="G695" s="104"/>
      <c r="H695" s="104"/>
      <c r="I695" s="104"/>
      <c r="J695" s="104"/>
      <c r="K695" s="104"/>
      <c r="L695" s="106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7"/>
      <c r="AC695" s="107"/>
      <c r="AD695" s="104"/>
      <c r="AE695" s="109"/>
      <c r="AF695" s="109"/>
      <c r="AG695" s="109"/>
      <c r="AH695" s="109"/>
      <c r="AI695" s="109"/>
      <c r="AJ695" s="109"/>
      <c r="AK695" s="109"/>
      <c r="AL695" s="109"/>
      <c r="AM695" s="109"/>
      <c r="AN695" s="109"/>
      <c r="AO695" s="109"/>
      <c r="AP695" s="109"/>
      <c r="AQ695" s="109"/>
      <c r="AR695" s="112"/>
      <c r="AS695" s="109"/>
      <c r="AT695" s="109"/>
      <c r="AU695" s="109"/>
      <c r="AV695" s="109"/>
      <c r="AW695" s="109"/>
      <c r="AX695" s="109"/>
      <c r="AY695" s="109"/>
      <c r="AZ695" s="109"/>
      <c r="BA695" s="109"/>
      <c r="BB695" s="109"/>
      <c r="BC695" s="109"/>
      <c r="BD695" s="109"/>
      <c r="BE695" s="109"/>
      <c r="BF695" s="109"/>
    </row>
    <row r="696" customFormat="false" ht="13.5" hidden="false" customHeight="true" outlineLevel="0" collapsed="false">
      <c r="A696" s="109"/>
      <c r="B696" s="109"/>
      <c r="C696" s="109"/>
      <c r="D696" s="110"/>
      <c r="E696" s="105"/>
      <c r="F696" s="104"/>
      <c r="G696" s="104"/>
      <c r="H696" s="104"/>
      <c r="I696" s="104"/>
      <c r="J696" s="104"/>
      <c r="K696" s="104"/>
      <c r="L696" s="106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7"/>
      <c r="AC696" s="107"/>
      <c r="AD696" s="104"/>
      <c r="AE696" s="109"/>
      <c r="AF696" s="109"/>
      <c r="AG696" s="109"/>
      <c r="AH696" s="109"/>
      <c r="AI696" s="109"/>
      <c r="AJ696" s="109"/>
      <c r="AK696" s="109"/>
      <c r="AL696" s="109"/>
      <c r="AM696" s="109"/>
      <c r="AN696" s="109"/>
      <c r="AO696" s="109"/>
      <c r="AP696" s="109"/>
      <c r="AQ696" s="109"/>
      <c r="AR696" s="112"/>
      <c r="AS696" s="109"/>
      <c r="AT696" s="109"/>
      <c r="AU696" s="109"/>
      <c r="AV696" s="109"/>
      <c r="AW696" s="109"/>
      <c r="AX696" s="109"/>
      <c r="AY696" s="109"/>
      <c r="AZ696" s="109"/>
      <c r="BA696" s="109"/>
      <c r="BB696" s="109"/>
      <c r="BC696" s="109"/>
      <c r="BD696" s="109"/>
      <c r="BE696" s="109"/>
      <c r="BF696" s="109"/>
    </row>
    <row r="697" customFormat="false" ht="13.5" hidden="false" customHeight="true" outlineLevel="0" collapsed="false">
      <c r="A697" s="109"/>
      <c r="B697" s="109"/>
      <c r="C697" s="109"/>
      <c r="D697" s="110"/>
      <c r="E697" s="105"/>
      <c r="F697" s="104"/>
      <c r="G697" s="104"/>
      <c r="H697" s="104"/>
      <c r="I697" s="104"/>
      <c r="J697" s="104"/>
      <c r="K697" s="104"/>
      <c r="L697" s="106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7"/>
      <c r="AC697" s="107"/>
      <c r="AD697" s="104"/>
      <c r="AE697" s="109"/>
      <c r="AF697" s="109"/>
      <c r="AG697" s="109"/>
      <c r="AH697" s="109"/>
      <c r="AI697" s="109"/>
      <c r="AJ697" s="109"/>
      <c r="AK697" s="109"/>
      <c r="AL697" s="109"/>
      <c r="AM697" s="109"/>
      <c r="AN697" s="109"/>
      <c r="AO697" s="109"/>
      <c r="AP697" s="109"/>
      <c r="AQ697" s="109"/>
      <c r="AR697" s="112"/>
      <c r="AS697" s="109"/>
      <c r="AT697" s="109"/>
      <c r="AU697" s="109"/>
      <c r="AV697" s="109"/>
      <c r="AW697" s="109"/>
      <c r="AX697" s="109"/>
      <c r="AY697" s="109"/>
      <c r="AZ697" s="109"/>
      <c r="BA697" s="109"/>
      <c r="BB697" s="109"/>
      <c r="BC697" s="109"/>
      <c r="BD697" s="109"/>
      <c r="BE697" s="109"/>
      <c r="BF697" s="109"/>
    </row>
    <row r="698" customFormat="false" ht="13.5" hidden="false" customHeight="true" outlineLevel="0" collapsed="false">
      <c r="A698" s="109"/>
      <c r="B698" s="109"/>
      <c r="C698" s="109"/>
      <c r="D698" s="110"/>
      <c r="E698" s="105"/>
      <c r="F698" s="104"/>
      <c r="G698" s="104"/>
      <c r="H698" s="104"/>
      <c r="I698" s="104"/>
      <c r="J698" s="104"/>
      <c r="K698" s="104"/>
      <c r="L698" s="106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  <c r="AB698" s="107"/>
      <c r="AC698" s="107"/>
      <c r="AD698" s="104"/>
      <c r="AE698" s="109"/>
      <c r="AF698" s="109"/>
      <c r="AG698" s="109"/>
      <c r="AH698" s="109"/>
      <c r="AI698" s="109"/>
      <c r="AJ698" s="109"/>
      <c r="AK698" s="109"/>
      <c r="AL698" s="109"/>
      <c r="AM698" s="109"/>
      <c r="AN698" s="109"/>
      <c r="AO698" s="109"/>
      <c r="AP698" s="109"/>
      <c r="AQ698" s="109"/>
      <c r="AR698" s="112"/>
      <c r="AS698" s="109"/>
      <c r="AT698" s="109"/>
      <c r="AU698" s="109"/>
      <c r="AV698" s="109"/>
      <c r="AW698" s="109"/>
      <c r="AX698" s="109"/>
      <c r="AY698" s="109"/>
      <c r="AZ698" s="109"/>
      <c r="BA698" s="109"/>
      <c r="BB698" s="109"/>
      <c r="BC698" s="109"/>
      <c r="BD698" s="109"/>
      <c r="BE698" s="109"/>
      <c r="BF698" s="109"/>
    </row>
    <row r="699" customFormat="false" ht="13.5" hidden="false" customHeight="true" outlineLevel="0" collapsed="false">
      <c r="A699" s="109"/>
      <c r="B699" s="109"/>
      <c r="C699" s="109"/>
      <c r="D699" s="110"/>
      <c r="E699" s="105"/>
      <c r="F699" s="104"/>
      <c r="G699" s="104"/>
      <c r="H699" s="104"/>
      <c r="I699" s="104"/>
      <c r="J699" s="104"/>
      <c r="K699" s="104"/>
      <c r="L699" s="106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7"/>
      <c r="AC699" s="107"/>
      <c r="AD699" s="104"/>
      <c r="AE699" s="109"/>
      <c r="AF699" s="109"/>
      <c r="AG699" s="109"/>
      <c r="AH699" s="109"/>
      <c r="AI699" s="109"/>
      <c r="AJ699" s="109"/>
      <c r="AK699" s="109"/>
      <c r="AL699" s="109"/>
      <c r="AM699" s="109"/>
      <c r="AN699" s="109"/>
      <c r="AO699" s="109"/>
      <c r="AP699" s="109"/>
      <c r="AQ699" s="109"/>
      <c r="AR699" s="112"/>
      <c r="AS699" s="109"/>
      <c r="AT699" s="109"/>
      <c r="AU699" s="109"/>
      <c r="AV699" s="109"/>
      <c r="AW699" s="109"/>
      <c r="AX699" s="109"/>
      <c r="AY699" s="109"/>
      <c r="AZ699" s="109"/>
      <c r="BA699" s="109"/>
      <c r="BB699" s="109"/>
      <c r="BC699" s="109"/>
      <c r="BD699" s="109"/>
      <c r="BE699" s="109"/>
      <c r="BF699" s="109"/>
    </row>
    <row r="700" customFormat="false" ht="13.5" hidden="false" customHeight="true" outlineLevel="0" collapsed="false">
      <c r="A700" s="109"/>
      <c r="B700" s="109"/>
      <c r="C700" s="109"/>
      <c r="D700" s="110"/>
      <c r="E700" s="105"/>
      <c r="F700" s="104"/>
      <c r="G700" s="104"/>
      <c r="H700" s="104"/>
      <c r="I700" s="104"/>
      <c r="J700" s="104"/>
      <c r="K700" s="104"/>
      <c r="L700" s="106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7"/>
      <c r="AC700" s="107"/>
      <c r="AD700" s="104"/>
      <c r="AE700" s="109"/>
      <c r="AF700" s="109"/>
      <c r="AG700" s="109"/>
      <c r="AH700" s="109"/>
      <c r="AI700" s="109"/>
      <c r="AJ700" s="109"/>
      <c r="AK700" s="109"/>
      <c r="AL700" s="109"/>
      <c r="AM700" s="109"/>
      <c r="AN700" s="109"/>
      <c r="AO700" s="109"/>
      <c r="AP700" s="109"/>
      <c r="AQ700" s="109"/>
      <c r="AR700" s="112"/>
      <c r="AS700" s="109"/>
      <c r="AT700" s="109"/>
      <c r="AU700" s="109"/>
      <c r="AV700" s="109"/>
      <c r="AW700" s="109"/>
      <c r="AX700" s="109"/>
      <c r="AY700" s="109"/>
      <c r="AZ700" s="109"/>
      <c r="BA700" s="109"/>
      <c r="BB700" s="109"/>
      <c r="BC700" s="109"/>
      <c r="BD700" s="109"/>
      <c r="BE700" s="109"/>
      <c r="BF700" s="109"/>
    </row>
    <row r="701" customFormat="false" ht="13.5" hidden="false" customHeight="true" outlineLevel="0" collapsed="false">
      <c r="A701" s="109"/>
      <c r="B701" s="109"/>
      <c r="C701" s="109"/>
      <c r="D701" s="110"/>
      <c r="E701" s="105"/>
      <c r="F701" s="104"/>
      <c r="G701" s="104"/>
      <c r="H701" s="104"/>
      <c r="I701" s="104"/>
      <c r="J701" s="104"/>
      <c r="K701" s="104"/>
      <c r="L701" s="106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7"/>
      <c r="AC701" s="107"/>
      <c r="AD701" s="104"/>
      <c r="AE701" s="109"/>
      <c r="AF701" s="109"/>
      <c r="AG701" s="109"/>
      <c r="AH701" s="109"/>
      <c r="AI701" s="109"/>
      <c r="AJ701" s="109"/>
      <c r="AK701" s="109"/>
      <c r="AL701" s="109"/>
      <c r="AM701" s="109"/>
      <c r="AN701" s="109"/>
      <c r="AO701" s="109"/>
      <c r="AP701" s="109"/>
      <c r="AQ701" s="109"/>
      <c r="AR701" s="112"/>
      <c r="AS701" s="109"/>
      <c r="AT701" s="109"/>
      <c r="AU701" s="109"/>
      <c r="AV701" s="109"/>
      <c r="AW701" s="109"/>
      <c r="AX701" s="109"/>
      <c r="AY701" s="109"/>
      <c r="AZ701" s="109"/>
      <c r="BA701" s="109"/>
      <c r="BB701" s="109"/>
      <c r="BC701" s="109"/>
      <c r="BD701" s="109"/>
      <c r="BE701" s="109"/>
      <c r="BF701" s="109"/>
    </row>
    <row r="702" customFormat="false" ht="13.5" hidden="false" customHeight="true" outlineLevel="0" collapsed="false">
      <c r="A702" s="109"/>
      <c r="B702" s="109"/>
      <c r="C702" s="109"/>
      <c r="D702" s="110"/>
      <c r="E702" s="105"/>
      <c r="F702" s="104"/>
      <c r="G702" s="104"/>
      <c r="H702" s="104"/>
      <c r="I702" s="104"/>
      <c r="J702" s="104"/>
      <c r="K702" s="104"/>
      <c r="L702" s="106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7"/>
      <c r="AC702" s="107"/>
      <c r="AD702" s="104"/>
      <c r="AE702" s="109"/>
      <c r="AF702" s="109"/>
      <c r="AG702" s="109"/>
      <c r="AH702" s="109"/>
      <c r="AI702" s="109"/>
      <c r="AJ702" s="109"/>
      <c r="AK702" s="109"/>
      <c r="AL702" s="109"/>
      <c r="AM702" s="109"/>
      <c r="AN702" s="109"/>
      <c r="AO702" s="109"/>
      <c r="AP702" s="109"/>
      <c r="AQ702" s="109"/>
      <c r="AR702" s="112"/>
      <c r="AS702" s="109"/>
      <c r="AT702" s="109"/>
      <c r="AU702" s="109"/>
      <c r="AV702" s="109"/>
      <c r="AW702" s="109"/>
      <c r="AX702" s="109"/>
      <c r="AY702" s="109"/>
      <c r="AZ702" s="109"/>
      <c r="BA702" s="109"/>
      <c r="BB702" s="109"/>
      <c r="BC702" s="109"/>
      <c r="BD702" s="109"/>
      <c r="BE702" s="109"/>
      <c r="BF702" s="109"/>
    </row>
    <row r="703" customFormat="false" ht="13.5" hidden="false" customHeight="true" outlineLevel="0" collapsed="false">
      <c r="A703" s="109"/>
      <c r="B703" s="109"/>
      <c r="C703" s="109"/>
      <c r="D703" s="110"/>
      <c r="E703" s="105"/>
      <c r="F703" s="104"/>
      <c r="G703" s="104"/>
      <c r="H703" s="104"/>
      <c r="I703" s="104"/>
      <c r="J703" s="104"/>
      <c r="K703" s="104"/>
      <c r="L703" s="106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  <c r="AB703" s="107"/>
      <c r="AC703" s="107"/>
      <c r="AD703" s="104"/>
      <c r="AE703" s="109"/>
      <c r="AF703" s="109"/>
      <c r="AG703" s="109"/>
      <c r="AH703" s="109"/>
      <c r="AI703" s="109"/>
      <c r="AJ703" s="109"/>
      <c r="AK703" s="109"/>
      <c r="AL703" s="109"/>
      <c r="AM703" s="109"/>
      <c r="AN703" s="109"/>
      <c r="AO703" s="109"/>
      <c r="AP703" s="109"/>
      <c r="AQ703" s="109"/>
      <c r="AR703" s="112"/>
      <c r="AS703" s="109"/>
      <c r="AT703" s="109"/>
      <c r="AU703" s="109"/>
      <c r="AV703" s="109"/>
      <c r="AW703" s="109"/>
      <c r="AX703" s="109"/>
      <c r="AY703" s="109"/>
      <c r="AZ703" s="109"/>
      <c r="BA703" s="109"/>
      <c r="BB703" s="109"/>
      <c r="BC703" s="109"/>
      <c r="BD703" s="109"/>
      <c r="BE703" s="109"/>
      <c r="BF703" s="109"/>
    </row>
    <row r="704" customFormat="false" ht="13.5" hidden="false" customHeight="true" outlineLevel="0" collapsed="false">
      <c r="A704" s="109"/>
      <c r="B704" s="109"/>
      <c r="C704" s="109"/>
      <c r="D704" s="110"/>
      <c r="E704" s="105"/>
      <c r="F704" s="104"/>
      <c r="G704" s="104"/>
      <c r="H704" s="104"/>
      <c r="I704" s="104"/>
      <c r="J704" s="104"/>
      <c r="K704" s="104"/>
      <c r="L704" s="106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  <c r="AB704" s="107"/>
      <c r="AC704" s="107"/>
      <c r="AD704" s="104"/>
      <c r="AE704" s="109"/>
      <c r="AF704" s="109"/>
      <c r="AG704" s="109"/>
      <c r="AH704" s="109"/>
      <c r="AI704" s="109"/>
      <c r="AJ704" s="109"/>
      <c r="AK704" s="109"/>
      <c r="AL704" s="109"/>
      <c r="AM704" s="109"/>
      <c r="AN704" s="109"/>
      <c r="AO704" s="109"/>
      <c r="AP704" s="109"/>
      <c r="AQ704" s="109"/>
      <c r="AR704" s="112"/>
      <c r="AS704" s="109"/>
      <c r="AT704" s="109"/>
      <c r="AU704" s="109"/>
      <c r="AV704" s="109"/>
      <c r="AW704" s="109"/>
      <c r="AX704" s="109"/>
      <c r="AY704" s="109"/>
      <c r="AZ704" s="109"/>
      <c r="BA704" s="109"/>
      <c r="BB704" s="109"/>
      <c r="BC704" s="109"/>
      <c r="BD704" s="109"/>
      <c r="BE704" s="109"/>
      <c r="BF704" s="109"/>
    </row>
    <row r="705" customFormat="false" ht="13.5" hidden="false" customHeight="true" outlineLevel="0" collapsed="false">
      <c r="A705" s="109"/>
      <c r="B705" s="109"/>
      <c r="C705" s="109"/>
      <c r="D705" s="110"/>
      <c r="E705" s="105"/>
      <c r="F705" s="104"/>
      <c r="G705" s="104"/>
      <c r="H705" s="104"/>
      <c r="I705" s="104"/>
      <c r="J705" s="104"/>
      <c r="K705" s="104"/>
      <c r="L705" s="106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  <c r="AB705" s="107"/>
      <c r="AC705" s="107"/>
      <c r="AD705" s="104"/>
      <c r="AE705" s="109"/>
      <c r="AF705" s="109"/>
      <c r="AG705" s="109"/>
      <c r="AH705" s="109"/>
      <c r="AI705" s="109"/>
      <c r="AJ705" s="109"/>
      <c r="AK705" s="109"/>
      <c r="AL705" s="109"/>
      <c r="AM705" s="109"/>
      <c r="AN705" s="109"/>
      <c r="AO705" s="109"/>
      <c r="AP705" s="109"/>
      <c r="AQ705" s="109"/>
      <c r="AR705" s="112"/>
      <c r="AS705" s="109"/>
      <c r="AT705" s="109"/>
      <c r="AU705" s="109"/>
      <c r="AV705" s="109"/>
      <c r="AW705" s="109"/>
      <c r="AX705" s="109"/>
      <c r="AY705" s="109"/>
      <c r="AZ705" s="109"/>
      <c r="BA705" s="109"/>
      <c r="BB705" s="109"/>
      <c r="BC705" s="109"/>
      <c r="BD705" s="109"/>
      <c r="BE705" s="109"/>
      <c r="BF705" s="109"/>
    </row>
    <row r="706" customFormat="false" ht="13.5" hidden="false" customHeight="true" outlineLevel="0" collapsed="false">
      <c r="A706" s="109"/>
      <c r="B706" s="109"/>
      <c r="C706" s="109"/>
      <c r="D706" s="110"/>
      <c r="E706" s="105"/>
      <c r="F706" s="104"/>
      <c r="G706" s="104"/>
      <c r="H706" s="104"/>
      <c r="I706" s="104"/>
      <c r="J706" s="104"/>
      <c r="K706" s="104"/>
      <c r="L706" s="106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7"/>
      <c r="AC706" s="107"/>
      <c r="AD706" s="104"/>
      <c r="AE706" s="109"/>
      <c r="AF706" s="109"/>
      <c r="AG706" s="109"/>
      <c r="AH706" s="109"/>
      <c r="AI706" s="109"/>
      <c r="AJ706" s="109"/>
      <c r="AK706" s="109"/>
      <c r="AL706" s="109"/>
      <c r="AM706" s="109"/>
      <c r="AN706" s="109"/>
      <c r="AO706" s="109"/>
      <c r="AP706" s="109"/>
      <c r="AQ706" s="109"/>
      <c r="AR706" s="112"/>
      <c r="AS706" s="109"/>
      <c r="AT706" s="109"/>
      <c r="AU706" s="109"/>
      <c r="AV706" s="109"/>
      <c r="AW706" s="109"/>
      <c r="AX706" s="109"/>
      <c r="AY706" s="109"/>
      <c r="AZ706" s="109"/>
      <c r="BA706" s="109"/>
      <c r="BB706" s="109"/>
      <c r="BC706" s="109"/>
      <c r="BD706" s="109"/>
      <c r="BE706" s="109"/>
      <c r="BF706" s="109"/>
    </row>
    <row r="707" customFormat="false" ht="13.5" hidden="false" customHeight="true" outlineLevel="0" collapsed="false">
      <c r="A707" s="109"/>
      <c r="B707" s="109"/>
      <c r="C707" s="109"/>
      <c r="D707" s="110"/>
      <c r="E707" s="105"/>
      <c r="F707" s="104"/>
      <c r="G707" s="104"/>
      <c r="H707" s="104"/>
      <c r="I707" s="104"/>
      <c r="J707" s="104"/>
      <c r="K707" s="104"/>
      <c r="L707" s="106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  <c r="AB707" s="107"/>
      <c r="AC707" s="107"/>
      <c r="AD707" s="104"/>
      <c r="AE707" s="109"/>
      <c r="AF707" s="109"/>
      <c r="AG707" s="109"/>
      <c r="AH707" s="109"/>
      <c r="AI707" s="109"/>
      <c r="AJ707" s="109"/>
      <c r="AK707" s="109"/>
      <c r="AL707" s="109"/>
      <c r="AM707" s="109"/>
      <c r="AN707" s="109"/>
      <c r="AO707" s="109"/>
      <c r="AP707" s="109"/>
      <c r="AQ707" s="109"/>
      <c r="AR707" s="112"/>
      <c r="AS707" s="109"/>
      <c r="AT707" s="109"/>
      <c r="AU707" s="109"/>
      <c r="AV707" s="109"/>
      <c r="AW707" s="109"/>
      <c r="AX707" s="109"/>
      <c r="AY707" s="109"/>
      <c r="AZ707" s="109"/>
      <c r="BA707" s="109"/>
      <c r="BB707" s="109"/>
      <c r="BC707" s="109"/>
      <c r="BD707" s="109"/>
      <c r="BE707" s="109"/>
      <c r="BF707" s="109"/>
    </row>
    <row r="708" customFormat="false" ht="13.5" hidden="false" customHeight="true" outlineLevel="0" collapsed="false">
      <c r="A708" s="109"/>
      <c r="B708" s="109"/>
      <c r="C708" s="109"/>
      <c r="D708" s="110"/>
      <c r="E708" s="105"/>
      <c r="F708" s="104"/>
      <c r="G708" s="104"/>
      <c r="H708" s="104"/>
      <c r="I708" s="104"/>
      <c r="J708" s="104"/>
      <c r="K708" s="104"/>
      <c r="L708" s="106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7"/>
      <c r="AC708" s="107"/>
      <c r="AD708" s="104"/>
      <c r="AE708" s="109"/>
      <c r="AF708" s="109"/>
      <c r="AG708" s="109"/>
      <c r="AH708" s="109"/>
      <c r="AI708" s="109"/>
      <c r="AJ708" s="109"/>
      <c r="AK708" s="109"/>
      <c r="AL708" s="109"/>
      <c r="AM708" s="109"/>
      <c r="AN708" s="109"/>
      <c r="AO708" s="109"/>
      <c r="AP708" s="109"/>
      <c r="AQ708" s="109"/>
      <c r="AR708" s="112"/>
      <c r="AS708" s="109"/>
      <c r="AT708" s="109"/>
      <c r="AU708" s="109"/>
      <c r="AV708" s="109"/>
      <c r="AW708" s="109"/>
      <c r="AX708" s="109"/>
      <c r="AY708" s="109"/>
      <c r="AZ708" s="109"/>
      <c r="BA708" s="109"/>
      <c r="BB708" s="109"/>
      <c r="BC708" s="109"/>
      <c r="BD708" s="109"/>
      <c r="BE708" s="109"/>
      <c r="BF708" s="109"/>
    </row>
    <row r="709" customFormat="false" ht="13.5" hidden="false" customHeight="true" outlineLevel="0" collapsed="false">
      <c r="A709" s="109"/>
      <c r="B709" s="109"/>
      <c r="C709" s="109"/>
      <c r="D709" s="110"/>
      <c r="E709" s="105"/>
      <c r="F709" s="104"/>
      <c r="G709" s="104"/>
      <c r="H709" s="104"/>
      <c r="I709" s="104"/>
      <c r="J709" s="104"/>
      <c r="K709" s="104"/>
      <c r="L709" s="106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7"/>
      <c r="AC709" s="107"/>
      <c r="AD709" s="104"/>
      <c r="AE709" s="109"/>
      <c r="AF709" s="109"/>
      <c r="AG709" s="109"/>
      <c r="AH709" s="109"/>
      <c r="AI709" s="109"/>
      <c r="AJ709" s="109"/>
      <c r="AK709" s="109"/>
      <c r="AL709" s="109"/>
      <c r="AM709" s="109"/>
      <c r="AN709" s="109"/>
      <c r="AO709" s="109"/>
      <c r="AP709" s="109"/>
      <c r="AQ709" s="109"/>
      <c r="AR709" s="112"/>
      <c r="AS709" s="109"/>
      <c r="AT709" s="109"/>
      <c r="AU709" s="109"/>
      <c r="AV709" s="109"/>
      <c r="AW709" s="109"/>
      <c r="AX709" s="109"/>
      <c r="AY709" s="109"/>
      <c r="AZ709" s="109"/>
      <c r="BA709" s="109"/>
      <c r="BB709" s="109"/>
      <c r="BC709" s="109"/>
      <c r="BD709" s="109"/>
      <c r="BE709" s="109"/>
      <c r="BF709" s="109"/>
    </row>
    <row r="710" customFormat="false" ht="13.5" hidden="false" customHeight="true" outlineLevel="0" collapsed="false">
      <c r="A710" s="109"/>
      <c r="B710" s="109"/>
      <c r="C710" s="109"/>
      <c r="D710" s="110"/>
      <c r="E710" s="105"/>
      <c r="F710" s="104"/>
      <c r="G710" s="104"/>
      <c r="H710" s="104"/>
      <c r="I710" s="104"/>
      <c r="J710" s="104"/>
      <c r="K710" s="104"/>
      <c r="L710" s="106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7"/>
      <c r="AC710" s="107"/>
      <c r="AD710" s="104"/>
      <c r="AE710" s="109"/>
      <c r="AF710" s="109"/>
      <c r="AG710" s="109"/>
      <c r="AH710" s="109"/>
      <c r="AI710" s="109"/>
      <c r="AJ710" s="109"/>
      <c r="AK710" s="109"/>
      <c r="AL710" s="109"/>
      <c r="AM710" s="109"/>
      <c r="AN710" s="109"/>
      <c r="AO710" s="109"/>
      <c r="AP710" s="109"/>
      <c r="AQ710" s="109"/>
      <c r="AR710" s="112"/>
      <c r="AS710" s="109"/>
      <c r="AT710" s="109"/>
      <c r="AU710" s="109"/>
      <c r="AV710" s="109"/>
      <c r="AW710" s="109"/>
      <c r="AX710" s="109"/>
      <c r="AY710" s="109"/>
      <c r="AZ710" s="109"/>
      <c r="BA710" s="109"/>
      <c r="BB710" s="109"/>
      <c r="BC710" s="109"/>
      <c r="BD710" s="109"/>
      <c r="BE710" s="109"/>
      <c r="BF710" s="109"/>
    </row>
    <row r="711" customFormat="false" ht="13.5" hidden="false" customHeight="true" outlineLevel="0" collapsed="false">
      <c r="A711" s="109"/>
      <c r="B711" s="109"/>
      <c r="C711" s="109"/>
      <c r="D711" s="110"/>
      <c r="E711" s="105"/>
      <c r="F711" s="104"/>
      <c r="G711" s="104"/>
      <c r="H711" s="104"/>
      <c r="I711" s="104"/>
      <c r="J711" s="104"/>
      <c r="K711" s="104"/>
      <c r="L711" s="106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  <c r="AB711" s="107"/>
      <c r="AC711" s="107"/>
      <c r="AD711" s="104"/>
      <c r="AE711" s="109"/>
      <c r="AF711" s="109"/>
      <c r="AG711" s="109"/>
      <c r="AH711" s="109"/>
      <c r="AI711" s="109"/>
      <c r="AJ711" s="109"/>
      <c r="AK711" s="109"/>
      <c r="AL711" s="109"/>
      <c r="AM711" s="109"/>
      <c r="AN711" s="109"/>
      <c r="AO711" s="109"/>
      <c r="AP711" s="109"/>
      <c r="AQ711" s="109"/>
      <c r="AR711" s="112"/>
      <c r="AS711" s="109"/>
      <c r="AT711" s="109"/>
      <c r="AU711" s="109"/>
      <c r="AV711" s="109"/>
      <c r="AW711" s="109"/>
      <c r="AX711" s="109"/>
      <c r="AY711" s="109"/>
      <c r="AZ711" s="109"/>
      <c r="BA711" s="109"/>
      <c r="BB711" s="109"/>
      <c r="BC711" s="109"/>
      <c r="BD711" s="109"/>
      <c r="BE711" s="109"/>
      <c r="BF711" s="109"/>
    </row>
    <row r="712" customFormat="false" ht="13.5" hidden="false" customHeight="true" outlineLevel="0" collapsed="false">
      <c r="A712" s="109"/>
      <c r="B712" s="109"/>
      <c r="C712" s="109"/>
      <c r="D712" s="110"/>
      <c r="E712" s="105"/>
      <c r="F712" s="104"/>
      <c r="G712" s="104"/>
      <c r="H712" s="104"/>
      <c r="I712" s="104"/>
      <c r="J712" s="104"/>
      <c r="K712" s="104"/>
      <c r="L712" s="106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7"/>
      <c r="AC712" s="107"/>
      <c r="AD712" s="104"/>
      <c r="AE712" s="109"/>
      <c r="AF712" s="109"/>
      <c r="AG712" s="109"/>
      <c r="AH712" s="109"/>
      <c r="AI712" s="109"/>
      <c r="AJ712" s="109"/>
      <c r="AK712" s="109"/>
      <c r="AL712" s="109"/>
      <c r="AM712" s="109"/>
      <c r="AN712" s="109"/>
      <c r="AO712" s="109"/>
      <c r="AP712" s="109"/>
      <c r="AQ712" s="109"/>
      <c r="AR712" s="112"/>
      <c r="AS712" s="109"/>
      <c r="AT712" s="109"/>
      <c r="AU712" s="109"/>
      <c r="AV712" s="109"/>
      <c r="AW712" s="109"/>
      <c r="AX712" s="109"/>
      <c r="AY712" s="109"/>
      <c r="AZ712" s="109"/>
      <c r="BA712" s="109"/>
      <c r="BB712" s="109"/>
      <c r="BC712" s="109"/>
      <c r="BD712" s="109"/>
      <c r="BE712" s="109"/>
      <c r="BF712" s="109"/>
    </row>
    <row r="713" customFormat="false" ht="13.5" hidden="false" customHeight="true" outlineLevel="0" collapsed="false">
      <c r="A713" s="109"/>
      <c r="B713" s="109"/>
      <c r="C713" s="109"/>
      <c r="D713" s="110"/>
      <c r="E713" s="105"/>
      <c r="F713" s="104"/>
      <c r="G713" s="104"/>
      <c r="H713" s="104"/>
      <c r="I713" s="104"/>
      <c r="J713" s="104"/>
      <c r="K713" s="104"/>
      <c r="L713" s="106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7"/>
      <c r="AC713" s="107"/>
      <c r="AD713" s="104"/>
      <c r="AE713" s="109"/>
      <c r="AF713" s="109"/>
      <c r="AG713" s="109"/>
      <c r="AH713" s="109"/>
      <c r="AI713" s="109"/>
      <c r="AJ713" s="109"/>
      <c r="AK713" s="109"/>
      <c r="AL713" s="109"/>
      <c r="AM713" s="109"/>
      <c r="AN713" s="109"/>
      <c r="AO713" s="109"/>
      <c r="AP713" s="109"/>
      <c r="AQ713" s="109"/>
      <c r="AR713" s="112"/>
      <c r="AS713" s="109"/>
      <c r="AT713" s="109"/>
      <c r="AU713" s="109"/>
      <c r="AV713" s="109"/>
      <c r="AW713" s="109"/>
      <c r="AX713" s="109"/>
      <c r="AY713" s="109"/>
      <c r="AZ713" s="109"/>
      <c r="BA713" s="109"/>
      <c r="BB713" s="109"/>
      <c r="BC713" s="109"/>
      <c r="BD713" s="109"/>
      <c r="BE713" s="109"/>
      <c r="BF713" s="109"/>
    </row>
    <row r="714" customFormat="false" ht="13.5" hidden="false" customHeight="true" outlineLevel="0" collapsed="false">
      <c r="A714" s="109"/>
      <c r="B714" s="109"/>
      <c r="C714" s="109"/>
      <c r="D714" s="110"/>
      <c r="E714" s="105"/>
      <c r="F714" s="104"/>
      <c r="G714" s="104"/>
      <c r="H714" s="104"/>
      <c r="I714" s="104"/>
      <c r="J714" s="104"/>
      <c r="K714" s="104"/>
      <c r="L714" s="106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7"/>
      <c r="AC714" s="107"/>
      <c r="AD714" s="104"/>
      <c r="AE714" s="109"/>
      <c r="AF714" s="109"/>
      <c r="AG714" s="109"/>
      <c r="AH714" s="109"/>
      <c r="AI714" s="109"/>
      <c r="AJ714" s="109"/>
      <c r="AK714" s="109"/>
      <c r="AL714" s="109"/>
      <c r="AM714" s="109"/>
      <c r="AN714" s="109"/>
      <c r="AO714" s="109"/>
      <c r="AP714" s="109"/>
      <c r="AQ714" s="109"/>
      <c r="AR714" s="112"/>
      <c r="AS714" s="109"/>
      <c r="AT714" s="109"/>
      <c r="AU714" s="109"/>
      <c r="AV714" s="109"/>
      <c r="AW714" s="109"/>
      <c r="AX714" s="109"/>
      <c r="AY714" s="109"/>
      <c r="AZ714" s="109"/>
      <c r="BA714" s="109"/>
      <c r="BB714" s="109"/>
      <c r="BC714" s="109"/>
      <c r="BD714" s="109"/>
      <c r="BE714" s="109"/>
      <c r="BF714" s="109"/>
    </row>
    <row r="715" customFormat="false" ht="13.5" hidden="false" customHeight="true" outlineLevel="0" collapsed="false">
      <c r="A715" s="109"/>
      <c r="B715" s="109"/>
      <c r="C715" s="109"/>
      <c r="D715" s="110"/>
      <c r="E715" s="105"/>
      <c r="F715" s="104"/>
      <c r="G715" s="104"/>
      <c r="H715" s="104"/>
      <c r="I715" s="104"/>
      <c r="J715" s="104"/>
      <c r="K715" s="104"/>
      <c r="L715" s="106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7"/>
      <c r="AC715" s="107"/>
      <c r="AD715" s="104"/>
      <c r="AE715" s="109"/>
      <c r="AF715" s="109"/>
      <c r="AG715" s="109"/>
      <c r="AH715" s="109"/>
      <c r="AI715" s="109"/>
      <c r="AJ715" s="109"/>
      <c r="AK715" s="109"/>
      <c r="AL715" s="109"/>
      <c r="AM715" s="109"/>
      <c r="AN715" s="109"/>
      <c r="AO715" s="109"/>
      <c r="AP715" s="109"/>
      <c r="AQ715" s="109"/>
      <c r="AR715" s="112"/>
      <c r="AS715" s="109"/>
      <c r="AT715" s="109"/>
      <c r="AU715" s="109"/>
      <c r="AV715" s="109"/>
      <c r="AW715" s="109"/>
      <c r="AX715" s="109"/>
      <c r="AY715" s="109"/>
      <c r="AZ715" s="109"/>
      <c r="BA715" s="109"/>
      <c r="BB715" s="109"/>
      <c r="BC715" s="109"/>
      <c r="BD715" s="109"/>
      <c r="BE715" s="109"/>
      <c r="BF715" s="109"/>
    </row>
    <row r="716" customFormat="false" ht="13.5" hidden="false" customHeight="true" outlineLevel="0" collapsed="false">
      <c r="A716" s="109"/>
      <c r="B716" s="109"/>
      <c r="C716" s="109"/>
      <c r="D716" s="110"/>
      <c r="E716" s="105"/>
      <c r="F716" s="104"/>
      <c r="G716" s="104"/>
      <c r="H716" s="104"/>
      <c r="I716" s="104"/>
      <c r="J716" s="104"/>
      <c r="K716" s="104"/>
      <c r="L716" s="106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7"/>
      <c r="AC716" s="107"/>
      <c r="AD716" s="104"/>
      <c r="AE716" s="109"/>
      <c r="AF716" s="109"/>
      <c r="AG716" s="109"/>
      <c r="AH716" s="109"/>
      <c r="AI716" s="109"/>
      <c r="AJ716" s="109"/>
      <c r="AK716" s="109"/>
      <c r="AL716" s="109"/>
      <c r="AM716" s="109"/>
      <c r="AN716" s="109"/>
      <c r="AO716" s="109"/>
      <c r="AP716" s="109"/>
      <c r="AQ716" s="109"/>
      <c r="AR716" s="112"/>
      <c r="AS716" s="109"/>
      <c r="AT716" s="109"/>
      <c r="AU716" s="109"/>
      <c r="AV716" s="109"/>
      <c r="AW716" s="109"/>
      <c r="AX716" s="109"/>
      <c r="AY716" s="109"/>
      <c r="AZ716" s="109"/>
      <c r="BA716" s="109"/>
      <c r="BB716" s="109"/>
      <c r="BC716" s="109"/>
      <c r="BD716" s="109"/>
      <c r="BE716" s="109"/>
      <c r="BF716" s="109"/>
    </row>
    <row r="717" customFormat="false" ht="13.5" hidden="false" customHeight="true" outlineLevel="0" collapsed="false">
      <c r="A717" s="109"/>
      <c r="B717" s="109"/>
      <c r="C717" s="109"/>
      <c r="D717" s="110"/>
      <c r="E717" s="105"/>
      <c r="F717" s="104"/>
      <c r="G717" s="104"/>
      <c r="H717" s="104"/>
      <c r="I717" s="104"/>
      <c r="J717" s="104"/>
      <c r="K717" s="104"/>
      <c r="L717" s="106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  <c r="AB717" s="107"/>
      <c r="AC717" s="107"/>
      <c r="AD717" s="104"/>
      <c r="AE717" s="109"/>
      <c r="AF717" s="109"/>
      <c r="AG717" s="109"/>
      <c r="AH717" s="109"/>
      <c r="AI717" s="109"/>
      <c r="AJ717" s="109"/>
      <c r="AK717" s="109"/>
      <c r="AL717" s="109"/>
      <c r="AM717" s="109"/>
      <c r="AN717" s="109"/>
      <c r="AO717" s="109"/>
      <c r="AP717" s="109"/>
      <c r="AQ717" s="109"/>
      <c r="AR717" s="112"/>
      <c r="AS717" s="109"/>
      <c r="AT717" s="109"/>
      <c r="AU717" s="109"/>
      <c r="AV717" s="109"/>
      <c r="AW717" s="109"/>
      <c r="AX717" s="109"/>
      <c r="AY717" s="109"/>
      <c r="AZ717" s="109"/>
      <c r="BA717" s="109"/>
      <c r="BB717" s="109"/>
      <c r="BC717" s="109"/>
      <c r="BD717" s="109"/>
      <c r="BE717" s="109"/>
      <c r="BF717" s="109"/>
    </row>
    <row r="718" customFormat="false" ht="13.5" hidden="false" customHeight="true" outlineLevel="0" collapsed="false">
      <c r="A718" s="109"/>
      <c r="B718" s="109"/>
      <c r="C718" s="109"/>
      <c r="D718" s="110"/>
      <c r="E718" s="105"/>
      <c r="F718" s="104"/>
      <c r="G718" s="104"/>
      <c r="H718" s="104"/>
      <c r="I718" s="104"/>
      <c r="J718" s="104"/>
      <c r="K718" s="104"/>
      <c r="L718" s="106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  <c r="AB718" s="107"/>
      <c r="AC718" s="107"/>
      <c r="AD718" s="104"/>
      <c r="AE718" s="109"/>
      <c r="AF718" s="109"/>
      <c r="AG718" s="109"/>
      <c r="AH718" s="109"/>
      <c r="AI718" s="109"/>
      <c r="AJ718" s="109"/>
      <c r="AK718" s="109"/>
      <c r="AL718" s="109"/>
      <c r="AM718" s="109"/>
      <c r="AN718" s="109"/>
      <c r="AO718" s="109"/>
      <c r="AP718" s="109"/>
      <c r="AQ718" s="109"/>
      <c r="AR718" s="112"/>
      <c r="AS718" s="109"/>
      <c r="AT718" s="109"/>
      <c r="AU718" s="109"/>
      <c r="AV718" s="109"/>
      <c r="AW718" s="109"/>
      <c r="AX718" s="109"/>
      <c r="AY718" s="109"/>
      <c r="AZ718" s="109"/>
      <c r="BA718" s="109"/>
      <c r="BB718" s="109"/>
      <c r="BC718" s="109"/>
      <c r="BD718" s="109"/>
      <c r="BE718" s="109"/>
      <c r="BF718" s="109"/>
    </row>
    <row r="719" customFormat="false" ht="13.5" hidden="false" customHeight="true" outlineLevel="0" collapsed="false">
      <c r="A719" s="109"/>
      <c r="B719" s="109"/>
      <c r="C719" s="109"/>
      <c r="D719" s="110"/>
      <c r="E719" s="105"/>
      <c r="F719" s="104"/>
      <c r="G719" s="104"/>
      <c r="H719" s="104"/>
      <c r="I719" s="104"/>
      <c r="J719" s="104"/>
      <c r="K719" s="104"/>
      <c r="L719" s="106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7"/>
      <c r="AC719" s="107"/>
      <c r="AD719" s="104"/>
      <c r="AE719" s="109"/>
      <c r="AF719" s="109"/>
      <c r="AG719" s="109"/>
      <c r="AH719" s="109"/>
      <c r="AI719" s="109"/>
      <c r="AJ719" s="109"/>
      <c r="AK719" s="109"/>
      <c r="AL719" s="109"/>
      <c r="AM719" s="109"/>
      <c r="AN719" s="109"/>
      <c r="AO719" s="109"/>
      <c r="AP719" s="109"/>
      <c r="AQ719" s="109"/>
      <c r="AR719" s="112"/>
      <c r="AS719" s="109"/>
      <c r="AT719" s="109"/>
      <c r="AU719" s="109"/>
      <c r="AV719" s="109"/>
      <c r="AW719" s="109"/>
      <c r="AX719" s="109"/>
      <c r="AY719" s="109"/>
      <c r="AZ719" s="109"/>
      <c r="BA719" s="109"/>
      <c r="BB719" s="109"/>
      <c r="BC719" s="109"/>
      <c r="BD719" s="109"/>
      <c r="BE719" s="109"/>
      <c r="BF719" s="109"/>
    </row>
    <row r="720" customFormat="false" ht="13.5" hidden="false" customHeight="true" outlineLevel="0" collapsed="false">
      <c r="A720" s="109"/>
      <c r="B720" s="109"/>
      <c r="C720" s="109"/>
      <c r="D720" s="110"/>
      <c r="E720" s="105"/>
      <c r="F720" s="104"/>
      <c r="G720" s="104"/>
      <c r="H720" s="104"/>
      <c r="I720" s="104"/>
      <c r="J720" s="104"/>
      <c r="K720" s="104"/>
      <c r="L720" s="106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  <c r="AB720" s="107"/>
      <c r="AC720" s="107"/>
      <c r="AD720" s="104"/>
      <c r="AE720" s="109"/>
      <c r="AF720" s="109"/>
      <c r="AG720" s="109"/>
      <c r="AH720" s="109"/>
      <c r="AI720" s="109"/>
      <c r="AJ720" s="109"/>
      <c r="AK720" s="109"/>
      <c r="AL720" s="109"/>
      <c r="AM720" s="109"/>
      <c r="AN720" s="109"/>
      <c r="AO720" s="109"/>
      <c r="AP720" s="109"/>
      <c r="AQ720" s="109"/>
      <c r="AR720" s="112"/>
      <c r="AS720" s="109"/>
      <c r="AT720" s="109"/>
      <c r="AU720" s="109"/>
      <c r="AV720" s="109"/>
      <c r="AW720" s="109"/>
      <c r="AX720" s="109"/>
      <c r="AY720" s="109"/>
      <c r="AZ720" s="109"/>
      <c r="BA720" s="109"/>
      <c r="BB720" s="109"/>
      <c r="BC720" s="109"/>
      <c r="BD720" s="109"/>
      <c r="BE720" s="109"/>
      <c r="BF720" s="109"/>
    </row>
    <row r="721" customFormat="false" ht="13.5" hidden="false" customHeight="true" outlineLevel="0" collapsed="false">
      <c r="A721" s="109"/>
      <c r="B721" s="109"/>
      <c r="C721" s="109"/>
      <c r="D721" s="110"/>
      <c r="E721" s="105"/>
      <c r="F721" s="104"/>
      <c r="G721" s="104"/>
      <c r="H721" s="104"/>
      <c r="I721" s="104"/>
      <c r="J721" s="104"/>
      <c r="K721" s="104"/>
      <c r="L721" s="106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7"/>
      <c r="AC721" s="107"/>
      <c r="AD721" s="104"/>
      <c r="AE721" s="109"/>
      <c r="AF721" s="109"/>
      <c r="AG721" s="109"/>
      <c r="AH721" s="109"/>
      <c r="AI721" s="109"/>
      <c r="AJ721" s="109"/>
      <c r="AK721" s="109"/>
      <c r="AL721" s="109"/>
      <c r="AM721" s="109"/>
      <c r="AN721" s="109"/>
      <c r="AO721" s="109"/>
      <c r="AP721" s="109"/>
      <c r="AQ721" s="109"/>
      <c r="AR721" s="112"/>
      <c r="AS721" s="109"/>
      <c r="AT721" s="109"/>
      <c r="AU721" s="109"/>
      <c r="AV721" s="109"/>
      <c r="AW721" s="109"/>
      <c r="AX721" s="109"/>
      <c r="AY721" s="109"/>
      <c r="AZ721" s="109"/>
      <c r="BA721" s="109"/>
      <c r="BB721" s="109"/>
      <c r="BC721" s="109"/>
      <c r="BD721" s="109"/>
      <c r="BE721" s="109"/>
      <c r="BF721" s="109"/>
    </row>
    <row r="722" customFormat="false" ht="13.5" hidden="false" customHeight="true" outlineLevel="0" collapsed="false">
      <c r="A722" s="109"/>
      <c r="B722" s="109"/>
      <c r="C722" s="109"/>
      <c r="D722" s="110"/>
      <c r="E722" s="105"/>
      <c r="F722" s="104"/>
      <c r="G722" s="104"/>
      <c r="H722" s="104"/>
      <c r="I722" s="104"/>
      <c r="J722" s="104"/>
      <c r="K722" s="104"/>
      <c r="L722" s="106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7"/>
      <c r="AC722" s="107"/>
      <c r="AD722" s="104"/>
      <c r="AE722" s="109"/>
      <c r="AF722" s="109"/>
      <c r="AG722" s="109"/>
      <c r="AH722" s="109"/>
      <c r="AI722" s="109"/>
      <c r="AJ722" s="109"/>
      <c r="AK722" s="109"/>
      <c r="AL722" s="109"/>
      <c r="AM722" s="109"/>
      <c r="AN722" s="109"/>
      <c r="AO722" s="109"/>
      <c r="AP722" s="109"/>
      <c r="AQ722" s="109"/>
      <c r="AR722" s="112"/>
      <c r="AS722" s="109"/>
      <c r="AT722" s="109"/>
      <c r="AU722" s="109"/>
      <c r="AV722" s="109"/>
      <c r="AW722" s="109"/>
      <c r="AX722" s="109"/>
      <c r="AY722" s="109"/>
      <c r="AZ722" s="109"/>
      <c r="BA722" s="109"/>
      <c r="BB722" s="109"/>
      <c r="BC722" s="109"/>
      <c r="BD722" s="109"/>
      <c r="BE722" s="109"/>
      <c r="BF722" s="109"/>
    </row>
    <row r="723" customFormat="false" ht="13.5" hidden="false" customHeight="true" outlineLevel="0" collapsed="false">
      <c r="A723" s="109"/>
      <c r="B723" s="109"/>
      <c r="C723" s="109"/>
      <c r="D723" s="110"/>
      <c r="E723" s="105"/>
      <c r="F723" s="104"/>
      <c r="G723" s="104"/>
      <c r="H723" s="104"/>
      <c r="I723" s="104"/>
      <c r="J723" s="104"/>
      <c r="K723" s="104"/>
      <c r="L723" s="106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7"/>
      <c r="AC723" s="107"/>
      <c r="AD723" s="104"/>
      <c r="AE723" s="109"/>
      <c r="AF723" s="109"/>
      <c r="AG723" s="109"/>
      <c r="AH723" s="109"/>
      <c r="AI723" s="109"/>
      <c r="AJ723" s="109"/>
      <c r="AK723" s="109"/>
      <c r="AL723" s="109"/>
      <c r="AM723" s="109"/>
      <c r="AN723" s="109"/>
      <c r="AO723" s="109"/>
      <c r="AP723" s="109"/>
      <c r="AQ723" s="109"/>
      <c r="AR723" s="112"/>
      <c r="AS723" s="109"/>
      <c r="AT723" s="109"/>
      <c r="AU723" s="109"/>
      <c r="AV723" s="109"/>
      <c r="AW723" s="109"/>
      <c r="AX723" s="109"/>
      <c r="AY723" s="109"/>
      <c r="AZ723" s="109"/>
      <c r="BA723" s="109"/>
      <c r="BB723" s="109"/>
      <c r="BC723" s="109"/>
      <c r="BD723" s="109"/>
      <c r="BE723" s="109"/>
      <c r="BF723" s="109"/>
    </row>
    <row r="724" customFormat="false" ht="13.5" hidden="false" customHeight="true" outlineLevel="0" collapsed="false">
      <c r="A724" s="109"/>
      <c r="B724" s="109"/>
      <c r="C724" s="109"/>
      <c r="D724" s="110"/>
      <c r="E724" s="105"/>
      <c r="F724" s="104"/>
      <c r="G724" s="104"/>
      <c r="H724" s="104"/>
      <c r="I724" s="104"/>
      <c r="J724" s="104"/>
      <c r="K724" s="104"/>
      <c r="L724" s="106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  <c r="AB724" s="107"/>
      <c r="AC724" s="107"/>
      <c r="AD724" s="104"/>
      <c r="AE724" s="109"/>
      <c r="AF724" s="109"/>
      <c r="AG724" s="109"/>
      <c r="AH724" s="109"/>
      <c r="AI724" s="109"/>
      <c r="AJ724" s="109"/>
      <c r="AK724" s="109"/>
      <c r="AL724" s="109"/>
      <c r="AM724" s="109"/>
      <c r="AN724" s="109"/>
      <c r="AO724" s="109"/>
      <c r="AP724" s="109"/>
      <c r="AQ724" s="109"/>
      <c r="AR724" s="112"/>
      <c r="AS724" s="109"/>
      <c r="AT724" s="109"/>
      <c r="AU724" s="109"/>
      <c r="AV724" s="109"/>
      <c r="AW724" s="109"/>
      <c r="AX724" s="109"/>
      <c r="AY724" s="109"/>
      <c r="AZ724" s="109"/>
      <c r="BA724" s="109"/>
      <c r="BB724" s="109"/>
      <c r="BC724" s="109"/>
      <c r="BD724" s="109"/>
      <c r="BE724" s="109"/>
      <c r="BF724" s="109"/>
    </row>
    <row r="725" customFormat="false" ht="13.5" hidden="false" customHeight="true" outlineLevel="0" collapsed="false">
      <c r="A725" s="109"/>
      <c r="B725" s="109"/>
      <c r="C725" s="109"/>
      <c r="D725" s="110"/>
      <c r="E725" s="105"/>
      <c r="F725" s="104"/>
      <c r="G725" s="104"/>
      <c r="H725" s="104"/>
      <c r="I725" s="104"/>
      <c r="J725" s="104"/>
      <c r="K725" s="104"/>
      <c r="L725" s="106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7"/>
      <c r="AC725" s="107"/>
      <c r="AD725" s="104"/>
      <c r="AE725" s="109"/>
      <c r="AF725" s="109"/>
      <c r="AG725" s="109"/>
      <c r="AH725" s="109"/>
      <c r="AI725" s="109"/>
      <c r="AJ725" s="109"/>
      <c r="AK725" s="109"/>
      <c r="AL725" s="109"/>
      <c r="AM725" s="109"/>
      <c r="AN725" s="109"/>
      <c r="AO725" s="109"/>
      <c r="AP725" s="109"/>
      <c r="AQ725" s="109"/>
      <c r="AR725" s="112"/>
      <c r="AS725" s="109"/>
      <c r="AT725" s="109"/>
      <c r="AU725" s="109"/>
      <c r="AV725" s="109"/>
      <c r="AW725" s="109"/>
      <c r="AX725" s="109"/>
      <c r="AY725" s="109"/>
      <c r="AZ725" s="109"/>
      <c r="BA725" s="109"/>
      <c r="BB725" s="109"/>
      <c r="BC725" s="109"/>
      <c r="BD725" s="109"/>
      <c r="BE725" s="109"/>
      <c r="BF725" s="109"/>
    </row>
    <row r="726" customFormat="false" ht="13.5" hidden="false" customHeight="true" outlineLevel="0" collapsed="false">
      <c r="A726" s="109"/>
      <c r="B726" s="109"/>
      <c r="C726" s="109"/>
      <c r="D726" s="110"/>
      <c r="E726" s="105"/>
      <c r="F726" s="104"/>
      <c r="G726" s="104"/>
      <c r="H726" s="104"/>
      <c r="I726" s="104"/>
      <c r="J726" s="104"/>
      <c r="K726" s="104"/>
      <c r="L726" s="106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  <c r="AB726" s="107"/>
      <c r="AC726" s="107"/>
      <c r="AD726" s="104"/>
      <c r="AE726" s="109"/>
      <c r="AF726" s="109"/>
      <c r="AG726" s="109"/>
      <c r="AH726" s="109"/>
      <c r="AI726" s="109"/>
      <c r="AJ726" s="109"/>
      <c r="AK726" s="109"/>
      <c r="AL726" s="109"/>
      <c r="AM726" s="109"/>
      <c r="AN726" s="109"/>
      <c r="AO726" s="109"/>
      <c r="AP726" s="109"/>
      <c r="AQ726" s="109"/>
      <c r="AR726" s="112"/>
      <c r="AS726" s="109"/>
      <c r="AT726" s="109"/>
      <c r="AU726" s="109"/>
      <c r="AV726" s="109"/>
      <c r="AW726" s="109"/>
      <c r="AX726" s="109"/>
      <c r="AY726" s="109"/>
      <c r="AZ726" s="109"/>
      <c r="BA726" s="109"/>
      <c r="BB726" s="109"/>
      <c r="BC726" s="109"/>
      <c r="BD726" s="109"/>
      <c r="BE726" s="109"/>
      <c r="BF726" s="109"/>
    </row>
    <row r="727" customFormat="false" ht="13.5" hidden="false" customHeight="true" outlineLevel="0" collapsed="false">
      <c r="A727" s="109"/>
      <c r="B727" s="109"/>
      <c r="C727" s="109"/>
      <c r="D727" s="110"/>
      <c r="E727" s="105"/>
      <c r="F727" s="104"/>
      <c r="G727" s="104"/>
      <c r="H727" s="104"/>
      <c r="I727" s="104"/>
      <c r="J727" s="104"/>
      <c r="K727" s="104"/>
      <c r="L727" s="106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  <c r="AB727" s="107"/>
      <c r="AC727" s="107"/>
      <c r="AD727" s="104"/>
      <c r="AE727" s="109"/>
      <c r="AF727" s="109"/>
      <c r="AG727" s="109"/>
      <c r="AH727" s="109"/>
      <c r="AI727" s="109"/>
      <c r="AJ727" s="109"/>
      <c r="AK727" s="109"/>
      <c r="AL727" s="109"/>
      <c r="AM727" s="109"/>
      <c r="AN727" s="109"/>
      <c r="AO727" s="109"/>
      <c r="AP727" s="109"/>
      <c r="AQ727" s="109"/>
      <c r="AR727" s="112"/>
      <c r="AS727" s="109"/>
      <c r="AT727" s="109"/>
      <c r="AU727" s="109"/>
      <c r="AV727" s="109"/>
      <c r="AW727" s="109"/>
      <c r="AX727" s="109"/>
      <c r="AY727" s="109"/>
      <c r="AZ727" s="109"/>
      <c r="BA727" s="109"/>
      <c r="BB727" s="109"/>
      <c r="BC727" s="109"/>
      <c r="BD727" s="109"/>
      <c r="BE727" s="109"/>
      <c r="BF727" s="109"/>
    </row>
    <row r="728" customFormat="false" ht="13.5" hidden="false" customHeight="true" outlineLevel="0" collapsed="false">
      <c r="A728" s="109"/>
      <c r="B728" s="109"/>
      <c r="C728" s="109"/>
      <c r="D728" s="110"/>
      <c r="E728" s="105"/>
      <c r="F728" s="104"/>
      <c r="G728" s="104"/>
      <c r="H728" s="104"/>
      <c r="I728" s="104"/>
      <c r="J728" s="104"/>
      <c r="K728" s="104"/>
      <c r="L728" s="106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  <c r="AB728" s="107"/>
      <c r="AC728" s="107"/>
      <c r="AD728" s="104"/>
      <c r="AE728" s="109"/>
      <c r="AF728" s="109"/>
      <c r="AG728" s="109"/>
      <c r="AH728" s="109"/>
      <c r="AI728" s="109"/>
      <c r="AJ728" s="109"/>
      <c r="AK728" s="109"/>
      <c r="AL728" s="109"/>
      <c r="AM728" s="109"/>
      <c r="AN728" s="109"/>
      <c r="AO728" s="109"/>
      <c r="AP728" s="109"/>
      <c r="AQ728" s="109"/>
      <c r="AR728" s="112"/>
      <c r="AS728" s="109"/>
      <c r="AT728" s="109"/>
      <c r="AU728" s="109"/>
      <c r="AV728" s="109"/>
      <c r="AW728" s="109"/>
      <c r="AX728" s="109"/>
      <c r="AY728" s="109"/>
      <c r="AZ728" s="109"/>
      <c r="BA728" s="109"/>
      <c r="BB728" s="109"/>
      <c r="BC728" s="109"/>
      <c r="BD728" s="109"/>
      <c r="BE728" s="109"/>
      <c r="BF728" s="109"/>
    </row>
    <row r="729" customFormat="false" ht="13.5" hidden="false" customHeight="true" outlineLevel="0" collapsed="false">
      <c r="A729" s="109"/>
      <c r="B729" s="109"/>
      <c r="C729" s="109"/>
      <c r="D729" s="110"/>
      <c r="E729" s="105"/>
      <c r="F729" s="104"/>
      <c r="G729" s="104"/>
      <c r="H729" s="104"/>
      <c r="I729" s="104"/>
      <c r="J729" s="104"/>
      <c r="K729" s="104"/>
      <c r="L729" s="106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7"/>
      <c r="AC729" s="107"/>
      <c r="AD729" s="104"/>
      <c r="AE729" s="109"/>
      <c r="AF729" s="109"/>
      <c r="AG729" s="109"/>
      <c r="AH729" s="109"/>
      <c r="AI729" s="109"/>
      <c r="AJ729" s="109"/>
      <c r="AK729" s="109"/>
      <c r="AL729" s="109"/>
      <c r="AM729" s="109"/>
      <c r="AN729" s="109"/>
      <c r="AO729" s="109"/>
      <c r="AP729" s="109"/>
      <c r="AQ729" s="109"/>
      <c r="AR729" s="112"/>
      <c r="AS729" s="109"/>
      <c r="AT729" s="109"/>
      <c r="AU729" s="109"/>
      <c r="AV729" s="109"/>
      <c r="AW729" s="109"/>
      <c r="AX729" s="109"/>
      <c r="AY729" s="109"/>
      <c r="AZ729" s="109"/>
      <c r="BA729" s="109"/>
      <c r="BB729" s="109"/>
      <c r="BC729" s="109"/>
      <c r="BD729" s="109"/>
      <c r="BE729" s="109"/>
      <c r="BF729" s="109"/>
    </row>
    <row r="730" customFormat="false" ht="13.5" hidden="false" customHeight="true" outlineLevel="0" collapsed="false">
      <c r="A730" s="109"/>
      <c r="B730" s="109"/>
      <c r="C730" s="109"/>
      <c r="D730" s="110"/>
      <c r="E730" s="105"/>
      <c r="F730" s="104"/>
      <c r="G730" s="104"/>
      <c r="H730" s="104"/>
      <c r="I730" s="104"/>
      <c r="J730" s="104"/>
      <c r="K730" s="104"/>
      <c r="L730" s="106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7"/>
      <c r="AC730" s="107"/>
      <c r="AD730" s="104"/>
      <c r="AE730" s="109"/>
      <c r="AF730" s="109"/>
      <c r="AG730" s="109"/>
      <c r="AH730" s="109"/>
      <c r="AI730" s="109"/>
      <c r="AJ730" s="109"/>
      <c r="AK730" s="109"/>
      <c r="AL730" s="109"/>
      <c r="AM730" s="109"/>
      <c r="AN730" s="109"/>
      <c r="AO730" s="109"/>
      <c r="AP730" s="109"/>
      <c r="AQ730" s="109"/>
      <c r="AR730" s="112"/>
      <c r="AS730" s="109"/>
      <c r="AT730" s="109"/>
      <c r="AU730" s="109"/>
      <c r="AV730" s="109"/>
      <c r="AW730" s="109"/>
      <c r="AX730" s="109"/>
      <c r="AY730" s="109"/>
      <c r="AZ730" s="109"/>
      <c r="BA730" s="109"/>
      <c r="BB730" s="109"/>
      <c r="BC730" s="109"/>
      <c r="BD730" s="109"/>
      <c r="BE730" s="109"/>
      <c r="BF730" s="109"/>
    </row>
    <row r="731" customFormat="false" ht="13.5" hidden="false" customHeight="true" outlineLevel="0" collapsed="false">
      <c r="A731" s="109"/>
      <c r="B731" s="109"/>
      <c r="C731" s="109"/>
      <c r="D731" s="110"/>
      <c r="E731" s="105"/>
      <c r="F731" s="104"/>
      <c r="G731" s="104"/>
      <c r="H731" s="104"/>
      <c r="I731" s="104"/>
      <c r="J731" s="104"/>
      <c r="K731" s="104"/>
      <c r="L731" s="106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  <c r="AB731" s="107"/>
      <c r="AC731" s="107"/>
      <c r="AD731" s="104"/>
      <c r="AE731" s="109"/>
      <c r="AF731" s="109"/>
      <c r="AG731" s="109"/>
      <c r="AH731" s="109"/>
      <c r="AI731" s="109"/>
      <c r="AJ731" s="109"/>
      <c r="AK731" s="109"/>
      <c r="AL731" s="109"/>
      <c r="AM731" s="109"/>
      <c r="AN731" s="109"/>
      <c r="AO731" s="109"/>
      <c r="AP731" s="109"/>
      <c r="AQ731" s="109"/>
      <c r="AR731" s="112"/>
      <c r="AS731" s="109"/>
      <c r="AT731" s="109"/>
      <c r="AU731" s="109"/>
      <c r="AV731" s="109"/>
      <c r="AW731" s="109"/>
      <c r="AX731" s="109"/>
      <c r="AY731" s="109"/>
      <c r="AZ731" s="109"/>
      <c r="BA731" s="109"/>
      <c r="BB731" s="109"/>
      <c r="BC731" s="109"/>
      <c r="BD731" s="109"/>
      <c r="BE731" s="109"/>
      <c r="BF731" s="109"/>
    </row>
    <row r="732" customFormat="false" ht="13.5" hidden="false" customHeight="true" outlineLevel="0" collapsed="false">
      <c r="A732" s="109"/>
      <c r="B732" s="109"/>
      <c r="C732" s="109"/>
      <c r="D732" s="110"/>
      <c r="E732" s="105"/>
      <c r="F732" s="104"/>
      <c r="G732" s="104"/>
      <c r="H732" s="104"/>
      <c r="I732" s="104"/>
      <c r="J732" s="104"/>
      <c r="K732" s="104"/>
      <c r="L732" s="106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7"/>
      <c r="AC732" s="107"/>
      <c r="AD732" s="104"/>
      <c r="AE732" s="109"/>
      <c r="AF732" s="109"/>
      <c r="AG732" s="109"/>
      <c r="AH732" s="109"/>
      <c r="AI732" s="109"/>
      <c r="AJ732" s="109"/>
      <c r="AK732" s="109"/>
      <c r="AL732" s="109"/>
      <c r="AM732" s="109"/>
      <c r="AN732" s="109"/>
      <c r="AO732" s="109"/>
      <c r="AP732" s="109"/>
      <c r="AQ732" s="109"/>
      <c r="AR732" s="112"/>
      <c r="AS732" s="109"/>
      <c r="AT732" s="109"/>
      <c r="AU732" s="109"/>
      <c r="AV732" s="109"/>
      <c r="AW732" s="109"/>
      <c r="AX732" s="109"/>
      <c r="AY732" s="109"/>
      <c r="AZ732" s="109"/>
      <c r="BA732" s="109"/>
      <c r="BB732" s="109"/>
      <c r="BC732" s="109"/>
      <c r="BD732" s="109"/>
      <c r="BE732" s="109"/>
      <c r="BF732" s="109"/>
    </row>
    <row r="733" customFormat="false" ht="13.5" hidden="false" customHeight="true" outlineLevel="0" collapsed="false">
      <c r="A733" s="109"/>
      <c r="B733" s="109"/>
      <c r="C733" s="109"/>
      <c r="D733" s="110"/>
      <c r="E733" s="105"/>
      <c r="F733" s="104"/>
      <c r="G733" s="104"/>
      <c r="H733" s="104"/>
      <c r="I733" s="104"/>
      <c r="J733" s="104"/>
      <c r="K733" s="104"/>
      <c r="L733" s="106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  <c r="AB733" s="107"/>
      <c r="AC733" s="107"/>
      <c r="AD733" s="104"/>
      <c r="AE733" s="109"/>
      <c r="AF733" s="109"/>
      <c r="AG733" s="109"/>
      <c r="AH733" s="109"/>
      <c r="AI733" s="109"/>
      <c r="AJ733" s="109"/>
      <c r="AK733" s="109"/>
      <c r="AL733" s="109"/>
      <c r="AM733" s="109"/>
      <c r="AN733" s="109"/>
      <c r="AO733" s="109"/>
      <c r="AP733" s="109"/>
      <c r="AQ733" s="109"/>
      <c r="AR733" s="112"/>
      <c r="AS733" s="109"/>
      <c r="AT733" s="109"/>
      <c r="AU733" s="109"/>
      <c r="AV733" s="109"/>
      <c r="AW733" s="109"/>
      <c r="AX733" s="109"/>
      <c r="AY733" s="109"/>
      <c r="AZ733" s="109"/>
      <c r="BA733" s="109"/>
      <c r="BB733" s="109"/>
      <c r="BC733" s="109"/>
      <c r="BD733" s="109"/>
      <c r="BE733" s="109"/>
      <c r="BF733" s="109"/>
    </row>
    <row r="734" customFormat="false" ht="13.5" hidden="false" customHeight="true" outlineLevel="0" collapsed="false">
      <c r="A734" s="109"/>
      <c r="B734" s="109"/>
      <c r="C734" s="109"/>
      <c r="D734" s="110"/>
      <c r="E734" s="105"/>
      <c r="F734" s="104"/>
      <c r="G734" s="104"/>
      <c r="H734" s="104"/>
      <c r="I734" s="104"/>
      <c r="J734" s="104"/>
      <c r="K734" s="104"/>
      <c r="L734" s="106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7"/>
      <c r="AC734" s="107"/>
      <c r="AD734" s="104"/>
      <c r="AE734" s="109"/>
      <c r="AF734" s="109"/>
      <c r="AG734" s="109"/>
      <c r="AH734" s="109"/>
      <c r="AI734" s="109"/>
      <c r="AJ734" s="109"/>
      <c r="AK734" s="109"/>
      <c r="AL734" s="109"/>
      <c r="AM734" s="109"/>
      <c r="AN734" s="109"/>
      <c r="AO734" s="109"/>
      <c r="AP734" s="109"/>
      <c r="AQ734" s="109"/>
      <c r="AR734" s="112"/>
      <c r="AS734" s="109"/>
      <c r="AT734" s="109"/>
      <c r="AU734" s="109"/>
      <c r="AV734" s="109"/>
      <c r="AW734" s="109"/>
      <c r="AX734" s="109"/>
      <c r="AY734" s="109"/>
      <c r="AZ734" s="109"/>
      <c r="BA734" s="109"/>
      <c r="BB734" s="109"/>
      <c r="BC734" s="109"/>
      <c r="BD734" s="109"/>
      <c r="BE734" s="109"/>
      <c r="BF734" s="109"/>
    </row>
    <row r="735" customFormat="false" ht="13.5" hidden="false" customHeight="true" outlineLevel="0" collapsed="false">
      <c r="A735" s="109"/>
      <c r="B735" s="109"/>
      <c r="C735" s="109"/>
      <c r="D735" s="110"/>
      <c r="E735" s="105"/>
      <c r="F735" s="104"/>
      <c r="G735" s="104"/>
      <c r="H735" s="104"/>
      <c r="I735" s="104"/>
      <c r="J735" s="104"/>
      <c r="K735" s="104"/>
      <c r="L735" s="106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7"/>
      <c r="AC735" s="107"/>
      <c r="AD735" s="104"/>
      <c r="AE735" s="109"/>
      <c r="AF735" s="109"/>
      <c r="AG735" s="109"/>
      <c r="AH735" s="109"/>
      <c r="AI735" s="109"/>
      <c r="AJ735" s="109"/>
      <c r="AK735" s="109"/>
      <c r="AL735" s="109"/>
      <c r="AM735" s="109"/>
      <c r="AN735" s="109"/>
      <c r="AO735" s="109"/>
      <c r="AP735" s="109"/>
      <c r="AQ735" s="109"/>
      <c r="AR735" s="112"/>
      <c r="AS735" s="109"/>
      <c r="AT735" s="109"/>
      <c r="AU735" s="109"/>
      <c r="AV735" s="109"/>
      <c r="AW735" s="109"/>
      <c r="AX735" s="109"/>
      <c r="AY735" s="109"/>
      <c r="AZ735" s="109"/>
      <c r="BA735" s="109"/>
      <c r="BB735" s="109"/>
      <c r="BC735" s="109"/>
      <c r="BD735" s="109"/>
      <c r="BE735" s="109"/>
      <c r="BF735" s="109"/>
    </row>
    <row r="736" customFormat="false" ht="13.5" hidden="false" customHeight="true" outlineLevel="0" collapsed="false">
      <c r="A736" s="109"/>
      <c r="B736" s="109"/>
      <c r="C736" s="109"/>
      <c r="D736" s="110"/>
      <c r="E736" s="105"/>
      <c r="F736" s="104"/>
      <c r="G736" s="104"/>
      <c r="H736" s="104"/>
      <c r="I736" s="104"/>
      <c r="J736" s="104"/>
      <c r="K736" s="104"/>
      <c r="L736" s="106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  <c r="AB736" s="107"/>
      <c r="AC736" s="107"/>
      <c r="AD736" s="104"/>
      <c r="AE736" s="109"/>
      <c r="AF736" s="109"/>
      <c r="AG736" s="109"/>
      <c r="AH736" s="109"/>
      <c r="AI736" s="109"/>
      <c r="AJ736" s="109"/>
      <c r="AK736" s="109"/>
      <c r="AL736" s="109"/>
      <c r="AM736" s="109"/>
      <c r="AN736" s="109"/>
      <c r="AO736" s="109"/>
      <c r="AP736" s="109"/>
      <c r="AQ736" s="109"/>
      <c r="AR736" s="112"/>
      <c r="AS736" s="109"/>
      <c r="AT736" s="109"/>
      <c r="AU736" s="109"/>
      <c r="AV736" s="109"/>
      <c r="AW736" s="109"/>
      <c r="AX736" s="109"/>
      <c r="AY736" s="109"/>
      <c r="AZ736" s="109"/>
      <c r="BA736" s="109"/>
      <c r="BB736" s="109"/>
      <c r="BC736" s="109"/>
      <c r="BD736" s="109"/>
      <c r="BE736" s="109"/>
      <c r="BF736" s="109"/>
    </row>
    <row r="737" customFormat="false" ht="13.5" hidden="false" customHeight="true" outlineLevel="0" collapsed="false">
      <c r="A737" s="109"/>
      <c r="B737" s="109"/>
      <c r="C737" s="109"/>
      <c r="D737" s="110"/>
      <c r="E737" s="105"/>
      <c r="F737" s="104"/>
      <c r="G737" s="104"/>
      <c r="H737" s="104"/>
      <c r="I737" s="104"/>
      <c r="J737" s="104"/>
      <c r="K737" s="104"/>
      <c r="L737" s="106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  <c r="AB737" s="107"/>
      <c r="AC737" s="107"/>
      <c r="AD737" s="104"/>
      <c r="AE737" s="109"/>
      <c r="AF737" s="109"/>
      <c r="AG737" s="109"/>
      <c r="AH737" s="109"/>
      <c r="AI737" s="109"/>
      <c r="AJ737" s="109"/>
      <c r="AK737" s="109"/>
      <c r="AL737" s="109"/>
      <c r="AM737" s="109"/>
      <c r="AN737" s="109"/>
      <c r="AO737" s="109"/>
      <c r="AP737" s="109"/>
      <c r="AQ737" s="109"/>
      <c r="AR737" s="112"/>
      <c r="AS737" s="109"/>
      <c r="AT737" s="109"/>
      <c r="AU737" s="109"/>
      <c r="AV737" s="109"/>
      <c r="AW737" s="109"/>
      <c r="AX737" s="109"/>
      <c r="AY737" s="109"/>
      <c r="AZ737" s="109"/>
      <c r="BA737" s="109"/>
      <c r="BB737" s="109"/>
      <c r="BC737" s="109"/>
      <c r="BD737" s="109"/>
      <c r="BE737" s="109"/>
      <c r="BF737" s="109"/>
    </row>
    <row r="738" customFormat="false" ht="13.5" hidden="false" customHeight="true" outlineLevel="0" collapsed="false">
      <c r="A738" s="109"/>
      <c r="B738" s="109"/>
      <c r="C738" s="109"/>
      <c r="D738" s="110"/>
      <c r="E738" s="105"/>
      <c r="F738" s="104"/>
      <c r="G738" s="104"/>
      <c r="H738" s="104"/>
      <c r="I738" s="104"/>
      <c r="J738" s="104"/>
      <c r="K738" s="104"/>
      <c r="L738" s="106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  <c r="AB738" s="107"/>
      <c r="AC738" s="107"/>
      <c r="AD738" s="104"/>
      <c r="AE738" s="109"/>
      <c r="AF738" s="109"/>
      <c r="AG738" s="109"/>
      <c r="AH738" s="109"/>
      <c r="AI738" s="109"/>
      <c r="AJ738" s="109"/>
      <c r="AK738" s="109"/>
      <c r="AL738" s="109"/>
      <c r="AM738" s="109"/>
      <c r="AN738" s="109"/>
      <c r="AO738" s="109"/>
      <c r="AP738" s="109"/>
      <c r="AQ738" s="109"/>
      <c r="AR738" s="112"/>
      <c r="AS738" s="109"/>
      <c r="AT738" s="109"/>
      <c r="AU738" s="109"/>
      <c r="AV738" s="109"/>
      <c r="AW738" s="109"/>
      <c r="AX738" s="109"/>
      <c r="AY738" s="109"/>
      <c r="AZ738" s="109"/>
      <c r="BA738" s="109"/>
      <c r="BB738" s="109"/>
      <c r="BC738" s="109"/>
      <c r="BD738" s="109"/>
      <c r="BE738" s="109"/>
      <c r="BF738" s="109"/>
    </row>
    <row r="739" customFormat="false" ht="13.5" hidden="false" customHeight="true" outlineLevel="0" collapsed="false">
      <c r="A739" s="109"/>
      <c r="B739" s="109"/>
      <c r="C739" s="109"/>
      <c r="D739" s="110"/>
      <c r="E739" s="105"/>
      <c r="F739" s="104"/>
      <c r="G739" s="104"/>
      <c r="H739" s="104"/>
      <c r="I739" s="104"/>
      <c r="J739" s="104"/>
      <c r="K739" s="104"/>
      <c r="L739" s="106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  <c r="AB739" s="107"/>
      <c r="AC739" s="107"/>
      <c r="AD739" s="104"/>
      <c r="AE739" s="109"/>
      <c r="AF739" s="109"/>
      <c r="AG739" s="109"/>
      <c r="AH739" s="109"/>
      <c r="AI739" s="109"/>
      <c r="AJ739" s="109"/>
      <c r="AK739" s="109"/>
      <c r="AL739" s="109"/>
      <c r="AM739" s="109"/>
      <c r="AN739" s="109"/>
      <c r="AO739" s="109"/>
      <c r="AP739" s="109"/>
      <c r="AQ739" s="109"/>
      <c r="AR739" s="112"/>
      <c r="AS739" s="109"/>
      <c r="AT739" s="109"/>
      <c r="AU739" s="109"/>
      <c r="AV739" s="109"/>
      <c r="AW739" s="109"/>
      <c r="AX739" s="109"/>
      <c r="AY739" s="109"/>
      <c r="AZ739" s="109"/>
      <c r="BA739" s="109"/>
      <c r="BB739" s="109"/>
      <c r="BC739" s="109"/>
      <c r="BD739" s="109"/>
      <c r="BE739" s="109"/>
      <c r="BF739" s="109"/>
    </row>
    <row r="740" customFormat="false" ht="13.5" hidden="false" customHeight="true" outlineLevel="0" collapsed="false">
      <c r="A740" s="109"/>
      <c r="B740" s="109"/>
      <c r="C740" s="109"/>
      <c r="D740" s="110"/>
      <c r="E740" s="105"/>
      <c r="F740" s="104"/>
      <c r="G740" s="104"/>
      <c r="H740" s="104"/>
      <c r="I740" s="104"/>
      <c r="J740" s="104"/>
      <c r="K740" s="104"/>
      <c r="L740" s="106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  <c r="AB740" s="107"/>
      <c r="AC740" s="107"/>
      <c r="AD740" s="104"/>
      <c r="AE740" s="109"/>
      <c r="AF740" s="109"/>
      <c r="AG740" s="109"/>
      <c r="AH740" s="109"/>
      <c r="AI740" s="109"/>
      <c r="AJ740" s="109"/>
      <c r="AK740" s="109"/>
      <c r="AL740" s="109"/>
      <c r="AM740" s="109"/>
      <c r="AN740" s="109"/>
      <c r="AO740" s="109"/>
      <c r="AP740" s="109"/>
      <c r="AQ740" s="109"/>
      <c r="AR740" s="112"/>
      <c r="AS740" s="109"/>
      <c r="AT740" s="109"/>
      <c r="AU740" s="109"/>
      <c r="AV740" s="109"/>
      <c r="AW740" s="109"/>
      <c r="AX740" s="109"/>
      <c r="AY740" s="109"/>
      <c r="AZ740" s="109"/>
      <c r="BA740" s="109"/>
      <c r="BB740" s="109"/>
      <c r="BC740" s="109"/>
      <c r="BD740" s="109"/>
      <c r="BE740" s="109"/>
      <c r="BF740" s="109"/>
    </row>
    <row r="741" customFormat="false" ht="13.5" hidden="false" customHeight="true" outlineLevel="0" collapsed="false">
      <c r="A741" s="109"/>
      <c r="B741" s="109"/>
      <c r="C741" s="109"/>
      <c r="D741" s="110"/>
      <c r="E741" s="105"/>
      <c r="F741" s="104"/>
      <c r="G741" s="104"/>
      <c r="H741" s="104"/>
      <c r="I741" s="104"/>
      <c r="J741" s="104"/>
      <c r="K741" s="104"/>
      <c r="L741" s="106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7"/>
      <c r="AC741" s="107"/>
      <c r="AD741" s="104"/>
      <c r="AE741" s="109"/>
      <c r="AF741" s="109"/>
      <c r="AG741" s="109"/>
      <c r="AH741" s="109"/>
      <c r="AI741" s="109"/>
      <c r="AJ741" s="109"/>
      <c r="AK741" s="109"/>
      <c r="AL741" s="109"/>
      <c r="AM741" s="109"/>
      <c r="AN741" s="109"/>
      <c r="AO741" s="109"/>
      <c r="AP741" s="109"/>
      <c r="AQ741" s="109"/>
      <c r="AR741" s="112"/>
      <c r="AS741" s="109"/>
      <c r="AT741" s="109"/>
      <c r="AU741" s="109"/>
      <c r="AV741" s="109"/>
      <c r="AW741" s="109"/>
      <c r="AX741" s="109"/>
      <c r="AY741" s="109"/>
      <c r="AZ741" s="109"/>
      <c r="BA741" s="109"/>
      <c r="BB741" s="109"/>
      <c r="BC741" s="109"/>
      <c r="BD741" s="109"/>
      <c r="BE741" s="109"/>
      <c r="BF741" s="109"/>
    </row>
    <row r="742" customFormat="false" ht="13.5" hidden="false" customHeight="true" outlineLevel="0" collapsed="false">
      <c r="A742" s="109"/>
      <c r="B742" s="109"/>
      <c r="C742" s="109"/>
      <c r="D742" s="110"/>
      <c r="E742" s="105"/>
      <c r="F742" s="104"/>
      <c r="G742" s="104"/>
      <c r="H742" s="104"/>
      <c r="I742" s="104"/>
      <c r="J742" s="104"/>
      <c r="K742" s="104"/>
      <c r="L742" s="106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7"/>
      <c r="AC742" s="107"/>
      <c r="AD742" s="104"/>
      <c r="AE742" s="109"/>
      <c r="AF742" s="109"/>
      <c r="AG742" s="109"/>
      <c r="AH742" s="109"/>
      <c r="AI742" s="109"/>
      <c r="AJ742" s="109"/>
      <c r="AK742" s="109"/>
      <c r="AL742" s="109"/>
      <c r="AM742" s="109"/>
      <c r="AN742" s="109"/>
      <c r="AO742" s="109"/>
      <c r="AP742" s="109"/>
      <c r="AQ742" s="109"/>
      <c r="AR742" s="112"/>
      <c r="AS742" s="109"/>
      <c r="AT742" s="109"/>
      <c r="AU742" s="109"/>
      <c r="AV742" s="109"/>
      <c r="AW742" s="109"/>
      <c r="AX742" s="109"/>
      <c r="AY742" s="109"/>
      <c r="AZ742" s="109"/>
      <c r="BA742" s="109"/>
      <c r="BB742" s="109"/>
      <c r="BC742" s="109"/>
      <c r="BD742" s="109"/>
      <c r="BE742" s="109"/>
      <c r="BF742" s="109"/>
    </row>
    <row r="743" customFormat="false" ht="13.5" hidden="false" customHeight="true" outlineLevel="0" collapsed="false">
      <c r="A743" s="109"/>
      <c r="B743" s="109"/>
      <c r="C743" s="109"/>
      <c r="D743" s="110"/>
      <c r="E743" s="105"/>
      <c r="F743" s="104"/>
      <c r="G743" s="104"/>
      <c r="H743" s="104"/>
      <c r="I743" s="104"/>
      <c r="J743" s="104"/>
      <c r="K743" s="104"/>
      <c r="L743" s="106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7"/>
      <c r="AC743" s="107"/>
      <c r="AD743" s="104"/>
      <c r="AE743" s="109"/>
      <c r="AF743" s="109"/>
      <c r="AG743" s="109"/>
      <c r="AH743" s="109"/>
      <c r="AI743" s="109"/>
      <c r="AJ743" s="109"/>
      <c r="AK743" s="109"/>
      <c r="AL743" s="109"/>
      <c r="AM743" s="109"/>
      <c r="AN743" s="109"/>
      <c r="AO743" s="109"/>
      <c r="AP743" s="109"/>
      <c r="AQ743" s="109"/>
      <c r="AR743" s="112"/>
      <c r="AS743" s="109"/>
      <c r="AT743" s="109"/>
      <c r="AU743" s="109"/>
      <c r="AV743" s="109"/>
      <c r="AW743" s="109"/>
      <c r="AX743" s="109"/>
      <c r="AY743" s="109"/>
      <c r="AZ743" s="109"/>
      <c r="BA743" s="109"/>
      <c r="BB743" s="109"/>
      <c r="BC743" s="109"/>
      <c r="BD743" s="109"/>
      <c r="BE743" s="109"/>
      <c r="BF743" s="109"/>
    </row>
    <row r="744" customFormat="false" ht="13.5" hidden="false" customHeight="true" outlineLevel="0" collapsed="false">
      <c r="A744" s="109"/>
      <c r="B744" s="109"/>
      <c r="C744" s="109"/>
      <c r="D744" s="110"/>
      <c r="E744" s="105"/>
      <c r="F744" s="104"/>
      <c r="G744" s="104"/>
      <c r="H744" s="104"/>
      <c r="I744" s="104"/>
      <c r="J744" s="104"/>
      <c r="K744" s="104"/>
      <c r="L744" s="106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7"/>
      <c r="AC744" s="107"/>
      <c r="AD744" s="104"/>
      <c r="AE744" s="109"/>
      <c r="AF744" s="109"/>
      <c r="AG744" s="109"/>
      <c r="AH744" s="109"/>
      <c r="AI744" s="109"/>
      <c r="AJ744" s="109"/>
      <c r="AK744" s="109"/>
      <c r="AL744" s="109"/>
      <c r="AM744" s="109"/>
      <c r="AN744" s="109"/>
      <c r="AO744" s="109"/>
      <c r="AP744" s="109"/>
      <c r="AQ744" s="109"/>
      <c r="AR744" s="112"/>
      <c r="AS744" s="109"/>
      <c r="AT744" s="109"/>
      <c r="AU744" s="109"/>
      <c r="AV744" s="109"/>
      <c r="AW744" s="109"/>
      <c r="AX744" s="109"/>
      <c r="AY744" s="109"/>
      <c r="AZ744" s="109"/>
      <c r="BA744" s="109"/>
      <c r="BB744" s="109"/>
      <c r="BC744" s="109"/>
      <c r="BD744" s="109"/>
      <c r="BE744" s="109"/>
      <c r="BF744" s="109"/>
    </row>
    <row r="745" customFormat="false" ht="13.5" hidden="false" customHeight="true" outlineLevel="0" collapsed="false">
      <c r="A745" s="109"/>
      <c r="B745" s="109"/>
      <c r="C745" s="109"/>
      <c r="D745" s="110"/>
      <c r="E745" s="105"/>
      <c r="F745" s="104"/>
      <c r="G745" s="104"/>
      <c r="H745" s="104"/>
      <c r="I745" s="104"/>
      <c r="J745" s="104"/>
      <c r="K745" s="104"/>
      <c r="L745" s="106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7"/>
      <c r="AC745" s="107"/>
      <c r="AD745" s="104"/>
      <c r="AE745" s="109"/>
      <c r="AF745" s="109"/>
      <c r="AG745" s="109"/>
      <c r="AH745" s="109"/>
      <c r="AI745" s="109"/>
      <c r="AJ745" s="109"/>
      <c r="AK745" s="109"/>
      <c r="AL745" s="109"/>
      <c r="AM745" s="109"/>
      <c r="AN745" s="109"/>
      <c r="AO745" s="109"/>
      <c r="AP745" s="109"/>
      <c r="AQ745" s="109"/>
      <c r="AR745" s="112"/>
      <c r="AS745" s="109"/>
      <c r="AT745" s="109"/>
      <c r="AU745" s="109"/>
      <c r="AV745" s="109"/>
      <c r="AW745" s="109"/>
      <c r="AX745" s="109"/>
      <c r="AY745" s="109"/>
      <c r="AZ745" s="109"/>
      <c r="BA745" s="109"/>
      <c r="BB745" s="109"/>
      <c r="BC745" s="109"/>
      <c r="BD745" s="109"/>
      <c r="BE745" s="109"/>
      <c r="BF745" s="109"/>
    </row>
    <row r="746" customFormat="false" ht="13.5" hidden="false" customHeight="true" outlineLevel="0" collapsed="false">
      <c r="A746" s="109"/>
      <c r="B746" s="109"/>
      <c r="C746" s="109"/>
      <c r="D746" s="110"/>
      <c r="E746" s="105"/>
      <c r="F746" s="104"/>
      <c r="G746" s="104"/>
      <c r="H746" s="104"/>
      <c r="I746" s="104"/>
      <c r="J746" s="104"/>
      <c r="K746" s="104"/>
      <c r="L746" s="106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  <c r="AB746" s="107"/>
      <c r="AC746" s="107"/>
      <c r="AD746" s="104"/>
      <c r="AE746" s="109"/>
      <c r="AF746" s="109"/>
      <c r="AG746" s="109"/>
      <c r="AH746" s="109"/>
      <c r="AI746" s="109"/>
      <c r="AJ746" s="109"/>
      <c r="AK746" s="109"/>
      <c r="AL746" s="109"/>
      <c r="AM746" s="109"/>
      <c r="AN746" s="109"/>
      <c r="AO746" s="109"/>
      <c r="AP746" s="109"/>
      <c r="AQ746" s="109"/>
      <c r="AR746" s="112"/>
      <c r="AS746" s="109"/>
      <c r="AT746" s="109"/>
      <c r="AU746" s="109"/>
      <c r="AV746" s="109"/>
      <c r="AW746" s="109"/>
      <c r="AX746" s="109"/>
      <c r="AY746" s="109"/>
      <c r="AZ746" s="109"/>
      <c r="BA746" s="109"/>
      <c r="BB746" s="109"/>
      <c r="BC746" s="109"/>
      <c r="BD746" s="109"/>
      <c r="BE746" s="109"/>
      <c r="BF746" s="109"/>
    </row>
    <row r="747" customFormat="false" ht="13.5" hidden="false" customHeight="true" outlineLevel="0" collapsed="false">
      <c r="A747" s="109"/>
      <c r="B747" s="109"/>
      <c r="C747" s="109"/>
      <c r="D747" s="110"/>
      <c r="E747" s="105"/>
      <c r="F747" s="104"/>
      <c r="G747" s="104"/>
      <c r="H747" s="104"/>
      <c r="I747" s="104"/>
      <c r="J747" s="104"/>
      <c r="K747" s="104"/>
      <c r="L747" s="106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  <c r="AB747" s="107"/>
      <c r="AC747" s="107"/>
      <c r="AD747" s="104"/>
      <c r="AE747" s="109"/>
      <c r="AF747" s="109"/>
      <c r="AG747" s="109"/>
      <c r="AH747" s="109"/>
      <c r="AI747" s="109"/>
      <c r="AJ747" s="109"/>
      <c r="AK747" s="109"/>
      <c r="AL747" s="109"/>
      <c r="AM747" s="109"/>
      <c r="AN747" s="109"/>
      <c r="AO747" s="109"/>
      <c r="AP747" s="109"/>
      <c r="AQ747" s="109"/>
      <c r="AR747" s="112"/>
      <c r="AS747" s="109"/>
      <c r="AT747" s="109"/>
      <c r="AU747" s="109"/>
      <c r="AV747" s="109"/>
      <c r="AW747" s="109"/>
      <c r="AX747" s="109"/>
      <c r="AY747" s="109"/>
      <c r="AZ747" s="109"/>
      <c r="BA747" s="109"/>
      <c r="BB747" s="109"/>
      <c r="BC747" s="109"/>
      <c r="BD747" s="109"/>
      <c r="BE747" s="109"/>
      <c r="BF747" s="109"/>
    </row>
    <row r="748" customFormat="false" ht="13.5" hidden="false" customHeight="true" outlineLevel="0" collapsed="false">
      <c r="A748" s="109"/>
      <c r="B748" s="109"/>
      <c r="C748" s="109"/>
      <c r="D748" s="110"/>
      <c r="E748" s="105"/>
      <c r="F748" s="104"/>
      <c r="G748" s="104"/>
      <c r="H748" s="104"/>
      <c r="I748" s="104"/>
      <c r="J748" s="104"/>
      <c r="K748" s="104"/>
      <c r="L748" s="106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7"/>
      <c r="AC748" s="107"/>
      <c r="AD748" s="104"/>
      <c r="AE748" s="109"/>
      <c r="AF748" s="109"/>
      <c r="AG748" s="109"/>
      <c r="AH748" s="109"/>
      <c r="AI748" s="109"/>
      <c r="AJ748" s="109"/>
      <c r="AK748" s="109"/>
      <c r="AL748" s="109"/>
      <c r="AM748" s="109"/>
      <c r="AN748" s="109"/>
      <c r="AO748" s="109"/>
      <c r="AP748" s="109"/>
      <c r="AQ748" s="109"/>
      <c r="AR748" s="112"/>
      <c r="AS748" s="109"/>
      <c r="AT748" s="109"/>
      <c r="AU748" s="109"/>
      <c r="AV748" s="109"/>
      <c r="AW748" s="109"/>
      <c r="AX748" s="109"/>
      <c r="AY748" s="109"/>
      <c r="AZ748" s="109"/>
      <c r="BA748" s="109"/>
      <c r="BB748" s="109"/>
      <c r="BC748" s="109"/>
      <c r="BD748" s="109"/>
      <c r="BE748" s="109"/>
      <c r="BF748" s="109"/>
    </row>
    <row r="749" customFormat="false" ht="13.5" hidden="false" customHeight="true" outlineLevel="0" collapsed="false">
      <c r="A749" s="109"/>
      <c r="B749" s="109"/>
      <c r="C749" s="109"/>
      <c r="D749" s="110"/>
      <c r="E749" s="105"/>
      <c r="F749" s="104"/>
      <c r="G749" s="104"/>
      <c r="H749" s="104"/>
      <c r="I749" s="104"/>
      <c r="J749" s="104"/>
      <c r="K749" s="104"/>
      <c r="L749" s="106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7"/>
      <c r="AC749" s="107"/>
      <c r="AD749" s="104"/>
      <c r="AE749" s="109"/>
      <c r="AF749" s="109"/>
      <c r="AG749" s="109"/>
      <c r="AH749" s="109"/>
      <c r="AI749" s="109"/>
      <c r="AJ749" s="109"/>
      <c r="AK749" s="109"/>
      <c r="AL749" s="109"/>
      <c r="AM749" s="109"/>
      <c r="AN749" s="109"/>
      <c r="AO749" s="109"/>
      <c r="AP749" s="109"/>
      <c r="AQ749" s="109"/>
      <c r="AR749" s="112"/>
      <c r="AS749" s="109"/>
      <c r="AT749" s="109"/>
      <c r="AU749" s="109"/>
      <c r="AV749" s="109"/>
      <c r="AW749" s="109"/>
      <c r="AX749" s="109"/>
      <c r="AY749" s="109"/>
      <c r="AZ749" s="109"/>
      <c r="BA749" s="109"/>
      <c r="BB749" s="109"/>
      <c r="BC749" s="109"/>
      <c r="BD749" s="109"/>
      <c r="BE749" s="109"/>
      <c r="BF749" s="109"/>
    </row>
    <row r="750" customFormat="false" ht="13.5" hidden="false" customHeight="true" outlineLevel="0" collapsed="false">
      <c r="A750" s="109"/>
      <c r="B750" s="109"/>
      <c r="C750" s="109"/>
      <c r="D750" s="110"/>
      <c r="E750" s="105"/>
      <c r="F750" s="104"/>
      <c r="G750" s="104"/>
      <c r="H750" s="104"/>
      <c r="I750" s="104"/>
      <c r="J750" s="104"/>
      <c r="K750" s="104"/>
      <c r="L750" s="106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7"/>
      <c r="AC750" s="107"/>
      <c r="AD750" s="104"/>
      <c r="AE750" s="109"/>
      <c r="AF750" s="109"/>
      <c r="AG750" s="109"/>
      <c r="AH750" s="109"/>
      <c r="AI750" s="109"/>
      <c r="AJ750" s="109"/>
      <c r="AK750" s="109"/>
      <c r="AL750" s="109"/>
      <c r="AM750" s="109"/>
      <c r="AN750" s="109"/>
      <c r="AO750" s="109"/>
      <c r="AP750" s="109"/>
      <c r="AQ750" s="109"/>
      <c r="AR750" s="112"/>
      <c r="AS750" s="109"/>
      <c r="AT750" s="109"/>
      <c r="AU750" s="109"/>
      <c r="AV750" s="109"/>
      <c r="AW750" s="109"/>
      <c r="AX750" s="109"/>
      <c r="AY750" s="109"/>
      <c r="AZ750" s="109"/>
      <c r="BA750" s="109"/>
      <c r="BB750" s="109"/>
      <c r="BC750" s="109"/>
      <c r="BD750" s="109"/>
      <c r="BE750" s="109"/>
      <c r="BF750" s="109"/>
    </row>
    <row r="751" customFormat="false" ht="13.5" hidden="false" customHeight="true" outlineLevel="0" collapsed="false">
      <c r="A751" s="109"/>
      <c r="B751" s="109"/>
      <c r="C751" s="109"/>
      <c r="D751" s="110"/>
      <c r="E751" s="105"/>
      <c r="F751" s="104"/>
      <c r="G751" s="104"/>
      <c r="H751" s="104"/>
      <c r="I751" s="104"/>
      <c r="J751" s="104"/>
      <c r="K751" s="104"/>
      <c r="L751" s="106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7"/>
      <c r="AC751" s="107"/>
      <c r="AD751" s="104"/>
      <c r="AE751" s="109"/>
      <c r="AF751" s="109"/>
      <c r="AG751" s="109"/>
      <c r="AH751" s="109"/>
      <c r="AI751" s="109"/>
      <c r="AJ751" s="109"/>
      <c r="AK751" s="109"/>
      <c r="AL751" s="109"/>
      <c r="AM751" s="109"/>
      <c r="AN751" s="109"/>
      <c r="AO751" s="109"/>
      <c r="AP751" s="109"/>
      <c r="AQ751" s="109"/>
      <c r="AR751" s="112"/>
      <c r="AS751" s="109"/>
      <c r="AT751" s="109"/>
      <c r="AU751" s="109"/>
      <c r="AV751" s="109"/>
      <c r="AW751" s="109"/>
      <c r="AX751" s="109"/>
      <c r="AY751" s="109"/>
      <c r="AZ751" s="109"/>
      <c r="BA751" s="109"/>
      <c r="BB751" s="109"/>
      <c r="BC751" s="109"/>
      <c r="BD751" s="109"/>
      <c r="BE751" s="109"/>
      <c r="BF751" s="109"/>
    </row>
    <row r="752" customFormat="false" ht="13.5" hidden="false" customHeight="true" outlineLevel="0" collapsed="false">
      <c r="A752" s="109"/>
      <c r="B752" s="109"/>
      <c r="C752" s="109"/>
      <c r="D752" s="110"/>
      <c r="E752" s="105"/>
      <c r="F752" s="104"/>
      <c r="G752" s="104"/>
      <c r="H752" s="104"/>
      <c r="I752" s="104"/>
      <c r="J752" s="104"/>
      <c r="K752" s="104"/>
      <c r="L752" s="106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  <c r="AB752" s="107"/>
      <c r="AC752" s="107"/>
      <c r="AD752" s="104"/>
      <c r="AE752" s="109"/>
      <c r="AF752" s="109"/>
      <c r="AG752" s="109"/>
      <c r="AH752" s="109"/>
      <c r="AI752" s="109"/>
      <c r="AJ752" s="109"/>
      <c r="AK752" s="109"/>
      <c r="AL752" s="109"/>
      <c r="AM752" s="109"/>
      <c r="AN752" s="109"/>
      <c r="AO752" s="109"/>
      <c r="AP752" s="109"/>
      <c r="AQ752" s="109"/>
      <c r="AR752" s="112"/>
      <c r="AS752" s="109"/>
      <c r="AT752" s="109"/>
      <c r="AU752" s="109"/>
      <c r="AV752" s="109"/>
      <c r="AW752" s="109"/>
      <c r="AX752" s="109"/>
      <c r="AY752" s="109"/>
      <c r="AZ752" s="109"/>
      <c r="BA752" s="109"/>
      <c r="BB752" s="109"/>
      <c r="BC752" s="109"/>
      <c r="BD752" s="109"/>
      <c r="BE752" s="109"/>
      <c r="BF752" s="109"/>
    </row>
    <row r="753" customFormat="false" ht="13.5" hidden="false" customHeight="true" outlineLevel="0" collapsed="false">
      <c r="A753" s="109"/>
      <c r="B753" s="109"/>
      <c r="C753" s="109"/>
      <c r="D753" s="110"/>
      <c r="E753" s="105"/>
      <c r="F753" s="104"/>
      <c r="G753" s="104"/>
      <c r="H753" s="104"/>
      <c r="I753" s="104"/>
      <c r="J753" s="104"/>
      <c r="K753" s="104"/>
      <c r="L753" s="106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7"/>
      <c r="AC753" s="107"/>
      <c r="AD753" s="104"/>
      <c r="AE753" s="109"/>
      <c r="AF753" s="109"/>
      <c r="AG753" s="109"/>
      <c r="AH753" s="109"/>
      <c r="AI753" s="109"/>
      <c r="AJ753" s="109"/>
      <c r="AK753" s="109"/>
      <c r="AL753" s="109"/>
      <c r="AM753" s="109"/>
      <c r="AN753" s="109"/>
      <c r="AO753" s="109"/>
      <c r="AP753" s="109"/>
      <c r="AQ753" s="109"/>
      <c r="AR753" s="112"/>
      <c r="AS753" s="109"/>
      <c r="AT753" s="109"/>
      <c r="AU753" s="109"/>
      <c r="AV753" s="109"/>
      <c r="AW753" s="109"/>
      <c r="AX753" s="109"/>
      <c r="AY753" s="109"/>
      <c r="AZ753" s="109"/>
      <c r="BA753" s="109"/>
      <c r="BB753" s="109"/>
      <c r="BC753" s="109"/>
      <c r="BD753" s="109"/>
      <c r="BE753" s="109"/>
      <c r="BF753" s="109"/>
    </row>
    <row r="754" customFormat="false" ht="13.5" hidden="false" customHeight="true" outlineLevel="0" collapsed="false">
      <c r="A754" s="109"/>
      <c r="B754" s="109"/>
      <c r="C754" s="109"/>
      <c r="D754" s="110"/>
      <c r="E754" s="105"/>
      <c r="F754" s="104"/>
      <c r="G754" s="104"/>
      <c r="H754" s="104"/>
      <c r="I754" s="104"/>
      <c r="J754" s="104"/>
      <c r="K754" s="104"/>
      <c r="L754" s="106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7"/>
      <c r="AC754" s="107"/>
      <c r="AD754" s="104"/>
      <c r="AE754" s="109"/>
      <c r="AF754" s="109"/>
      <c r="AG754" s="109"/>
      <c r="AH754" s="109"/>
      <c r="AI754" s="109"/>
      <c r="AJ754" s="109"/>
      <c r="AK754" s="109"/>
      <c r="AL754" s="109"/>
      <c r="AM754" s="109"/>
      <c r="AN754" s="109"/>
      <c r="AO754" s="109"/>
      <c r="AP754" s="109"/>
      <c r="AQ754" s="109"/>
      <c r="AR754" s="112"/>
      <c r="AS754" s="109"/>
      <c r="AT754" s="109"/>
      <c r="AU754" s="109"/>
      <c r="AV754" s="109"/>
      <c r="AW754" s="109"/>
      <c r="AX754" s="109"/>
      <c r="AY754" s="109"/>
      <c r="AZ754" s="109"/>
      <c r="BA754" s="109"/>
      <c r="BB754" s="109"/>
      <c r="BC754" s="109"/>
      <c r="BD754" s="109"/>
      <c r="BE754" s="109"/>
      <c r="BF754" s="109"/>
    </row>
    <row r="755" customFormat="false" ht="13.5" hidden="false" customHeight="true" outlineLevel="0" collapsed="false">
      <c r="A755" s="109"/>
      <c r="B755" s="109"/>
      <c r="C755" s="109"/>
      <c r="D755" s="110"/>
      <c r="E755" s="105"/>
      <c r="F755" s="104"/>
      <c r="G755" s="104"/>
      <c r="H755" s="104"/>
      <c r="I755" s="104"/>
      <c r="J755" s="104"/>
      <c r="K755" s="104"/>
      <c r="L755" s="106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7"/>
      <c r="AC755" s="107"/>
      <c r="AD755" s="104"/>
      <c r="AE755" s="109"/>
      <c r="AF755" s="109"/>
      <c r="AG755" s="109"/>
      <c r="AH755" s="109"/>
      <c r="AI755" s="109"/>
      <c r="AJ755" s="109"/>
      <c r="AK755" s="109"/>
      <c r="AL755" s="109"/>
      <c r="AM755" s="109"/>
      <c r="AN755" s="109"/>
      <c r="AO755" s="109"/>
      <c r="AP755" s="109"/>
      <c r="AQ755" s="109"/>
      <c r="AR755" s="112"/>
      <c r="AS755" s="109"/>
      <c r="AT755" s="109"/>
      <c r="AU755" s="109"/>
      <c r="AV755" s="109"/>
      <c r="AW755" s="109"/>
      <c r="AX755" s="109"/>
      <c r="AY755" s="109"/>
      <c r="AZ755" s="109"/>
      <c r="BA755" s="109"/>
      <c r="BB755" s="109"/>
      <c r="BC755" s="109"/>
      <c r="BD755" s="109"/>
      <c r="BE755" s="109"/>
      <c r="BF755" s="109"/>
    </row>
    <row r="756" customFormat="false" ht="13.5" hidden="false" customHeight="true" outlineLevel="0" collapsed="false">
      <c r="A756" s="109"/>
      <c r="B756" s="109"/>
      <c r="C756" s="109"/>
      <c r="D756" s="110"/>
      <c r="E756" s="105"/>
      <c r="F756" s="104"/>
      <c r="G756" s="104"/>
      <c r="H756" s="104"/>
      <c r="I756" s="104"/>
      <c r="J756" s="104"/>
      <c r="K756" s="104"/>
      <c r="L756" s="106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7"/>
      <c r="AC756" s="107"/>
      <c r="AD756" s="104"/>
      <c r="AE756" s="109"/>
      <c r="AF756" s="109"/>
      <c r="AG756" s="109"/>
      <c r="AH756" s="109"/>
      <c r="AI756" s="109"/>
      <c r="AJ756" s="109"/>
      <c r="AK756" s="109"/>
      <c r="AL756" s="109"/>
      <c r="AM756" s="109"/>
      <c r="AN756" s="109"/>
      <c r="AO756" s="109"/>
      <c r="AP756" s="109"/>
      <c r="AQ756" s="109"/>
      <c r="AR756" s="112"/>
      <c r="AS756" s="109"/>
      <c r="AT756" s="109"/>
      <c r="AU756" s="109"/>
      <c r="AV756" s="109"/>
      <c r="AW756" s="109"/>
      <c r="AX756" s="109"/>
      <c r="AY756" s="109"/>
      <c r="AZ756" s="109"/>
      <c r="BA756" s="109"/>
      <c r="BB756" s="109"/>
      <c r="BC756" s="109"/>
      <c r="BD756" s="109"/>
      <c r="BE756" s="109"/>
      <c r="BF756" s="109"/>
    </row>
    <row r="757" customFormat="false" ht="13.5" hidden="false" customHeight="true" outlineLevel="0" collapsed="false">
      <c r="A757" s="109"/>
      <c r="B757" s="109"/>
      <c r="C757" s="109"/>
      <c r="D757" s="110"/>
      <c r="E757" s="105"/>
      <c r="F757" s="104"/>
      <c r="G757" s="104"/>
      <c r="H757" s="104"/>
      <c r="I757" s="104"/>
      <c r="J757" s="104"/>
      <c r="K757" s="104"/>
      <c r="L757" s="106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  <c r="AB757" s="107"/>
      <c r="AC757" s="107"/>
      <c r="AD757" s="104"/>
      <c r="AE757" s="109"/>
      <c r="AF757" s="109"/>
      <c r="AG757" s="109"/>
      <c r="AH757" s="109"/>
      <c r="AI757" s="109"/>
      <c r="AJ757" s="109"/>
      <c r="AK757" s="109"/>
      <c r="AL757" s="109"/>
      <c r="AM757" s="109"/>
      <c r="AN757" s="109"/>
      <c r="AO757" s="109"/>
      <c r="AP757" s="109"/>
      <c r="AQ757" s="109"/>
      <c r="AR757" s="112"/>
      <c r="AS757" s="109"/>
      <c r="AT757" s="109"/>
      <c r="AU757" s="109"/>
      <c r="AV757" s="109"/>
      <c r="AW757" s="109"/>
      <c r="AX757" s="109"/>
      <c r="AY757" s="109"/>
      <c r="AZ757" s="109"/>
      <c r="BA757" s="109"/>
      <c r="BB757" s="109"/>
      <c r="BC757" s="109"/>
      <c r="BD757" s="109"/>
      <c r="BE757" s="109"/>
      <c r="BF757" s="109"/>
    </row>
    <row r="758" customFormat="false" ht="13.5" hidden="false" customHeight="true" outlineLevel="0" collapsed="false">
      <c r="A758" s="109"/>
      <c r="B758" s="109"/>
      <c r="C758" s="109"/>
      <c r="D758" s="110"/>
      <c r="E758" s="105"/>
      <c r="F758" s="104"/>
      <c r="G758" s="104"/>
      <c r="H758" s="104"/>
      <c r="I758" s="104"/>
      <c r="J758" s="104"/>
      <c r="K758" s="104"/>
      <c r="L758" s="106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7"/>
      <c r="AC758" s="107"/>
      <c r="AD758" s="104"/>
      <c r="AE758" s="109"/>
      <c r="AF758" s="109"/>
      <c r="AG758" s="109"/>
      <c r="AH758" s="109"/>
      <c r="AI758" s="109"/>
      <c r="AJ758" s="109"/>
      <c r="AK758" s="109"/>
      <c r="AL758" s="109"/>
      <c r="AM758" s="109"/>
      <c r="AN758" s="109"/>
      <c r="AO758" s="109"/>
      <c r="AP758" s="109"/>
      <c r="AQ758" s="109"/>
      <c r="AR758" s="112"/>
      <c r="AS758" s="109"/>
      <c r="AT758" s="109"/>
      <c r="AU758" s="109"/>
      <c r="AV758" s="109"/>
      <c r="AW758" s="109"/>
      <c r="AX758" s="109"/>
      <c r="AY758" s="109"/>
      <c r="AZ758" s="109"/>
      <c r="BA758" s="109"/>
      <c r="BB758" s="109"/>
      <c r="BC758" s="109"/>
      <c r="BD758" s="109"/>
      <c r="BE758" s="109"/>
      <c r="BF758" s="109"/>
    </row>
    <row r="759" customFormat="false" ht="13.5" hidden="false" customHeight="true" outlineLevel="0" collapsed="false">
      <c r="A759" s="109"/>
      <c r="B759" s="109"/>
      <c r="C759" s="109"/>
      <c r="D759" s="110"/>
      <c r="E759" s="105"/>
      <c r="F759" s="104"/>
      <c r="G759" s="104"/>
      <c r="H759" s="104"/>
      <c r="I759" s="104"/>
      <c r="J759" s="104"/>
      <c r="K759" s="104"/>
      <c r="L759" s="106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7"/>
      <c r="AC759" s="107"/>
      <c r="AD759" s="104"/>
      <c r="AE759" s="109"/>
      <c r="AF759" s="109"/>
      <c r="AG759" s="109"/>
      <c r="AH759" s="109"/>
      <c r="AI759" s="109"/>
      <c r="AJ759" s="109"/>
      <c r="AK759" s="109"/>
      <c r="AL759" s="109"/>
      <c r="AM759" s="109"/>
      <c r="AN759" s="109"/>
      <c r="AO759" s="109"/>
      <c r="AP759" s="109"/>
      <c r="AQ759" s="109"/>
      <c r="AR759" s="112"/>
      <c r="AS759" s="109"/>
      <c r="AT759" s="109"/>
      <c r="AU759" s="109"/>
      <c r="AV759" s="109"/>
      <c r="AW759" s="109"/>
      <c r="AX759" s="109"/>
      <c r="AY759" s="109"/>
      <c r="AZ759" s="109"/>
      <c r="BA759" s="109"/>
      <c r="BB759" s="109"/>
      <c r="BC759" s="109"/>
      <c r="BD759" s="109"/>
      <c r="BE759" s="109"/>
      <c r="BF759" s="109"/>
    </row>
    <row r="760" customFormat="false" ht="13.5" hidden="false" customHeight="true" outlineLevel="0" collapsed="false">
      <c r="A760" s="109"/>
      <c r="B760" s="109"/>
      <c r="C760" s="109"/>
      <c r="D760" s="110"/>
      <c r="E760" s="105"/>
      <c r="F760" s="104"/>
      <c r="G760" s="104"/>
      <c r="H760" s="104"/>
      <c r="I760" s="104"/>
      <c r="J760" s="104"/>
      <c r="K760" s="104"/>
      <c r="L760" s="106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7"/>
      <c r="AC760" s="107"/>
      <c r="AD760" s="104"/>
      <c r="AE760" s="109"/>
      <c r="AF760" s="109"/>
      <c r="AG760" s="109"/>
      <c r="AH760" s="109"/>
      <c r="AI760" s="109"/>
      <c r="AJ760" s="109"/>
      <c r="AK760" s="109"/>
      <c r="AL760" s="109"/>
      <c r="AM760" s="109"/>
      <c r="AN760" s="109"/>
      <c r="AO760" s="109"/>
      <c r="AP760" s="109"/>
      <c r="AQ760" s="109"/>
      <c r="AR760" s="112"/>
      <c r="AS760" s="109"/>
      <c r="AT760" s="109"/>
      <c r="AU760" s="109"/>
      <c r="AV760" s="109"/>
      <c r="AW760" s="109"/>
      <c r="AX760" s="109"/>
      <c r="AY760" s="109"/>
      <c r="AZ760" s="109"/>
      <c r="BA760" s="109"/>
      <c r="BB760" s="109"/>
      <c r="BC760" s="109"/>
      <c r="BD760" s="109"/>
      <c r="BE760" s="109"/>
      <c r="BF760" s="109"/>
    </row>
    <row r="761" customFormat="false" ht="13.5" hidden="false" customHeight="true" outlineLevel="0" collapsed="false">
      <c r="A761" s="109"/>
      <c r="B761" s="109"/>
      <c r="C761" s="109"/>
      <c r="D761" s="110"/>
      <c r="E761" s="105"/>
      <c r="F761" s="104"/>
      <c r="G761" s="104"/>
      <c r="H761" s="104"/>
      <c r="I761" s="104"/>
      <c r="J761" s="104"/>
      <c r="K761" s="104"/>
      <c r="L761" s="106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7"/>
      <c r="AC761" s="107"/>
      <c r="AD761" s="104"/>
      <c r="AE761" s="109"/>
      <c r="AF761" s="109"/>
      <c r="AG761" s="109"/>
      <c r="AH761" s="109"/>
      <c r="AI761" s="109"/>
      <c r="AJ761" s="109"/>
      <c r="AK761" s="109"/>
      <c r="AL761" s="109"/>
      <c r="AM761" s="109"/>
      <c r="AN761" s="109"/>
      <c r="AO761" s="109"/>
      <c r="AP761" s="109"/>
      <c r="AQ761" s="109"/>
      <c r="AR761" s="112"/>
      <c r="AS761" s="109"/>
      <c r="AT761" s="109"/>
      <c r="AU761" s="109"/>
      <c r="AV761" s="109"/>
      <c r="AW761" s="109"/>
      <c r="AX761" s="109"/>
      <c r="AY761" s="109"/>
      <c r="AZ761" s="109"/>
      <c r="BA761" s="109"/>
      <c r="BB761" s="109"/>
      <c r="BC761" s="109"/>
      <c r="BD761" s="109"/>
      <c r="BE761" s="109"/>
      <c r="BF761" s="109"/>
    </row>
    <row r="762" customFormat="false" ht="13.5" hidden="false" customHeight="true" outlineLevel="0" collapsed="false">
      <c r="A762" s="109"/>
      <c r="B762" s="109"/>
      <c r="C762" s="109"/>
      <c r="D762" s="110"/>
      <c r="E762" s="105"/>
      <c r="F762" s="104"/>
      <c r="G762" s="104"/>
      <c r="H762" s="104"/>
      <c r="I762" s="104"/>
      <c r="J762" s="104"/>
      <c r="K762" s="104"/>
      <c r="L762" s="106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7"/>
      <c r="AC762" s="107"/>
      <c r="AD762" s="104"/>
      <c r="AE762" s="109"/>
      <c r="AF762" s="109"/>
      <c r="AG762" s="109"/>
      <c r="AH762" s="109"/>
      <c r="AI762" s="109"/>
      <c r="AJ762" s="109"/>
      <c r="AK762" s="109"/>
      <c r="AL762" s="109"/>
      <c r="AM762" s="109"/>
      <c r="AN762" s="109"/>
      <c r="AO762" s="109"/>
      <c r="AP762" s="109"/>
      <c r="AQ762" s="109"/>
      <c r="AR762" s="112"/>
      <c r="AS762" s="109"/>
      <c r="AT762" s="109"/>
      <c r="AU762" s="109"/>
      <c r="AV762" s="109"/>
      <c r="AW762" s="109"/>
      <c r="AX762" s="109"/>
      <c r="AY762" s="109"/>
      <c r="AZ762" s="109"/>
      <c r="BA762" s="109"/>
      <c r="BB762" s="109"/>
      <c r="BC762" s="109"/>
      <c r="BD762" s="109"/>
      <c r="BE762" s="109"/>
      <c r="BF762" s="109"/>
    </row>
    <row r="763" customFormat="false" ht="13.5" hidden="false" customHeight="true" outlineLevel="0" collapsed="false">
      <c r="A763" s="109"/>
      <c r="B763" s="109"/>
      <c r="C763" s="109"/>
      <c r="D763" s="110"/>
      <c r="E763" s="105"/>
      <c r="F763" s="104"/>
      <c r="G763" s="104"/>
      <c r="H763" s="104"/>
      <c r="I763" s="104"/>
      <c r="J763" s="104"/>
      <c r="K763" s="104"/>
      <c r="L763" s="106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  <c r="AB763" s="107"/>
      <c r="AC763" s="107"/>
      <c r="AD763" s="104"/>
      <c r="AE763" s="109"/>
      <c r="AF763" s="109"/>
      <c r="AG763" s="109"/>
      <c r="AH763" s="109"/>
      <c r="AI763" s="109"/>
      <c r="AJ763" s="109"/>
      <c r="AK763" s="109"/>
      <c r="AL763" s="109"/>
      <c r="AM763" s="109"/>
      <c r="AN763" s="109"/>
      <c r="AO763" s="109"/>
      <c r="AP763" s="109"/>
      <c r="AQ763" s="109"/>
      <c r="AR763" s="112"/>
      <c r="AS763" s="109"/>
      <c r="AT763" s="109"/>
      <c r="AU763" s="109"/>
      <c r="AV763" s="109"/>
      <c r="AW763" s="109"/>
      <c r="AX763" s="109"/>
      <c r="AY763" s="109"/>
      <c r="AZ763" s="109"/>
      <c r="BA763" s="109"/>
      <c r="BB763" s="109"/>
      <c r="BC763" s="109"/>
      <c r="BD763" s="109"/>
      <c r="BE763" s="109"/>
      <c r="BF763" s="109"/>
    </row>
    <row r="764" customFormat="false" ht="13.5" hidden="false" customHeight="true" outlineLevel="0" collapsed="false">
      <c r="A764" s="109"/>
      <c r="B764" s="109"/>
      <c r="C764" s="109"/>
      <c r="D764" s="110"/>
      <c r="E764" s="105"/>
      <c r="F764" s="104"/>
      <c r="G764" s="104"/>
      <c r="H764" s="104"/>
      <c r="I764" s="104"/>
      <c r="J764" s="104"/>
      <c r="K764" s="104"/>
      <c r="L764" s="106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7"/>
      <c r="AC764" s="107"/>
      <c r="AD764" s="104"/>
      <c r="AE764" s="109"/>
      <c r="AF764" s="109"/>
      <c r="AG764" s="109"/>
      <c r="AH764" s="109"/>
      <c r="AI764" s="109"/>
      <c r="AJ764" s="109"/>
      <c r="AK764" s="109"/>
      <c r="AL764" s="109"/>
      <c r="AM764" s="109"/>
      <c r="AN764" s="109"/>
      <c r="AO764" s="109"/>
      <c r="AP764" s="109"/>
      <c r="AQ764" s="109"/>
      <c r="AR764" s="112"/>
      <c r="AS764" s="109"/>
      <c r="AT764" s="109"/>
      <c r="AU764" s="109"/>
      <c r="AV764" s="109"/>
      <c r="AW764" s="109"/>
      <c r="AX764" s="109"/>
      <c r="AY764" s="109"/>
      <c r="AZ764" s="109"/>
      <c r="BA764" s="109"/>
      <c r="BB764" s="109"/>
      <c r="BC764" s="109"/>
      <c r="BD764" s="109"/>
      <c r="BE764" s="109"/>
      <c r="BF764" s="109"/>
    </row>
    <row r="765" customFormat="false" ht="13.5" hidden="false" customHeight="true" outlineLevel="0" collapsed="false">
      <c r="A765" s="109"/>
      <c r="B765" s="109"/>
      <c r="C765" s="109"/>
      <c r="D765" s="110"/>
      <c r="E765" s="105"/>
      <c r="F765" s="104"/>
      <c r="G765" s="104"/>
      <c r="H765" s="104"/>
      <c r="I765" s="104"/>
      <c r="J765" s="104"/>
      <c r="K765" s="104"/>
      <c r="L765" s="106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7"/>
      <c r="AC765" s="107"/>
      <c r="AD765" s="104"/>
      <c r="AE765" s="109"/>
      <c r="AF765" s="109"/>
      <c r="AG765" s="109"/>
      <c r="AH765" s="109"/>
      <c r="AI765" s="109"/>
      <c r="AJ765" s="109"/>
      <c r="AK765" s="109"/>
      <c r="AL765" s="109"/>
      <c r="AM765" s="109"/>
      <c r="AN765" s="109"/>
      <c r="AO765" s="109"/>
      <c r="AP765" s="109"/>
      <c r="AQ765" s="109"/>
      <c r="AR765" s="112"/>
      <c r="AS765" s="109"/>
      <c r="AT765" s="109"/>
      <c r="AU765" s="109"/>
      <c r="AV765" s="109"/>
      <c r="AW765" s="109"/>
      <c r="AX765" s="109"/>
      <c r="AY765" s="109"/>
      <c r="AZ765" s="109"/>
      <c r="BA765" s="109"/>
      <c r="BB765" s="109"/>
      <c r="BC765" s="109"/>
      <c r="BD765" s="109"/>
      <c r="BE765" s="109"/>
      <c r="BF765" s="109"/>
    </row>
    <row r="766" customFormat="false" ht="13.5" hidden="false" customHeight="true" outlineLevel="0" collapsed="false">
      <c r="A766" s="109"/>
      <c r="B766" s="109"/>
      <c r="C766" s="109"/>
      <c r="D766" s="110"/>
      <c r="E766" s="105"/>
      <c r="F766" s="104"/>
      <c r="G766" s="104"/>
      <c r="H766" s="104"/>
      <c r="I766" s="104"/>
      <c r="J766" s="104"/>
      <c r="K766" s="104"/>
      <c r="L766" s="106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  <c r="AB766" s="107"/>
      <c r="AC766" s="107"/>
      <c r="AD766" s="104"/>
      <c r="AE766" s="109"/>
      <c r="AF766" s="109"/>
      <c r="AG766" s="109"/>
      <c r="AH766" s="109"/>
      <c r="AI766" s="109"/>
      <c r="AJ766" s="109"/>
      <c r="AK766" s="109"/>
      <c r="AL766" s="109"/>
      <c r="AM766" s="109"/>
      <c r="AN766" s="109"/>
      <c r="AO766" s="109"/>
      <c r="AP766" s="109"/>
      <c r="AQ766" s="109"/>
      <c r="AR766" s="112"/>
      <c r="AS766" s="109"/>
      <c r="AT766" s="109"/>
      <c r="AU766" s="109"/>
      <c r="AV766" s="109"/>
      <c r="AW766" s="109"/>
      <c r="AX766" s="109"/>
      <c r="AY766" s="109"/>
      <c r="AZ766" s="109"/>
      <c r="BA766" s="109"/>
      <c r="BB766" s="109"/>
      <c r="BC766" s="109"/>
      <c r="BD766" s="109"/>
      <c r="BE766" s="109"/>
      <c r="BF766" s="109"/>
    </row>
    <row r="767" customFormat="false" ht="13.5" hidden="false" customHeight="true" outlineLevel="0" collapsed="false">
      <c r="A767" s="109"/>
      <c r="B767" s="109"/>
      <c r="C767" s="109"/>
      <c r="D767" s="110"/>
      <c r="E767" s="105"/>
      <c r="F767" s="104"/>
      <c r="G767" s="104"/>
      <c r="H767" s="104"/>
      <c r="I767" s="104"/>
      <c r="J767" s="104"/>
      <c r="K767" s="104"/>
      <c r="L767" s="106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7"/>
      <c r="AC767" s="107"/>
      <c r="AD767" s="104"/>
      <c r="AE767" s="109"/>
      <c r="AF767" s="109"/>
      <c r="AG767" s="109"/>
      <c r="AH767" s="109"/>
      <c r="AI767" s="109"/>
      <c r="AJ767" s="109"/>
      <c r="AK767" s="109"/>
      <c r="AL767" s="109"/>
      <c r="AM767" s="109"/>
      <c r="AN767" s="109"/>
      <c r="AO767" s="109"/>
      <c r="AP767" s="109"/>
      <c r="AQ767" s="109"/>
      <c r="AR767" s="112"/>
      <c r="AS767" s="109"/>
      <c r="AT767" s="109"/>
      <c r="AU767" s="109"/>
      <c r="AV767" s="109"/>
      <c r="AW767" s="109"/>
      <c r="AX767" s="109"/>
      <c r="AY767" s="109"/>
      <c r="AZ767" s="109"/>
      <c r="BA767" s="109"/>
      <c r="BB767" s="109"/>
      <c r="BC767" s="109"/>
      <c r="BD767" s="109"/>
      <c r="BE767" s="109"/>
      <c r="BF767" s="109"/>
    </row>
    <row r="768" customFormat="false" ht="13.5" hidden="false" customHeight="true" outlineLevel="0" collapsed="false">
      <c r="A768" s="109"/>
      <c r="B768" s="109"/>
      <c r="C768" s="109"/>
      <c r="D768" s="110"/>
      <c r="E768" s="105"/>
      <c r="F768" s="104"/>
      <c r="G768" s="104"/>
      <c r="H768" s="104"/>
      <c r="I768" s="104"/>
      <c r="J768" s="104"/>
      <c r="K768" s="104"/>
      <c r="L768" s="106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  <c r="AB768" s="107"/>
      <c r="AC768" s="107"/>
      <c r="AD768" s="104"/>
      <c r="AE768" s="109"/>
      <c r="AF768" s="109"/>
      <c r="AG768" s="109"/>
      <c r="AH768" s="109"/>
      <c r="AI768" s="109"/>
      <c r="AJ768" s="109"/>
      <c r="AK768" s="109"/>
      <c r="AL768" s="109"/>
      <c r="AM768" s="109"/>
      <c r="AN768" s="109"/>
      <c r="AO768" s="109"/>
      <c r="AP768" s="109"/>
      <c r="AQ768" s="109"/>
      <c r="AR768" s="112"/>
      <c r="AS768" s="109"/>
      <c r="AT768" s="109"/>
      <c r="AU768" s="109"/>
      <c r="AV768" s="109"/>
      <c r="AW768" s="109"/>
      <c r="AX768" s="109"/>
      <c r="AY768" s="109"/>
      <c r="AZ768" s="109"/>
      <c r="BA768" s="109"/>
      <c r="BB768" s="109"/>
      <c r="BC768" s="109"/>
      <c r="BD768" s="109"/>
      <c r="BE768" s="109"/>
      <c r="BF768" s="109"/>
    </row>
    <row r="769" customFormat="false" ht="13.5" hidden="false" customHeight="true" outlineLevel="0" collapsed="false">
      <c r="A769" s="109"/>
      <c r="B769" s="109"/>
      <c r="C769" s="109"/>
      <c r="D769" s="110"/>
      <c r="E769" s="105"/>
      <c r="F769" s="104"/>
      <c r="G769" s="104"/>
      <c r="H769" s="104"/>
      <c r="I769" s="104"/>
      <c r="J769" s="104"/>
      <c r="K769" s="104"/>
      <c r="L769" s="106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7"/>
      <c r="AC769" s="107"/>
      <c r="AD769" s="104"/>
      <c r="AE769" s="109"/>
      <c r="AF769" s="109"/>
      <c r="AG769" s="109"/>
      <c r="AH769" s="109"/>
      <c r="AI769" s="109"/>
      <c r="AJ769" s="109"/>
      <c r="AK769" s="109"/>
      <c r="AL769" s="109"/>
      <c r="AM769" s="109"/>
      <c r="AN769" s="109"/>
      <c r="AO769" s="109"/>
      <c r="AP769" s="109"/>
      <c r="AQ769" s="109"/>
      <c r="AR769" s="112"/>
      <c r="AS769" s="109"/>
      <c r="AT769" s="109"/>
      <c r="AU769" s="109"/>
      <c r="AV769" s="109"/>
      <c r="AW769" s="109"/>
      <c r="AX769" s="109"/>
      <c r="AY769" s="109"/>
      <c r="AZ769" s="109"/>
      <c r="BA769" s="109"/>
      <c r="BB769" s="109"/>
      <c r="BC769" s="109"/>
      <c r="BD769" s="109"/>
      <c r="BE769" s="109"/>
      <c r="BF769" s="109"/>
    </row>
    <row r="770" customFormat="false" ht="13.5" hidden="false" customHeight="true" outlineLevel="0" collapsed="false">
      <c r="A770" s="109"/>
      <c r="B770" s="109"/>
      <c r="C770" s="109"/>
      <c r="D770" s="110"/>
      <c r="E770" s="105"/>
      <c r="F770" s="104"/>
      <c r="G770" s="104"/>
      <c r="H770" s="104"/>
      <c r="I770" s="104"/>
      <c r="J770" s="104"/>
      <c r="K770" s="104"/>
      <c r="L770" s="106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7"/>
      <c r="AC770" s="107"/>
      <c r="AD770" s="104"/>
      <c r="AE770" s="109"/>
      <c r="AF770" s="109"/>
      <c r="AG770" s="109"/>
      <c r="AH770" s="109"/>
      <c r="AI770" s="109"/>
      <c r="AJ770" s="109"/>
      <c r="AK770" s="109"/>
      <c r="AL770" s="109"/>
      <c r="AM770" s="109"/>
      <c r="AN770" s="109"/>
      <c r="AO770" s="109"/>
      <c r="AP770" s="109"/>
      <c r="AQ770" s="109"/>
      <c r="AR770" s="112"/>
      <c r="AS770" s="109"/>
      <c r="AT770" s="109"/>
      <c r="AU770" s="109"/>
      <c r="AV770" s="109"/>
      <c r="AW770" s="109"/>
      <c r="AX770" s="109"/>
      <c r="AY770" s="109"/>
      <c r="AZ770" s="109"/>
      <c r="BA770" s="109"/>
      <c r="BB770" s="109"/>
      <c r="BC770" s="109"/>
      <c r="BD770" s="109"/>
      <c r="BE770" s="109"/>
      <c r="BF770" s="109"/>
    </row>
    <row r="771" customFormat="false" ht="13.5" hidden="false" customHeight="true" outlineLevel="0" collapsed="false">
      <c r="A771" s="109"/>
      <c r="B771" s="109"/>
      <c r="C771" s="109"/>
      <c r="D771" s="110"/>
      <c r="E771" s="105"/>
      <c r="F771" s="104"/>
      <c r="G771" s="104"/>
      <c r="H771" s="104"/>
      <c r="I771" s="104"/>
      <c r="J771" s="104"/>
      <c r="K771" s="104"/>
      <c r="L771" s="106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  <c r="AB771" s="107"/>
      <c r="AC771" s="107"/>
      <c r="AD771" s="104"/>
      <c r="AE771" s="109"/>
      <c r="AF771" s="109"/>
      <c r="AG771" s="109"/>
      <c r="AH771" s="109"/>
      <c r="AI771" s="109"/>
      <c r="AJ771" s="109"/>
      <c r="AK771" s="109"/>
      <c r="AL771" s="109"/>
      <c r="AM771" s="109"/>
      <c r="AN771" s="109"/>
      <c r="AO771" s="109"/>
      <c r="AP771" s="109"/>
      <c r="AQ771" s="109"/>
      <c r="AR771" s="112"/>
      <c r="AS771" s="109"/>
      <c r="AT771" s="109"/>
      <c r="AU771" s="109"/>
      <c r="AV771" s="109"/>
      <c r="AW771" s="109"/>
      <c r="AX771" s="109"/>
      <c r="AY771" s="109"/>
      <c r="AZ771" s="109"/>
      <c r="BA771" s="109"/>
      <c r="BB771" s="109"/>
      <c r="BC771" s="109"/>
      <c r="BD771" s="109"/>
      <c r="BE771" s="109"/>
      <c r="BF771" s="109"/>
    </row>
    <row r="772" customFormat="false" ht="13.5" hidden="false" customHeight="true" outlineLevel="0" collapsed="false">
      <c r="A772" s="109"/>
      <c r="B772" s="109"/>
      <c r="C772" s="109"/>
      <c r="D772" s="110"/>
      <c r="E772" s="105"/>
      <c r="F772" s="104"/>
      <c r="G772" s="104"/>
      <c r="H772" s="104"/>
      <c r="I772" s="104"/>
      <c r="J772" s="104"/>
      <c r="K772" s="104"/>
      <c r="L772" s="106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7"/>
      <c r="AC772" s="107"/>
      <c r="AD772" s="104"/>
      <c r="AE772" s="109"/>
      <c r="AF772" s="109"/>
      <c r="AG772" s="109"/>
      <c r="AH772" s="109"/>
      <c r="AI772" s="109"/>
      <c r="AJ772" s="109"/>
      <c r="AK772" s="109"/>
      <c r="AL772" s="109"/>
      <c r="AM772" s="109"/>
      <c r="AN772" s="109"/>
      <c r="AO772" s="109"/>
      <c r="AP772" s="109"/>
      <c r="AQ772" s="109"/>
      <c r="AR772" s="112"/>
      <c r="AS772" s="109"/>
      <c r="AT772" s="109"/>
      <c r="AU772" s="109"/>
      <c r="AV772" s="109"/>
      <c r="AW772" s="109"/>
      <c r="AX772" s="109"/>
      <c r="AY772" s="109"/>
      <c r="AZ772" s="109"/>
      <c r="BA772" s="109"/>
      <c r="BB772" s="109"/>
      <c r="BC772" s="109"/>
      <c r="BD772" s="109"/>
      <c r="BE772" s="109"/>
      <c r="BF772" s="109"/>
    </row>
    <row r="773" customFormat="false" ht="13.5" hidden="false" customHeight="true" outlineLevel="0" collapsed="false">
      <c r="A773" s="109"/>
      <c r="B773" s="109"/>
      <c r="C773" s="109"/>
      <c r="D773" s="110"/>
      <c r="E773" s="105"/>
      <c r="F773" s="104"/>
      <c r="G773" s="104"/>
      <c r="H773" s="104"/>
      <c r="I773" s="104"/>
      <c r="J773" s="104"/>
      <c r="K773" s="104"/>
      <c r="L773" s="106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7"/>
      <c r="AC773" s="107"/>
      <c r="AD773" s="104"/>
      <c r="AE773" s="109"/>
      <c r="AF773" s="109"/>
      <c r="AG773" s="109"/>
      <c r="AH773" s="109"/>
      <c r="AI773" s="109"/>
      <c r="AJ773" s="109"/>
      <c r="AK773" s="109"/>
      <c r="AL773" s="109"/>
      <c r="AM773" s="109"/>
      <c r="AN773" s="109"/>
      <c r="AO773" s="109"/>
      <c r="AP773" s="109"/>
      <c r="AQ773" s="109"/>
      <c r="AR773" s="112"/>
      <c r="AS773" s="109"/>
      <c r="AT773" s="109"/>
      <c r="AU773" s="109"/>
      <c r="AV773" s="109"/>
      <c r="AW773" s="109"/>
      <c r="AX773" s="109"/>
      <c r="AY773" s="109"/>
      <c r="AZ773" s="109"/>
      <c r="BA773" s="109"/>
      <c r="BB773" s="109"/>
      <c r="BC773" s="109"/>
      <c r="BD773" s="109"/>
      <c r="BE773" s="109"/>
      <c r="BF773" s="109"/>
    </row>
    <row r="774" customFormat="false" ht="13.5" hidden="false" customHeight="true" outlineLevel="0" collapsed="false">
      <c r="A774" s="109"/>
      <c r="B774" s="109"/>
      <c r="C774" s="109"/>
      <c r="D774" s="110"/>
      <c r="E774" s="105"/>
      <c r="F774" s="104"/>
      <c r="G774" s="104"/>
      <c r="H774" s="104"/>
      <c r="I774" s="104"/>
      <c r="J774" s="104"/>
      <c r="K774" s="104"/>
      <c r="L774" s="106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  <c r="AB774" s="107"/>
      <c r="AC774" s="107"/>
      <c r="AD774" s="104"/>
      <c r="AE774" s="109"/>
      <c r="AF774" s="109"/>
      <c r="AG774" s="109"/>
      <c r="AH774" s="109"/>
      <c r="AI774" s="109"/>
      <c r="AJ774" s="109"/>
      <c r="AK774" s="109"/>
      <c r="AL774" s="109"/>
      <c r="AM774" s="109"/>
      <c r="AN774" s="109"/>
      <c r="AO774" s="109"/>
      <c r="AP774" s="109"/>
      <c r="AQ774" s="109"/>
      <c r="AR774" s="112"/>
      <c r="AS774" s="109"/>
      <c r="AT774" s="109"/>
      <c r="AU774" s="109"/>
      <c r="AV774" s="109"/>
      <c r="AW774" s="109"/>
      <c r="AX774" s="109"/>
      <c r="AY774" s="109"/>
      <c r="AZ774" s="109"/>
      <c r="BA774" s="109"/>
      <c r="BB774" s="109"/>
      <c r="BC774" s="109"/>
      <c r="BD774" s="109"/>
      <c r="BE774" s="109"/>
      <c r="BF774" s="109"/>
    </row>
    <row r="775" customFormat="false" ht="13.5" hidden="false" customHeight="true" outlineLevel="0" collapsed="false">
      <c r="A775" s="109"/>
      <c r="B775" s="109"/>
      <c r="C775" s="109"/>
      <c r="D775" s="110"/>
      <c r="E775" s="105"/>
      <c r="F775" s="104"/>
      <c r="G775" s="104"/>
      <c r="H775" s="104"/>
      <c r="I775" s="104"/>
      <c r="J775" s="104"/>
      <c r="K775" s="104"/>
      <c r="L775" s="106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7"/>
      <c r="AC775" s="107"/>
      <c r="AD775" s="104"/>
      <c r="AE775" s="109"/>
      <c r="AF775" s="109"/>
      <c r="AG775" s="109"/>
      <c r="AH775" s="109"/>
      <c r="AI775" s="109"/>
      <c r="AJ775" s="109"/>
      <c r="AK775" s="109"/>
      <c r="AL775" s="109"/>
      <c r="AM775" s="109"/>
      <c r="AN775" s="109"/>
      <c r="AO775" s="109"/>
      <c r="AP775" s="109"/>
      <c r="AQ775" s="109"/>
      <c r="AR775" s="112"/>
      <c r="AS775" s="109"/>
      <c r="AT775" s="109"/>
      <c r="AU775" s="109"/>
      <c r="AV775" s="109"/>
      <c r="AW775" s="109"/>
      <c r="AX775" s="109"/>
      <c r="AY775" s="109"/>
      <c r="AZ775" s="109"/>
      <c r="BA775" s="109"/>
      <c r="BB775" s="109"/>
      <c r="BC775" s="109"/>
      <c r="BD775" s="109"/>
      <c r="BE775" s="109"/>
      <c r="BF775" s="109"/>
    </row>
    <row r="776" customFormat="false" ht="13.5" hidden="false" customHeight="true" outlineLevel="0" collapsed="false">
      <c r="A776" s="109"/>
      <c r="B776" s="109"/>
      <c r="C776" s="109"/>
      <c r="D776" s="110"/>
      <c r="E776" s="105"/>
      <c r="F776" s="104"/>
      <c r="G776" s="104"/>
      <c r="H776" s="104"/>
      <c r="I776" s="104"/>
      <c r="J776" s="104"/>
      <c r="K776" s="104"/>
      <c r="L776" s="106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7"/>
      <c r="AC776" s="107"/>
      <c r="AD776" s="104"/>
      <c r="AE776" s="109"/>
      <c r="AF776" s="109"/>
      <c r="AG776" s="109"/>
      <c r="AH776" s="109"/>
      <c r="AI776" s="109"/>
      <c r="AJ776" s="109"/>
      <c r="AK776" s="109"/>
      <c r="AL776" s="109"/>
      <c r="AM776" s="109"/>
      <c r="AN776" s="109"/>
      <c r="AO776" s="109"/>
      <c r="AP776" s="109"/>
      <c r="AQ776" s="109"/>
      <c r="AR776" s="112"/>
      <c r="AS776" s="109"/>
      <c r="AT776" s="109"/>
      <c r="AU776" s="109"/>
      <c r="AV776" s="109"/>
      <c r="AW776" s="109"/>
      <c r="AX776" s="109"/>
      <c r="AY776" s="109"/>
      <c r="AZ776" s="109"/>
      <c r="BA776" s="109"/>
      <c r="BB776" s="109"/>
      <c r="BC776" s="109"/>
      <c r="BD776" s="109"/>
      <c r="BE776" s="109"/>
      <c r="BF776" s="109"/>
    </row>
    <row r="777" customFormat="false" ht="13.5" hidden="false" customHeight="true" outlineLevel="0" collapsed="false">
      <c r="A777" s="109"/>
      <c r="B777" s="109"/>
      <c r="C777" s="109"/>
      <c r="D777" s="110"/>
      <c r="E777" s="105"/>
      <c r="F777" s="104"/>
      <c r="G777" s="104"/>
      <c r="H777" s="104"/>
      <c r="I777" s="104"/>
      <c r="J777" s="104"/>
      <c r="K777" s="104"/>
      <c r="L777" s="106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  <c r="AB777" s="107"/>
      <c r="AC777" s="107"/>
      <c r="AD777" s="104"/>
      <c r="AE777" s="109"/>
      <c r="AF777" s="109"/>
      <c r="AG777" s="109"/>
      <c r="AH777" s="109"/>
      <c r="AI777" s="109"/>
      <c r="AJ777" s="109"/>
      <c r="AK777" s="109"/>
      <c r="AL777" s="109"/>
      <c r="AM777" s="109"/>
      <c r="AN777" s="109"/>
      <c r="AO777" s="109"/>
      <c r="AP777" s="109"/>
      <c r="AQ777" s="109"/>
      <c r="AR777" s="112"/>
      <c r="AS777" s="109"/>
      <c r="AT777" s="109"/>
      <c r="AU777" s="109"/>
      <c r="AV777" s="109"/>
      <c r="AW777" s="109"/>
      <c r="AX777" s="109"/>
      <c r="AY777" s="109"/>
      <c r="AZ777" s="109"/>
      <c r="BA777" s="109"/>
      <c r="BB777" s="109"/>
      <c r="BC777" s="109"/>
      <c r="BD777" s="109"/>
      <c r="BE777" s="109"/>
      <c r="BF777" s="109"/>
    </row>
    <row r="778" customFormat="false" ht="13.5" hidden="false" customHeight="true" outlineLevel="0" collapsed="false">
      <c r="A778" s="109"/>
      <c r="B778" s="109"/>
      <c r="C778" s="109"/>
      <c r="D778" s="110"/>
      <c r="E778" s="105"/>
      <c r="F778" s="104"/>
      <c r="G778" s="104"/>
      <c r="H778" s="104"/>
      <c r="I778" s="104"/>
      <c r="J778" s="104"/>
      <c r="K778" s="104"/>
      <c r="L778" s="106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7"/>
      <c r="AC778" s="107"/>
      <c r="AD778" s="104"/>
      <c r="AE778" s="109"/>
      <c r="AF778" s="109"/>
      <c r="AG778" s="109"/>
      <c r="AH778" s="109"/>
      <c r="AI778" s="109"/>
      <c r="AJ778" s="109"/>
      <c r="AK778" s="109"/>
      <c r="AL778" s="109"/>
      <c r="AM778" s="109"/>
      <c r="AN778" s="109"/>
      <c r="AO778" s="109"/>
      <c r="AP778" s="109"/>
      <c r="AQ778" s="109"/>
      <c r="AR778" s="112"/>
      <c r="AS778" s="109"/>
      <c r="AT778" s="109"/>
      <c r="AU778" s="109"/>
      <c r="AV778" s="109"/>
      <c r="AW778" s="109"/>
      <c r="AX778" s="109"/>
      <c r="AY778" s="109"/>
      <c r="AZ778" s="109"/>
      <c r="BA778" s="109"/>
      <c r="BB778" s="109"/>
      <c r="BC778" s="109"/>
      <c r="BD778" s="109"/>
      <c r="BE778" s="109"/>
      <c r="BF778" s="109"/>
    </row>
    <row r="779" customFormat="false" ht="13.5" hidden="false" customHeight="true" outlineLevel="0" collapsed="false">
      <c r="A779" s="109"/>
      <c r="B779" s="109"/>
      <c r="C779" s="109"/>
      <c r="D779" s="110"/>
      <c r="E779" s="105"/>
      <c r="F779" s="104"/>
      <c r="G779" s="104"/>
      <c r="H779" s="104"/>
      <c r="I779" s="104"/>
      <c r="J779" s="104"/>
      <c r="K779" s="104"/>
      <c r="L779" s="106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7"/>
      <c r="AC779" s="107"/>
      <c r="AD779" s="104"/>
      <c r="AE779" s="109"/>
      <c r="AF779" s="109"/>
      <c r="AG779" s="109"/>
      <c r="AH779" s="109"/>
      <c r="AI779" s="109"/>
      <c r="AJ779" s="109"/>
      <c r="AK779" s="109"/>
      <c r="AL779" s="109"/>
      <c r="AM779" s="109"/>
      <c r="AN779" s="109"/>
      <c r="AO779" s="109"/>
      <c r="AP779" s="109"/>
      <c r="AQ779" s="109"/>
      <c r="AR779" s="112"/>
      <c r="AS779" s="109"/>
      <c r="AT779" s="109"/>
      <c r="AU779" s="109"/>
      <c r="AV779" s="109"/>
      <c r="AW779" s="109"/>
      <c r="AX779" s="109"/>
      <c r="AY779" s="109"/>
      <c r="AZ779" s="109"/>
      <c r="BA779" s="109"/>
      <c r="BB779" s="109"/>
      <c r="BC779" s="109"/>
      <c r="BD779" s="109"/>
      <c r="BE779" s="109"/>
      <c r="BF779" s="109"/>
    </row>
    <row r="780" customFormat="false" ht="13.5" hidden="false" customHeight="true" outlineLevel="0" collapsed="false">
      <c r="A780" s="109"/>
      <c r="B780" s="109"/>
      <c r="C780" s="109"/>
      <c r="D780" s="110"/>
      <c r="E780" s="105"/>
      <c r="F780" s="104"/>
      <c r="G780" s="104"/>
      <c r="H780" s="104"/>
      <c r="I780" s="104"/>
      <c r="J780" s="104"/>
      <c r="K780" s="104"/>
      <c r="L780" s="106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  <c r="AB780" s="107"/>
      <c r="AC780" s="107"/>
      <c r="AD780" s="104"/>
      <c r="AE780" s="109"/>
      <c r="AF780" s="109"/>
      <c r="AG780" s="109"/>
      <c r="AH780" s="109"/>
      <c r="AI780" s="109"/>
      <c r="AJ780" s="109"/>
      <c r="AK780" s="109"/>
      <c r="AL780" s="109"/>
      <c r="AM780" s="109"/>
      <c r="AN780" s="109"/>
      <c r="AO780" s="109"/>
      <c r="AP780" s="109"/>
      <c r="AQ780" s="109"/>
      <c r="AR780" s="112"/>
      <c r="AS780" s="109"/>
      <c r="AT780" s="109"/>
      <c r="AU780" s="109"/>
      <c r="AV780" s="109"/>
      <c r="AW780" s="109"/>
      <c r="AX780" s="109"/>
      <c r="AY780" s="109"/>
      <c r="AZ780" s="109"/>
      <c r="BA780" s="109"/>
      <c r="BB780" s="109"/>
      <c r="BC780" s="109"/>
      <c r="BD780" s="109"/>
      <c r="BE780" s="109"/>
      <c r="BF780" s="109"/>
    </row>
    <row r="781" customFormat="false" ht="13.5" hidden="false" customHeight="true" outlineLevel="0" collapsed="false">
      <c r="A781" s="109"/>
      <c r="B781" s="109"/>
      <c r="C781" s="109"/>
      <c r="D781" s="110"/>
      <c r="E781" s="105"/>
      <c r="F781" s="104"/>
      <c r="G781" s="104"/>
      <c r="H781" s="104"/>
      <c r="I781" s="104"/>
      <c r="J781" s="104"/>
      <c r="K781" s="104"/>
      <c r="L781" s="106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  <c r="AB781" s="107"/>
      <c r="AC781" s="107"/>
      <c r="AD781" s="104"/>
      <c r="AE781" s="109"/>
      <c r="AF781" s="109"/>
      <c r="AG781" s="109"/>
      <c r="AH781" s="109"/>
      <c r="AI781" s="109"/>
      <c r="AJ781" s="109"/>
      <c r="AK781" s="109"/>
      <c r="AL781" s="109"/>
      <c r="AM781" s="109"/>
      <c r="AN781" s="109"/>
      <c r="AO781" s="109"/>
      <c r="AP781" s="109"/>
      <c r="AQ781" s="109"/>
      <c r="AR781" s="112"/>
      <c r="AS781" s="109"/>
      <c r="AT781" s="109"/>
      <c r="AU781" s="109"/>
      <c r="AV781" s="109"/>
      <c r="AW781" s="109"/>
      <c r="AX781" s="109"/>
      <c r="AY781" s="109"/>
      <c r="AZ781" s="109"/>
      <c r="BA781" s="109"/>
      <c r="BB781" s="109"/>
      <c r="BC781" s="109"/>
      <c r="BD781" s="109"/>
      <c r="BE781" s="109"/>
      <c r="BF781" s="109"/>
    </row>
    <row r="782" customFormat="false" ht="13.5" hidden="false" customHeight="true" outlineLevel="0" collapsed="false">
      <c r="A782" s="109"/>
      <c r="B782" s="109"/>
      <c r="C782" s="109"/>
      <c r="D782" s="110"/>
      <c r="E782" s="105"/>
      <c r="F782" s="104"/>
      <c r="G782" s="104"/>
      <c r="H782" s="104"/>
      <c r="I782" s="104"/>
      <c r="J782" s="104"/>
      <c r="K782" s="104"/>
      <c r="L782" s="106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7"/>
      <c r="AC782" s="107"/>
      <c r="AD782" s="104"/>
      <c r="AE782" s="109"/>
      <c r="AF782" s="109"/>
      <c r="AG782" s="109"/>
      <c r="AH782" s="109"/>
      <c r="AI782" s="109"/>
      <c r="AJ782" s="109"/>
      <c r="AK782" s="109"/>
      <c r="AL782" s="109"/>
      <c r="AM782" s="109"/>
      <c r="AN782" s="109"/>
      <c r="AO782" s="109"/>
      <c r="AP782" s="109"/>
      <c r="AQ782" s="109"/>
      <c r="AR782" s="112"/>
      <c r="AS782" s="109"/>
      <c r="AT782" s="109"/>
      <c r="AU782" s="109"/>
      <c r="AV782" s="109"/>
      <c r="AW782" s="109"/>
      <c r="AX782" s="109"/>
      <c r="AY782" s="109"/>
      <c r="AZ782" s="109"/>
      <c r="BA782" s="109"/>
      <c r="BB782" s="109"/>
      <c r="BC782" s="109"/>
      <c r="BD782" s="109"/>
      <c r="BE782" s="109"/>
      <c r="BF782" s="109"/>
    </row>
    <row r="783" customFormat="false" ht="13.5" hidden="false" customHeight="true" outlineLevel="0" collapsed="false">
      <c r="A783" s="109"/>
      <c r="B783" s="109"/>
      <c r="C783" s="109"/>
      <c r="D783" s="110"/>
      <c r="E783" s="105"/>
      <c r="F783" s="104"/>
      <c r="G783" s="104"/>
      <c r="H783" s="104"/>
      <c r="I783" s="104"/>
      <c r="J783" s="104"/>
      <c r="K783" s="104"/>
      <c r="L783" s="106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7"/>
      <c r="AC783" s="107"/>
      <c r="AD783" s="104"/>
      <c r="AE783" s="109"/>
      <c r="AF783" s="109"/>
      <c r="AG783" s="109"/>
      <c r="AH783" s="109"/>
      <c r="AI783" s="109"/>
      <c r="AJ783" s="109"/>
      <c r="AK783" s="109"/>
      <c r="AL783" s="109"/>
      <c r="AM783" s="109"/>
      <c r="AN783" s="109"/>
      <c r="AO783" s="109"/>
      <c r="AP783" s="109"/>
      <c r="AQ783" s="109"/>
      <c r="AR783" s="112"/>
      <c r="AS783" s="109"/>
      <c r="AT783" s="109"/>
      <c r="AU783" s="109"/>
      <c r="AV783" s="109"/>
      <c r="AW783" s="109"/>
      <c r="AX783" s="109"/>
      <c r="AY783" s="109"/>
      <c r="AZ783" s="109"/>
      <c r="BA783" s="109"/>
      <c r="BB783" s="109"/>
      <c r="BC783" s="109"/>
      <c r="BD783" s="109"/>
      <c r="BE783" s="109"/>
      <c r="BF783" s="109"/>
    </row>
    <row r="784" customFormat="false" ht="13.5" hidden="false" customHeight="true" outlineLevel="0" collapsed="false">
      <c r="A784" s="109"/>
      <c r="B784" s="109"/>
      <c r="C784" s="109"/>
      <c r="D784" s="110"/>
      <c r="E784" s="105"/>
      <c r="F784" s="104"/>
      <c r="G784" s="104"/>
      <c r="H784" s="104"/>
      <c r="I784" s="104"/>
      <c r="J784" s="104"/>
      <c r="K784" s="104"/>
      <c r="L784" s="106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7"/>
      <c r="AC784" s="107"/>
      <c r="AD784" s="104"/>
      <c r="AE784" s="109"/>
      <c r="AF784" s="109"/>
      <c r="AG784" s="109"/>
      <c r="AH784" s="109"/>
      <c r="AI784" s="109"/>
      <c r="AJ784" s="109"/>
      <c r="AK784" s="109"/>
      <c r="AL784" s="109"/>
      <c r="AM784" s="109"/>
      <c r="AN784" s="109"/>
      <c r="AO784" s="109"/>
      <c r="AP784" s="109"/>
      <c r="AQ784" s="109"/>
      <c r="AR784" s="112"/>
      <c r="AS784" s="109"/>
      <c r="AT784" s="109"/>
      <c r="AU784" s="109"/>
      <c r="AV784" s="109"/>
      <c r="AW784" s="109"/>
      <c r="AX784" s="109"/>
      <c r="AY784" s="109"/>
      <c r="AZ784" s="109"/>
      <c r="BA784" s="109"/>
      <c r="BB784" s="109"/>
      <c r="BC784" s="109"/>
      <c r="BD784" s="109"/>
      <c r="BE784" s="109"/>
      <c r="BF784" s="109"/>
    </row>
    <row r="785" customFormat="false" ht="13.5" hidden="false" customHeight="true" outlineLevel="0" collapsed="false">
      <c r="A785" s="109"/>
      <c r="B785" s="109"/>
      <c r="C785" s="109"/>
      <c r="D785" s="110"/>
      <c r="E785" s="105"/>
      <c r="F785" s="104"/>
      <c r="G785" s="104"/>
      <c r="H785" s="104"/>
      <c r="I785" s="104"/>
      <c r="J785" s="104"/>
      <c r="K785" s="104"/>
      <c r="L785" s="106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7"/>
      <c r="AC785" s="107"/>
      <c r="AD785" s="104"/>
      <c r="AE785" s="109"/>
      <c r="AF785" s="109"/>
      <c r="AG785" s="109"/>
      <c r="AH785" s="109"/>
      <c r="AI785" s="109"/>
      <c r="AJ785" s="109"/>
      <c r="AK785" s="109"/>
      <c r="AL785" s="109"/>
      <c r="AM785" s="109"/>
      <c r="AN785" s="109"/>
      <c r="AO785" s="109"/>
      <c r="AP785" s="109"/>
      <c r="AQ785" s="109"/>
      <c r="AR785" s="112"/>
      <c r="AS785" s="109"/>
      <c r="AT785" s="109"/>
      <c r="AU785" s="109"/>
      <c r="AV785" s="109"/>
      <c r="AW785" s="109"/>
      <c r="AX785" s="109"/>
      <c r="AY785" s="109"/>
      <c r="AZ785" s="109"/>
      <c r="BA785" s="109"/>
      <c r="BB785" s="109"/>
      <c r="BC785" s="109"/>
      <c r="BD785" s="109"/>
      <c r="BE785" s="109"/>
      <c r="BF785" s="109"/>
    </row>
    <row r="786" customFormat="false" ht="13.5" hidden="false" customHeight="true" outlineLevel="0" collapsed="false">
      <c r="A786" s="109"/>
      <c r="B786" s="109"/>
      <c r="C786" s="109"/>
      <c r="D786" s="110"/>
      <c r="E786" s="105"/>
      <c r="F786" s="104"/>
      <c r="G786" s="104"/>
      <c r="H786" s="104"/>
      <c r="I786" s="104"/>
      <c r="J786" s="104"/>
      <c r="K786" s="104"/>
      <c r="L786" s="106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  <c r="AB786" s="107"/>
      <c r="AC786" s="107"/>
      <c r="AD786" s="104"/>
      <c r="AE786" s="109"/>
      <c r="AF786" s="109"/>
      <c r="AG786" s="109"/>
      <c r="AH786" s="109"/>
      <c r="AI786" s="109"/>
      <c r="AJ786" s="109"/>
      <c r="AK786" s="109"/>
      <c r="AL786" s="109"/>
      <c r="AM786" s="109"/>
      <c r="AN786" s="109"/>
      <c r="AO786" s="109"/>
      <c r="AP786" s="109"/>
      <c r="AQ786" s="109"/>
      <c r="AR786" s="112"/>
      <c r="AS786" s="109"/>
      <c r="AT786" s="109"/>
      <c r="AU786" s="109"/>
      <c r="AV786" s="109"/>
      <c r="AW786" s="109"/>
      <c r="AX786" s="109"/>
      <c r="AY786" s="109"/>
      <c r="AZ786" s="109"/>
      <c r="BA786" s="109"/>
      <c r="BB786" s="109"/>
      <c r="BC786" s="109"/>
      <c r="BD786" s="109"/>
      <c r="BE786" s="109"/>
      <c r="BF786" s="109"/>
    </row>
    <row r="787" customFormat="false" ht="13.5" hidden="false" customHeight="true" outlineLevel="0" collapsed="false">
      <c r="A787" s="109"/>
      <c r="B787" s="109"/>
      <c r="C787" s="109"/>
      <c r="D787" s="110"/>
      <c r="E787" s="105"/>
      <c r="F787" s="104"/>
      <c r="G787" s="104"/>
      <c r="H787" s="104"/>
      <c r="I787" s="104"/>
      <c r="J787" s="104"/>
      <c r="K787" s="104"/>
      <c r="L787" s="106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7"/>
      <c r="AC787" s="107"/>
      <c r="AD787" s="104"/>
      <c r="AE787" s="109"/>
      <c r="AF787" s="109"/>
      <c r="AG787" s="109"/>
      <c r="AH787" s="109"/>
      <c r="AI787" s="109"/>
      <c r="AJ787" s="109"/>
      <c r="AK787" s="109"/>
      <c r="AL787" s="109"/>
      <c r="AM787" s="109"/>
      <c r="AN787" s="109"/>
      <c r="AO787" s="109"/>
      <c r="AP787" s="109"/>
      <c r="AQ787" s="109"/>
      <c r="AR787" s="112"/>
      <c r="AS787" s="109"/>
      <c r="AT787" s="109"/>
      <c r="AU787" s="109"/>
      <c r="AV787" s="109"/>
      <c r="AW787" s="109"/>
      <c r="AX787" s="109"/>
      <c r="AY787" s="109"/>
      <c r="AZ787" s="109"/>
      <c r="BA787" s="109"/>
      <c r="BB787" s="109"/>
      <c r="BC787" s="109"/>
      <c r="BD787" s="109"/>
      <c r="BE787" s="109"/>
      <c r="BF787" s="109"/>
    </row>
    <row r="788" customFormat="false" ht="13.5" hidden="false" customHeight="true" outlineLevel="0" collapsed="false">
      <c r="A788" s="109"/>
      <c r="B788" s="109"/>
      <c r="C788" s="109"/>
      <c r="D788" s="110"/>
      <c r="E788" s="105"/>
      <c r="F788" s="104"/>
      <c r="G788" s="104"/>
      <c r="H788" s="104"/>
      <c r="I788" s="104"/>
      <c r="J788" s="104"/>
      <c r="K788" s="104"/>
      <c r="L788" s="106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7"/>
      <c r="AC788" s="107"/>
      <c r="AD788" s="104"/>
      <c r="AE788" s="109"/>
      <c r="AF788" s="109"/>
      <c r="AG788" s="109"/>
      <c r="AH788" s="109"/>
      <c r="AI788" s="109"/>
      <c r="AJ788" s="109"/>
      <c r="AK788" s="109"/>
      <c r="AL788" s="109"/>
      <c r="AM788" s="109"/>
      <c r="AN788" s="109"/>
      <c r="AO788" s="109"/>
      <c r="AP788" s="109"/>
      <c r="AQ788" s="109"/>
      <c r="AR788" s="112"/>
      <c r="AS788" s="109"/>
      <c r="AT788" s="109"/>
      <c r="AU788" s="109"/>
      <c r="AV788" s="109"/>
      <c r="AW788" s="109"/>
      <c r="AX788" s="109"/>
      <c r="AY788" s="109"/>
      <c r="AZ788" s="109"/>
      <c r="BA788" s="109"/>
      <c r="BB788" s="109"/>
      <c r="BC788" s="109"/>
      <c r="BD788" s="109"/>
      <c r="BE788" s="109"/>
      <c r="BF788" s="109"/>
    </row>
    <row r="789" customFormat="false" ht="13.5" hidden="false" customHeight="true" outlineLevel="0" collapsed="false">
      <c r="A789" s="109"/>
      <c r="B789" s="109"/>
      <c r="C789" s="109"/>
      <c r="D789" s="110"/>
      <c r="E789" s="105"/>
      <c r="F789" s="104"/>
      <c r="G789" s="104"/>
      <c r="H789" s="104"/>
      <c r="I789" s="104"/>
      <c r="J789" s="104"/>
      <c r="K789" s="104"/>
      <c r="L789" s="106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7"/>
      <c r="AC789" s="107"/>
      <c r="AD789" s="104"/>
      <c r="AE789" s="109"/>
      <c r="AF789" s="109"/>
      <c r="AG789" s="109"/>
      <c r="AH789" s="109"/>
      <c r="AI789" s="109"/>
      <c r="AJ789" s="109"/>
      <c r="AK789" s="109"/>
      <c r="AL789" s="109"/>
      <c r="AM789" s="109"/>
      <c r="AN789" s="109"/>
      <c r="AO789" s="109"/>
      <c r="AP789" s="109"/>
      <c r="AQ789" s="109"/>
      <c r="AR789" s="112"/>
      <c r="AS789" s="109"/>
      <c r="AT789" s="109"/>
      <c r="AU789" s="109"/>
      <c r="AV789" s="109"/>
      <c r="AW789" s="109"/>
      <c r="AX789" s="109"/>
      <c r="AY789" s="109"/>
      <c r="AZ789" s="109"/>
      <c r="BA789" s="109"/>
      <c r="BB789" s="109"/>
      <c r="BC789" s="109"/>
      <c r="BD789" s="109"/>
      <c r="BE789" s="109"/>
      <c r="BF789" s="109"/>
    </row>
    <row r="790" customFormat="false" ht="13.5" hidden="false" customHeight="true" outlineLevel="0" collapsed="false">
      <c r="A790" s="109"/>
      <c r="B790" s="109"/>
      <c r="C790" s="109"/>
      <c r="D790" s="110"/>
      <c r="E790" s="105"/>
      <c r="F790" s="104"/>
      <c r="G790" s="104"/>
      <c r="H790" s="104"/>
      <c r="I790" s="104"/>
      <c r="J790" s="104"/>
      <c r="K790" s="104"/>
      <c r="L790" s="106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  <c r="AB790" s="107"/>
      <c r="AC790" s="107"/>
      <c r="AD790" s="104"/>
      <c r="AE790" s="109"/>
      <c r="AF790" s="109"/>
      <c r="AG790" s="109"/>
      <c r="AH790" s="109"/>
      <c r="AI790" s="109"/>
      <c r="AJ790" s="109"/>
      <c r="AK790" s="109"/>
      <c r="AL790" s="109"/>
      <c r="AM790" s="109"/>
      <c r="AN790" s="109"/>
      <c r="AO790" s="109"/>
      <c r="AP790" s="109"/>
      <c r="AQ790" s="109"/>
      <c r="AR790" s="112"/>
      <c r="AS790" s="109"/>
      <c r="AT790" s="109"/>
      <c r="AU790" s="109"/>
      <c r="AV790" s="109"/>
      <c r="AW790" s="109"/>
      <c r="AX790" s="109"/>
      <c r="AY790" s="109"/>
      <c r="AZ790" s="109"/>
      <c r="BA790" s="109"/>
      <c r="BB790" s="109"/>
      <c r="BC790" s="109"/>
      <c r="BD790" s="109"/>
      <c r="BE790" s="109"/>
      <c r="BF790" s="109"/>
    </row>
    <row r="791" customFormat="false" ht="13.5" hidden="false" customHeight="true" outlineLevel="0" collapsed="false">
      <c r="A791" s="109"/>
      <c r="B791" s="109"/>
      <c r="C791" s="109"/>
      <c r="D791" s="110"/>
      <c r="E791" s="105"/>
      <c r="F791" s="104"/>
      <c r="G791" s="104"/>
      <c r="H791" s="104"/>
      <c r="I791" s="104"/>
      <c r="J791" s="104"/>
      <c r="K791" s="104"/>
      <c r="L791" s="106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7"/>
      <c r="AC791" s="107"/>
      <c r="AD791" s="104"/>
      <c r="AE791" s="109"/>
      <c r="AF791" s="109"/>
      <c r="AG791" s="109"/>
      <c r="AH791" s="109"/>
      <c r="AI791" s="109"/>
      <c r="AJ791" s="109"/>
      <c r="AK791" s="109"/>
      <c r="AL791" s="109"/>
      <c r="AM791" s="109"/>
      <c r="AN791" s="109"/>
      <c r="AO791" s="109"/>
      <c r="AP791" s="109"/>
      <c r="AQ791" s="109"/>
      <c r="AR791" s="112"/>
      <c r="AS791" s="109"/>
      <c r="AT791" s="109"/>
      <c r="AU791" s="109"/>
      <c r="AV791" s="109"/>
      <c r="AW791" s="109"/>
      <c r="AX791" s="109"/>
      <c r="AY791" s="109"/>
      <c r="AZ791" s="109"/>
      <c r="BA791" s="109"/>
      <c r="BB791" s="109"/>
      <c r="BC791" s="109"/>
      <c r="BD791" s="109"/>
      <c r="BE791" s="109"/>
      <c r="BF791" s="109"/>
    </row>
    <row r="792" customFormat="false" ht="13.5" hidden="false" customHeight="true" outlineLevel="0" collapsed="false">
      <c r="A792" s="109"/>
      <c r="B792" s="109"/>
      <c r="C792" s="109"/>
      <c r="D792" s="110"/>
      <c r="E792" s="105"/>
      <c r="F792" s="104"/>
      <c r="G792" s="104"/>
      <c r="H792" s="104"/>
      <c r="I792" s="104"/>
      <c r="J792" s="104"/>
      <c r="K792" s="104"/>
      <c r="L792" s="106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7"/>
      <c r="AC792" s="107"/>
      <c r="AD792" s="104"/>
      <c r="AE792" s="109"/>
      <c r="AF792" s="109"/>
      <c r="AG792" s="109"/>
      <c r="AH792" s="109"/>
      <c r="AI792" s="109"/>
      <c r="AJ792" s="109"/>
      <c r="AK792" s="109"/>
      <c r="AL792" s="109"/>
      <c r="AM792" s="109"/>
      <c r="AN792" s="109"/>
      <c r="AO792" s="109"/>
      <c r="AP792" s="109"/>
      <c r="AQ792" s="109"/>
      <c r="AR792" s="112"/>
      <c r="AS792" s="109"/>
      <c r="AT792" s="109"/>
      <c r="AU792" s="109"/>
      <c r="AV792" s="109"/>
      <c r="AW792" s="109"/>
      <c r="AX792" s="109"/>
      <c r="AY792" s="109"/>
      <c r="AZ792" s="109"/>
      <c r="BA792" s="109"/>
      <c r="BB792" s="109"/>
      <c r="BC792" s="109"/>
      <c r="BD792" s="109"/>
      <c r="BE792" s="109"/>
      <c r="BF792" s="109"/>
    </row>
    <row r="793" customFormat="false" ht="13.5" hidden="false" customHeight="true" outlineLevel="0" collapsed="false">
      <c r="A793" s="109"/>
      <c r="B793" s="109"/>
      <c r="C793" s="109"/>
      <c r="D793" s="110"/>
      <c r="E793" s="105"/>
      <c r="F793" s="104"/>
      <c r="G793" s="104"/>
      <c r="H793" s="104"/>
      <c r="I793" s="104"/>
      <c r="J793" s="104"/>
      <c r="K793" s="104"/>
      <c r="L793" s="106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  <c r="AB793" s="107"/>
      <c r="AC793" s="107"/>
      <c r="AD793" s="104"/>
      <c r="AE793" s="109"/>
      <c r="AF793" s="109"/>
      <c r="AG793" s="109"/>
      <c r="AH793" s="109"/>
      <c r="AI793" s="109"/>
      <c r="AJ793" s="109"/>
      <c r="AK793" s="109"/>
      <c r="AL793" s="109"/>
      <c r="AM793" s="109"/>
      <c r="AN793" s="109"/>
      <c r="AO793" s="109"/>
      <c r="AP793" s="109"/>
      <c r="AQ793" s="109"/>
      <c r="AR793" s="112"/>
      <c r="AS793" s="109"/>
      <c r="AT793" s="109"/>
      <c r="AU793" s="109"/>
      <c r="AV793" s="109"/>
      <c r="AW793" s="109"/>
      <c r="AX793" s="109"/>
      <c r="AY793" s="109"/>
      <c r="AZ793" s="109"/>
      <c r="BA793" s="109"/>
      <c r="BB793" s="109"/>
      <c r="BC793" s="109"/>
      <c r="BD793" s="109"/>
      <c r="BE793" s="109"/>
      <c r="BF793" s="109"/>
    </row>
    <row r="794" customFormat="false" ht="13.5" hidden="false" customHeight="true" outlineLevel="0" collapsed="false">
      <c r="A794" s="109"/>
      <c r="B794" s="109"/>
      <c r="C794" s="109"/>
      <c r="D794" s="110"/>
      <c r="E794" s="105"/>
      <c r="F794" s="104"/>
      <c r="G794" s="104"/>
      <c r="H794" s="104"/>
      <c r="I794" s="104"/>
      <c r="J794" s="104"/>
      <c r="K794" s="104"/>
      <c r="L794" s="106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7"/>
      <c r="AC794" s="107"/>
      <c r="AD794" s="104"/>
      <c r="AE794" s="109"/>
      <c r="AF794" s="109"/>
      <c r="AG794" s="109"/>
      <c r="AH794" s="109"/>
      <c r="AI794" s="109"/>
      <c r="AJ794" s="109"/>
      <c r="AK794" s="109"/>
      <c r="AL794" s="109"/>
      <c r="AM794" s="109"/>
      <c r="AN794" s="109"/>
      <c r="AO794" s="109"/>
      <c r="AP794" s="109"/>
      <c r="AQ794" s="109"/>
      <c r="AR794" s="112"/>
      <c r="AS794" s="109"/>
      <c r="AT794" s="109"/>
      <c r="AU794" s="109"/>
      <c r="AV794" s="109"/>
      <c r="AW794" s="109"/>
      <c r="AX794" s="109"/>
      <c r="AY794" s="109"/>
      <c r="AZ794" s="109"/>
      <c r="BA794" s="109"/>
      <c r="BB794" s="109"/>
      <c r="BC794" s="109"/>
      <c r="BD794" s="109"/>
      <c r="BE794" s="109"/>
      <c r="BF794" s="109"/>
    </row>
    <row r="795" customFormat="false" ht="13.5" hidden="false" customHeight="true" outlineLevel="0" collapsed="false">
      <c r="A795" s="109"/>
      <c r="B795" s="109"/>
      <c r="C795" s="109"/>
      <c r="D795" s="110"/>
      <c r="E795" s="105"/>
      <c r="F795" s="104"/>
      <c r="G795" s="104"/>
      <c r="H795" s="104"/>
      <c r="I795" s="104"/>
      <c r="J795" s="104"/>
      <c r="K795" s="104"/>
      <c r="L795" s="106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7"/>
      <c r="AC795" s="107"/>
      <c r="AD795" s="104"/>
      <c r="AE795" s="109"/>
      <c r="AF795" s="109"/>
      <c r="AG795" s="109"/>
      <c r="AH795" s="109"/>
      <c r="AI795" s="109"/>
      <c r="AJ795" s="109"/>
      <c r="AK795" s="109"/>
      <c r="AL795" s="109"/>
      <c r="AM795" s="109"/>
      <c r="AN795" s="109"/>
      <c r="AO795" s="109"/>
      <c r="AP795" s="109"/>
      <c r="AQ795" s="109"/>
      <c r="AR795" s="112"/>
      <c r="AS795" s="109"/>
      <c r="AT795" s="109"/>
      <c r="AU795" s="109"/>
      <c r="AV795" s="109"/>
      <c r="AW795" s="109"/>
      <c r="AX795" s="109"/>
      <c r="AY795" s="109"/>
      <c r="AZ795" s="109"/>
      <c r="BA795" s="109"/>
      <c r="BB795" s="109"/>
      <c r="BC795" s="109"/>
      <c r="BD795" s="109"/>
      <c r="BE795" s="109"/>
      <c r="BF795" s="109"/>
    </row>
    <row r="796" customFormat="false" ht="13.5" hidden="false" customHeight="true" outlineLevel="0" collapsed="false">
      <c r="A796" s="109"/>
      <c r="B796" s="109"/>
      <c r="C796" s="109"/>
      <c r="D796" s="110"/>
      <c r="E796" s="105"/>
      <c r="F796" s="104"/>
      <c r="G796" s="104"/>
      <c r="H796" s="104"/>
      <c r="I796" s="104"/>
      <c r="J796" s="104"/>
      <c r="K796" s="104"/>
      <c r="L796" s="106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7"/>
      <c r="AC796" s="107"/>
      <c r="AD796" s="104"/>
      <c r="AE796" s="109"/>
      <c r="AF796" s="109"/>
      <c r="AG796" s="109"/>
      <c r="AH796" s="109"/>
      <c r="AI796" s="109"/>
      <c r="AJ796" s="109"/>
      <c r="AK796" s="109"/>
      <c r="AL796" s="109"/>
      <c r="AM796" s="109"/>
      <c r="AN796" s="109"/>
      <c r="AO796" s="109"/>
      <c r="AP796" s="109"/>
      <c r="AQ796" s="109"/>
      <c r="AR796" s="112"/>
      <c r="AS796" s="109"/>
      <c r="AT796" s="109"/>
      <c r="AU796" s="109"/>
      <c r="AV796" s="109"/>
      <c r="AW796" s="109"/>
      <c r="AX796" s="109"/>
      <c r="AY796" s="109"/>
      <c r="AZ796" s="109"/>
      <c r="BA796" s="109"/>
      <c r="BB796" s="109"/>
      <c r="BC796" s="109"/>
      <c r="BD796" s="109"/>
      <c r="BE796" s="109"/>
      <c r="BF796" s="109"/>
    </row>
    <row r="797" customFormat="false" ht="13.5" hidden="false" customHeight="true" outlineLevel="0" collapsed="false">
      <c r="A797" s="109"/>
      <c r="B797" s="109"/>
      <c r="C797" s="109"/>
      <c r="D797" s="110"/>
      <c r="E797" s="105"/>
      <c r="F797" s="104"/>
      <c r="G797" s="104"/>
      <c r="H797" s="104"/>
      <c r="I797" s="104"/>
      <c r="J797" s="104"/>
      <c r="K797" s="104"/>
      <c r="L797" s="106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  <c r="AB797" s="107"/>
      <c r="AC797" s="107"/>
      <c r="AD797" s="104"/>
      <c r="AE797" s="109"/>
      <c r="AF797" s="109"/>
      <c r="AG797" s="109"/>
      <c r="AH797" s="109"/>
      <c r="AI797" s="109"/>
      <c r="AJ797" s="109"/>
      <c r="AK797" s="109"/>
      <c r="AL797" s="109"/>
      <c r="AM797" s="109"/>
      <c r="AN797" s="109"/>
      <c r="AO797" s="109"/>
      <c r="AP797" s="109"/>
      <c r="AQ797" s="109"/>
      <c r="AR797" s="112"/>
      <c r="AS797" s="109"/>
      <c r="AT797" s="109"/>
      <c r="AU797" s="109"/>
      <c r="AV797" s="109"/>
      <c r="AW797" s="109"/>
      <c r="AX797" s="109"/>
      <c r="AY797" s="109"/>
      <c r="AZ797" s="109"/>
      <c r="BA797" s="109"/>
      <c r="BB797" s="109"/>
      <c r="BC797" s="109"/>
      <c r="BD797" s="109"/>
      <c r="BE797" s="109"/>
      <c r="BF797" s="109"/>
    </row>
    <row r="798" customFormat="false" ht="13.5" hidden="false" customHeight="true" outlineLevel="0" collapsed="false">
      <c r="A798" s="109"/>
      <c r="B798" s="109"/>
      <c r="C798" s="109"/>
      <c r="D798" s="110"/>
      <c r="E798" s="105"/>
      <c r="F798" s="104"/>
      <c r="G798" s="104"/>
      <c r="H798" s="104"/>
      <c r="I798" s="104"/>
      <c r="J798" s="104"/>
      <c r="K798" s="104"/>
      <c r="L798" s="106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7"/>
      <c r="AC798" s="107"/>
      <c r="AD798" s="104"/>
      <c r="AE798" s="109"/>
      <c r="AF798" s="109"/>
      <c r="AG798" s="109"/>
      <c r="AH798" s="109"/>
      <c r="AI798" s="109"/>
      <c r="AJ798" s="109"/>
      <c r="AK798" s="109"/>
      <c r="AL798" s="109"/>
      <c r="AM798" s="109"/>
      <c r="AN798" s="109"/>
      <c r="AO798" s="109"/>
      <c r="AP798" s="109"/>
      <c r="AQ798" s="109"/>
      <c r="AR798" s="112"/>
      <c r="AS798" s="109"/>
      <c r="AT798" s="109"/>
      <c r="AU798" s="109"/>
      <c r="AV798" s="109"/>
      <c r="AW798" s="109"/>
      <c r="AX798" s="109"/>
      <c r="AY798" s="109"/>
      <c r="AZ798" s="109"/>
      <c r="BA798" s="109"/>
      <c r="BB798" s="109"/>
      <c r="BC798" s="109"/>
      <c r="BD798" s="109"/>
      <c r="BE798" s="109"/>
      <c r="BF798" s="109"/>
    </row>
    <row r="799" customFormat="false" ht="13.5" hidden="false" customHeight="true" outlineLevel="0" collapsed="false">
      <c r="A799" s="109"/>
      <c r="B799" s="109"/>
      <c r="C799" s="109"/>
      <c r="D799" s="110"/>
      <c r="E799" s="105"/>
      <c r="F799" s="104"/>
      <c r="G799" s="104"/>
      <c r="H799" s="104"/>
      <c r="I799" s="104"/>
      <c r="J799" s="104"/>
      <c r="K799" s="104"/>
      <c r="L799" s="106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7"/>
      <c r="AC799" s="107"/>
      <c r="AD799" s="104"/>
      <c r="AE799" s="109"/>
      <c r="AF799" s="109"/>
      <c r="AG799" s="109"/>
      <c r="AH799" s="109"/>
      <c r="AI799" s="109"/>
      <c r="AJ799" s="109"/>
      <c r="AK799" s="109"/>
      <c r="AL799" s="109"/>
      <c r="AM799" s="109"/>
      <c r="AN799" s="109"/>
      <c r="AO799" s="109"/>
      <c r="AP799" s="109"/>
      <c r="AQ799" s="109"/>
      <c r="AR799" s="112"/>
      <c r="AS799" s="109"/>
      <c r="AT799" s="109"/>
      <c r="AU799" s="109"/>
      <c r="AV799" s="109"/>
      <c r="AW799" s="109"/>
      <c r="AX799" s="109"/>
      <c r="AY799" s="109"/>
      <c r="AZ799" s="109"/>
      <c r="BA799" s="109"/>
      <c r="BB799" s="109"/>
      <c r="BC799" s="109"/>
      <c r="BD799" s="109"/>
      <c r="BE799" s="109"/>
      <c r="BF799" s="109"/>
    </row>
    <row r="800" customFormat="false" ht="13.5" hidden="false" customHeight="true" outlineLevel="0" collapsed="false">
      <c r="A800" s="109"/>
      <c r="B800" s="109"/>
      <c r="C800" s="109"/>
      <c r="D800" s="110"/>
      <c r="E800" s="105"/>
      <c r="F800" s="104"/>
      <c r="G800" s="104"/>
      <c r="H800" s="104"/>
      <c r="I800" s="104"/>
      <c r="J800" s="104"/>
      <c r="K800" s="104"/>
      <c r="L800" s="106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7"/>
      <c r="AC800" s="107"/>
      <c r="AD800" s="104"/>
      <c r="AE800" s="109"/>
      <c r="AF800" s="109"/>
      <c r="AG800" s="109"/>
      <c r="AH800" s="109"/>
      <c r="AI800" s="109"/>
      <c r="AJ800" s="109"/>
      <c r="AK800" s="109"/>
      <c r="AL800" s="109"/>
      <c r="AM800" s="109"/>
      <c r="AN800" s="109"/>
      <c r="AO800" s="109"/>
      <c r="AP800" s="109"/>
      <c r="AQ800" s="109"/>
      <c r="AR800" s="112"/>
      <c r="AS800" s="109"/>
      <c r="AT800" s="109"/>
      <c r="AU800" s="109"/>
      <c r="AV800" s="109"/>
      <c r="AW800" s="109"/>
      <c r="AX800" s="109"/>
      <c r="AY800" s="109"/>
      <c r="AZ800" s="109"/>
      <c r="BA800" s="109"/>
      <c r="BB800" s="109"/>
      <c r="BC800" s="109"/>
      <c r="BD800" s="109"/>
      <c r="BE800" s="109"/>
      <c r="BF800" s="109"/>
    </row>
    <row r="801" customFormat="false" ht="13.5" hidden="false" customHeight="true" outlineLevel="0" collapsed="false">
      <c r="A801" s="109"/>
      <c r="B801" s="109"/>
      <c r="C801" s="109"/>
      <c r="D801" s="110"/>
      <c r="E801" s="105"/>
      <c r="F801" s="104"/>
      <c r="G801" s="104"/>
      <c r="H801" s="104"/>
      <c r="I801" s="104"/>
      <c r="J801" s="104"/>
      <c r="K801" s="104"/>
      <c r="L801" s="106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7"/>
      <c r="AC801" s="107"/>
      <c r="AD801" s="104"/>
      <c r="AE801" s="109"/>
      <c r="AF801" s="109"/>
      <c r="AG801" s="109"/>
      <c r="AH801" s="109"/>
      <c r="AI801" s="109"/>
      <c r="AJ801" s="109"/>
      <c r="AK801" s="109"/>
      <c r="AL801" s="109"/>
      <c r="AM801" s="109"/>
      <c r="AN801" s="109"/>
      <c r="AO801" s="109"/>
      <c r="AP801" s="109"/>
      <c r="AQ801" s="109"/>
      <c r="AR801" s="112"/>
      <c r="AS801" s="109"/>
      <c r="AT801" s="109"/>
      <c r="AU801" s="109"/>
      <c r="AV801" s="109"/>
      <c r="AW801" s="109"/>
      <c r="AX801" s="109"/>
      <c r="AY801" s="109"/>
      <c r="AZ801" s="109"/>
      <c r="BA801" s="109"/>
      <c r="BB801" s="109"/>
      <c r="BC801" s="109"/>
      <c r="BD801" s="109"/>
      <c r="BE801" s="109"/>
      <c r="BF801" s="109"/>
    </row>
    <row r="802" customFormat="false" ht="13.5" hidden="false" customHeight="true" outlineLevel="0" collapsed="false">
      <c r="A802" s="109"/>
      <c r="B802" s="109"/>
      <c r="C802" s="109"/>
      <c r="D802" s="110"/>
      <c r="E802" s="105"/>
      <c r="F802" s="104"/>
      <c r="G802" s="104"/>
      <c r="H802" s="104"/>
      <c r="I802" s="104"/>
      <c r="J802" s="104"/>
      <c r="K802" s="104"/>
      <c r="L802" s="106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  <c r="AB802" s="107"/>
      <c r="AC802" s="107"/>
      <c r="AD802" s="104"/>
      <c r="AE802" s="109"/>
      <c r="AF802" s="109"/>
      <c r="AG802" s="109"/>
      <c r="AH802" s="109"/>
      <c r="AI802" s="109"/>
      <c r="AJ802" s="109"/>
      <c r="AK802" s="109"/>
      <c r="AL802" s="109"/>
      <c r="AM802" s="109"/>
      <c r="AN802" s="109"/>
      <c r="AO802" s="109"/>
      <c r="AP802" s="109"/>
      <c r="AQ802" s="109"/>
      <c r="AR802" s="112"/>
      <c r="AS802" s="109"/>
      <c r="AT802" s="109"/>
      <c r="AU802" s="109"/>
      <c r="AV802" s="109"/>
      <c r="AW802" s="109"/>
      <c r="AX802" s="109"/>
      <c r="AY802" s="109"/>
      <c r="AZ802" s="109"/>
      <c r="BA802" s="109"/>
      <c r="BB802" s="109"/>
      <c r="BC802" s="109"/>
      <c r="BD802" s="109"/>
      <c r="BE802" s="109"/>
      <c r="BF802" s="109"/>
    </row>
    <row r="803" customFormat="false" ht="13.5" hidden="false" customHeight="true" outlineLevel="0" collapsed="false">
      <c r="A803" s="109"/>
      <c r="B803" s="109"/>
      <c r="C803" s="109"/>
      <c r="D803" s="110"/>
      <c r="E803" s="105"/>
      <c r="F803" s="104"/>
      <c r="G803" s="104"/>
      <c r="H803" s="104"/>
      <c r="I803" s="104"/>
      <c r="J803" s="104"/>
      <c r="K803" s="104"/>
      <c r="L803" s="106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7"/>
      <c r="AC803" s="107"/>
      <c r="AD803" s="104"/>
      <c r="AE803" s="109"/>
      <c r="AF803" s="109"/>
      <c r="AG803" s="109"/>
      <c r="AH803" s="109"/>
      <c r="AI803" s="109"/>
      <c r="AJ803" s="109"/>
      <c r="AK803" s="109"/>
      <c r="AL803" s="109"/>
      <c r="AM803" s="109"/>
      <c r="AN803" s="109"/>
      <c r="AO803" s="109"/>
      <c r="AP803" s="109"/>
      <c r="AQ803" s="109"/>
      <c r="AR803" s="112"/>
      <c r="AS803" s="109"/>
      <c r="AT803" s="109"/>
      <c r="AU803" s="109"/>
      <c r="AV803" s="109"/>
      <c r="AW803" s="109"/>
      <c r="AX803" s="109"/>
      <c r="AY803" s="109"/>
      <c r="AZ803" s="109"/>
      <c r="BA803" s="109"/>
      <c r="BB803" s="109"/>
      <c r="BC803" s="109"/>
      <c r="BD803" s="109"/>
      <c r="BE803" s="109"/>
      <c r="BF803" s="109"/>
    </row>
    <row r="804" customFormat="false" ht="13.5" hidden="false" customHeight="true" outlineLevel="0" collapsed="false">
      <c r="A804" s="109"/>
      <c r="B804" s="109"/>
      <c r="C804" s="109"/>
      <c r="D804" s="110"/>
      <c r="E804" s="105"/>
      <c r="F804" s="104"/>
      <c r="G804" s="104"/>
      <c r="H804" s="104"/>
      <c r="I804" s="104"/>
      <c r="J804" s="104"/>
      <c r="K804" s="104"/>
      <c r="L804" s="106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7"/>
      <c r="AC804" s="107"/>
      <c r="AD804" s="104"/>
      <c r="AE804" s="109"/>
      <c r="AF804" s="109"/>
      <c r="AG804" s="109"/>
      <c r="AH804" s="109"/>
      <c r="AI804" s="109"/>
      <c r="AJ804" s="109"/>
      <c r="AK804" s="109"/>
      <c r="AL804" s="109"/>
      <c r="AM804" s="109"/>
      <c r="AN804" s="109"/>
      <c r="AO804" s="109"/>
      <c r="AP804" s="109"/>
      <c r="AQ804" s="109"/>
      <c r="AR804" s="112"/>
      <c r="AS804" s="109"/>
      <c r="AT804" s="109"/>
      <c r="AU804" s="109"/>
      <c r="AV804" s="109"/>
      <c r="AW804" s="109"/>
      <c r="AX804" s="109"/>
      <c r="AY804" s="109"/>
      <c r="AZ804" s="109"/>
      <c r="BA804" s="109"/>
      <c r="BB804" s="109"/>
      <c r="BC804" s="109"/>
      <c r="BD804" s="109"/>
      <c r="BE804" s="109"/>
      <c r="BF804" s="109"/>
    </row>
    <row r="805" customFormat="false" ht="13.5" hidden="false" customHeight="true" outlineLevel="0" collapsed="false">
      <c r="A805" s="109"/>
      <c r="B805" s="109"/>
      <c r="C805" s="109"/>
      <c r="D805" s="110"/>
      <c r="E805" s="105"/>
      <c r="F805" s="104"/>
      <c r="G805" s="104"/>
      <c r="H805" s="104"/>
      <c r="I805" s="104"/>
      <c r="J805" s="104"/>
      <c r="K805" s="104"/>
      <c r="L805" s="106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  <c r="AB805" s="107"/>
      <c r="AC805" s="107"/>
      <c r="AD805" s="104"/>
      <c r="AE805" s="109"/>
      <c r="AF805" s="109"/>
      <c r="AG805" s="109"/>
      <c r="AH805" s="109"/>
      <c r="AI805" s="109"/>
      <c r="AJ805" s="109"/>
      <c r="AK805" s="109"/>
      <c r="AL805" s="109"/>
      <c r="AM805" s="109"/>
      <c r="AN805" s="109"/>
      <c r="AO805" s="109"/>
      <c r="AP805" s="109"/>
      <c r="AQ805" s="109"/>
      <c r="AR805" s="112"/>
      <c r="AS805" s="109"/>
      <c r="AT805" s="109"/>
      <c r="AU805" s="109"/>
      <c r="AV805" s="109"/>
      <c r="AW805" s="109"/>
      <c r="AX805" s="109"/>
      <c r="AY805" s="109"/>
      <c r="AZ805" s="109"/>
      <c r="BA805" s="109"/>
      <c r="BB805" s="109"/>
      <c r="BC805" s="109"/>
      <c r="BD805" s="109"/>
      <c r="BE805" s="109"/>
      <c r="BF805" s="109"/>
    </row>
    <row r="806" customFormat="false" ht="13.5" hidden="false" customHeight="true" outlineLevel="0" collapsed="false">
      <c r="A806" s="109"/>
      <c r="B806" s="109"/>
      <c r="C806" s="109"/>
      <c r="D806" s="110"/>
      <c r="E806" s="105"/>
      <c r="F806" s="104"/>
      <c r="G806" s="104"/>
      <c r="H806" s="104"/>
      <c r="I806" s="104"/>
      <c r="J806" s="104"/>
      <c r="K806" s="104"/>
      <c r="L806" s="106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7"/>
      <c r="AC806" s="107"/>
      <c r="AD806" s="104"/>
      <c r="AE806" s="109"/>
      <c r="AF806" s="109"/>
      <c r="AG806" s="109"/>
      <c r="AH806" s="109"/>
      <c r="AI806" s="109"/>
      <c r="AJ806" s="109"/>
      <c r="AK806" s="109"/>
      <c r="AL806" s="109"/>
      <c r="AM806" s="109"/>
      <c r="AN806" s="109"/>
      <c r="AO806" s="109"/>
      <c r="AP806" s="109"/>
      <c r="AQ806" s="109"/>
      <c r="AR806" s="112"/>
      <c r="AS806" s="109"/>
      <c r="AT806" s="109"/>
      <c r="AU806" s="109"/>
      <c r="AV806" s="109"/>
      <c r="AW806" s="109"/>
      <c r="AX806" s="109"/>
      <c r="AY806" s="109"/>
      <c r="AZ806" s="109"/>
      <c r="BA806" s="109"/>
      <c r="BB806" s="109"/>
      <c r="BC806" s="109"/>
      <c r="BD806" s="109"/>
      <c r="BE806" s="109"/>
      <c r="BF806" s="109"/>
    </row>
    <row r="807" customFormat="false" ht="13.5" hidden="false" customHeight="true" outlineLevel="0" collapsed="false">
      <c r="A807" s="109"/>
      <c r="B807" s="109"/>
      <c r="C807" s="109"/>
      <c r="D807" s="110"/>
      <c r="E807" s="105"/>
      <c r="F807" s="104"/>
      <c r="G807" s="104"/>
      <c r="H807" s="104"/>
      <c r="I807" s="104"/>
      <c r="J807" s="104"/>
      <c r="K807" s="104"/>
      <c r="L807" s="106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7"/>
      <c r="AC807" s="107"/>
      <c r="AD807" s="104"/>
      <c r="AE807" s="109"/>
      <c r="AF807" s="109"/>
      <c r="AG807" s="109"/>
      <c r="AH807" s="109"/>
      <c r="AI807" s="109"/>
      <c r="AJ807" s="109"/>
      <c r="AK807" s="109"/>
      <c r="AL807" s="109"/>
      <c r="AM807" s="109"/>
      <c r="AN807" s="109"/>
      <c r="AO807" s="109"/>
      <c r="AP807" s="109"/>
      <c r="AQ807" s="109"/>
      <c r="AR807" s="112"/>
      <c r="AS807" s="109"/>
      <c r="AT807" s="109"/>
      <c r="AU807" s="109"/>
      <c r="AV807" s="109"/>
      <c r="AW807" s="109"/>
      <c r="AX807" s="109"/>
      <c r="AY807" s="109"/>
      <c r="AZ807" s="109"/>
      <c r="BA807" s="109"/>
      <c r="BB807" s="109"/>
      <c r="BC807" s="109"/>
      <c r="BD807" s="109"/>
      <c r="BE807" s="109"/>
      <c r="BF807" s="109"/>
    </row>
    <row r="808" customFormat="false" ht="13.5" hidden="false" customHeight="true" outlineLevel="0" collapsed="false">
      <c r="A808" s="109"/>
      <c r="B808" s="109"/>
      <c r="C808" s="109"/>
      <c r="D808" s="110"/>
      <c r="E808" s="105"/>
      <c r="F808" s="104"/>
      <c r="G808" s="104"/>
      <c r="H808" s="104"/>
      <c r="I808" s="104"/>
      <c r="J808" s="104"/>
      <c r="K808" s="104"/>
      <c r="L808" s="106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7"/>
      <c r="AC808" s="107"/>
      <c r="AD808" s="104"/>
      <c r="AE808" s="109"/>
      <c r="AF808" s="109"/>
      <c r="AG808" s="109"/>
      <c r="AH808" s="109"/>
      <c r="AI808" s="109"/>
      <c r="AJ808" s="109"/>
      <c r="AK808" s="109"/>
      <c r="AL808" s="109"/>
      <c r="AM808" s="109"/>
      <c r="AN808" s="109"/>
      <c r="AO808" s="109"/>
      <c r="AP808" s="109"/>
      <c r="AQ808" s="109"/>
      <c r="AR808" s="112"/>
      <c r="AS808" s="109"/>
      <c r="AT808" s="109"/>
      <c r="AU808" s="109"/>
      <c r="AV808" s="109"/>
      <c r="AW808" s="109"/>
      <c r="AX808" s="109"/>
      <c r="AY808" s="109"/>
      <c r="AZ808" s="109"/>
      <c r="BA808" s="109"/>
      <c r="BB808" s="109"/>
      <c r="BC808" s="109"/>
      <c r="BD808" s="109"/>
      <c r="BE808" s="109"/>
      <c r="BF808" s="109"/>
    </row>
    <row r="809" customFormat="false" ht="13.5" hidden="false" customHeight="true" outlineLevel="0" collapsed="false">
      <c r="A809" s="109"/>
      <c r="B809" s="109"/>
      <c r="C809" s="109"/>
      <c r="D809" s="110"/>
      <c r="E809" s="105"/>
      <c r="F809" s="104"/>
      <c r="G809" s="104"/>
      <c r="H809" s="104"/>
      <c r="I809" s="104"/>
      <c r="J809" s="104"/>
      <c r="K809" s="104"/>
      <c r="L809" s="106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7"/>
      <c r="AC809" s="107"/>
      <c r="AD809" s="104"/>
      <c r="AE809" s="109"/>
      <c r="AF809" s="109"/>
      <c r="AG809" s="109"/>
      <c r="AH809" s="109"/>
      <c r="AI809" s="109"/>
      <c r="AJ809" s="109"/>
      <c r="AK809" s="109"/>
      <c r="AL809" s="109"/>
      <c r="AM809" s="109"/>
      <c r="AN809" s="109"/>
      <c r="AO809" s="109"/>
      <c r="AP809" s="109"/>
      <c r="AQ809" s="109"/>
      <c r="AR809" s="112"/>
      <c r="AS809" s="109"/>
      <c r="AT809" s="109"/>
      <c r="AU809" s="109"/>
      <c r="AV809" s="109"/>
      <c r="AW809" s="109"/>
      <c r="AX809" s="109"/>
      <c r="AY809" s="109"/>
      <c r="AZ809" s="109"/>
      <c r="BA809" s="109"/>
      <c r="BB809" s="109"/>
      <c r="BC809" s="109"/>
      <c r="BD809" s="109"/>
      <c r="BE809" s="109"/>
      <c r="BF809" s="109"/>
    </row>
    <row r="810" customFormat="false" ht="13.5" hidden="false" customHeight="true" outlineLevel="0" collapsed="false">
      <c r="A810" s="109"/>
      <c r="B810" s="109"/>
      <c r="C810" s="109"/>
      <c r="D810" s="110"/>
      <c r="E810" s="105"/>
      <c r="F810" s="104"/>
      <c r="G810" s="104"/>
      <c r="H810" s="104"/>
      <c r="I810" s="104"/>
      <c r="J810" s="104"/>
      <c r="K810" s="104"/>
      <c r="L810" s="106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7"/>
      <c r="AC810" s="107"/>
      <c r="AD810" s="104"/>
      <c r="AE810" s="109"/>
      <c r="AF810" s="109"/>
      <c r="AG810" s="109"/>
      <c r="AH810" s="109"/>
      <c r="AI810" s="109"/>
      <c r="AJ810" s="109"/>
      <c r="AK810" s="109"/>
      <c r="AL810" s="109"/>
      <c r="AM810" s="109"/>
      <c r="AN810" s="109"/>
      <c r="AO810" s="109"/>
      <c r="AP810" s="109"/>
      <c r="AQ810" s="109"/>
      <c r="AR810" s="112"/>
      <c r="AS810" s="109"/>
      <c r="AT810" s="109"/>
      <c r="AU810" s="109"/>
      <c r="AV810" s="109"/>
      <c r="AW810" s="109"/>
      <c r="AX810" s="109"/>
      <c r="AY810" s="109"/>
      <c r="AZ810" s="109"/>
      <c r="BA810" s="109"/>
      <c r="BB810" s="109"/>
      <c r="BC810" s="109"/>
      <c r="BD810" s="109"/>
      <c r="BE810" s="109"/>
      <c r="BF810" s="109"/>
    </row>
    <row r="811" customFormat="false" ht="13.5" hidden="false" customHeight="true" outlineLevel="0" collapsed="false">
      <c r="A811" s="109"/>
      <c r="B811" s="109"/>
      <c r="C811" s="109"/>
      <c r="D811" s="110"/>
      <c r="E811" s="105"/>
      <c r="F811" s="104"/>
      <c r="G811" s="104"/>
      <c r="H811" s="104"/>
      <c r="I811" s="104"/>
      <c r="J811" s="104"/>
      <c r="K811" s="104"/>
      <c r="L811" s="106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7"/>
      <c r="AC811" s="107"/>
      <c r="AD811" s="104"/>
      <c r="AE811" s="109"/>
      <c r="AF811" s="109"/>
      <c r="AG811" s="109"/>
      <c r="AH811" s="109"/>
      <c r="AI811" s="109"/>
      <c r="AJ811" s="109"/>
      <c r="AK811" s="109"/>
      <c r="AL811" s="109"/>
      <c r="AM811" s="109"/>
      <c r="AN811" s="109"/>
      <c r="AO811" s="109"/>
      <c r="AP811" s="109"/>
      <c r="AQ811" s="109"/>
      <c r="AR811" s="112"/>
      <c r="AS811" s="109"/>
      <c r="AT811" s="109"/>
      <c r="AU811" s="109"/>
      <c r="AV811" s="109"/>
      <c r="AW811" s="109"/>
      <c r="AX811" s="109"/>
      <c r="AY811" s="109"/>
      <c r="AZ811" s="109"/>
      <c r="BA811" s="109"/>
      <c r="BB811" s="109"/>
      <c r="BC811" s="109"/>
      <c r="BD811" s="109"/>
      <c r="BE811" s="109"/>
      <c r="BF811" s="109"/>
    </row>
    <row r="812" customFormat="false" ht="13.5" hidden="false" customHeight="true" outlineLevel="0" collapsed="false">
      <c r="A812" s="109"/>
      <c r="B812" s="109"/>
      <c r="C812" s="109"/>
      <c r="D812" s="110"/>
      <c r="E812" s="105"/>
      <c r="F812" s="104"/>
      <c r="G812" s="104"/>
      <c r="H812" s="104"/>
      <c r="I812" s="104"/>
      <c r="J812" s="104"/>
      <c r="K812" s="104"/>
      <c r="L812" s="106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7"/>
      <c r="AC812" s="107"/>
      <c r="AD812" s="104"/>
      <c r="AE812" s="109"/>
      <c r="AF812" s="109"/>
      <c r="AG812" s="109"/>
      <c r="AH812" s="109"/>
      <c r="AI812" s="109"/>
      <c r="AJ812" s="109"/>
      <c r="AK812" s="109"/>
      <c r="AL812" s="109"/>
      <c r="AM812" s="109"/>
      <c r="AN812" s="109"/>
      <c r="AO812" s="109"/>
      <c r="AP812" s="109"/>
      <c r="AQ812" s="109"/>
      <c r="AR812" s="112"/>
      <c r="AS812" s="109"/>
      <c r="AT812" s="109"/>
      <c r="AU812" s="109"/>
      <c r="AV812" s="109"/>
      <c r="AW812" s="109"/>
      <c r="AX812" s="109"/>
      <c r="AY812" s="109"/>
      <c r="AZ812" s="109"/>
      <c r="BA812" s="109"/>
      <c r="BB812" s="109"/>
      <c r="BC812" s="109"/>
      <c r="BD812" s="109"/>
      <c r="BE812" s="109"/>
      <c r="BF812" s="109"/>
    </row>
    <row r="813" customFormat="false" ht="13.5" hidden="false" customHeight="true" outlineLevel="0" collapsed="false">
      <c r="A813" s="109"/>
      <c r="B813" s="109"/>
      <c r="C813" s="109"/>
      <c r="D813" s="110"/>
      <c r="E813" s="105"/>
      <c r="F813" s="104"/>
      <c r="G813" s="104"/>
      <c r="H813" s="104"/>
      <c r="I813" s="104"/>
      <c r="J813" s="104"/>
      <c r="K813" s="104"/>
      <c r="L813" s="106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7"/>
      <c r="AC813" s="107"/>
      <c r="AD813" s="104"/>
      <c r="AE813" s="109"/>
      <c r="AF813" s="109"/>
      <c r="AG813" s="109"/>
      <c r="AH813" s="109"/>
      <c r="AI813" s="109"/>
      <c r="AJ813" s="109"/>
      <c r="AK813" s="109"/>
      <c r="AL813" s="109"/>
      <c r="AM813" s="109"/>
      <c r="AN813" s="109"/>
      <c r="AO813" s="109"/>
      <c r="AP813" s="109"/>
      <c r="AQ813" s="109"/>
      <c r="AR813" s="112"/>
      <c r="AS813" s="109"/>
      <c r="AT813" s="109"/>
      <c r="AU813" s="109"/>
      <c r="AV813" s="109"/>
      <c r="AW813" s="109"/>
      <c r="AX813" s="109"/>
      <c r="AY813" s="109"/>
      <c r="AZ813" s="109"/>
      <c r="BA813" s="109"/>
      <c r="BB813" s="109"/>
      <c r="BC813" s="109"/>
      <c r="BD813" s="109"/>
      <c r="BE813" s="109"/>
      <c r="BF813" s="109"/>
    </row>
    <row r="814" customFormat="false" ht="13.5" hidden="false" customHeight="true" outlineLevel="0" collapsed="false">
      <c r="A814" s="109"/>
      <c r="B814" s="109"/>
      <c r="C814" s="109"/>
      <c r="D814" s="110"/>
      <c r="E814" s="105"/>
      <c r="F814" s="104"/>
      <c r="G814" s="104"/>
      <c r="H814" s="104"/>
      <c r="I814" s="104"/>
      <c r="J814" s="104"/>
      <c r="K814" s="104"/>
      <c r="L814" s="106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7"/>
      <c r="AC814" s="107"/>
      <c r="AD814" s="104"/>
      <c r="AE814" s="109"/>
      <c r="AF814" s="109"/>
      <c r="AG814" s="109"/>
      <c r="AH814" s="109"/>
      <c r="AI814" s="109"/>
      <c r="AJ814" s="109"/>
      <c r="AK814" s="109"/>
      <c r="AL814" s="109"/>
      <c r="AM814" s="109"/>
      <c r="AN814" s="109"/>
      <c r="AO814" s="109"/>
      <c r="AP814" s="109"/>
      <c r="AQ814" s="109"/>
      <c r="AR814" s="112"/>
      <c r="AS814" s="109"/>
      <c r="AT814" s="109"/>
      <c r="AU814" s="109"/>
      <c r="AV814" s="109"/>
      <c r="AW814" s="109"/>
      <c r="AX814" s="109"/>
      <c r="AY814" s="109"/>
      <c r="AZ814" s="109"/>
      <c r="BA814" s="109"/>
      <c r="BB814" s="109"/>
      <c r="BC814" s="109"/>
      <c r="BD814" s="109"/>
      <c r="BE814" s="109"/>
      <c r="BF814" s="109"/>
    </row>
    <row r="815" customFormat="false" ht="13.5" hidden="false" customHeight="true" outlineLevel="0" collapsed="false">
      <c r="A815" s="109"/>
      <c r="B815" s="109"/>
      <c r="C815" s="109"/>
      <c r="D815" s="110"/>
      <c r="E815" s="105"/>
      <c r="F815" s="104"/>
      <c r="G815" s="104"/>
      <c r="H815" s="104"/>
      <c r="I815" s="104"/>
      <c r="J815" s="104"/>
      <c r="K815" s="104"/>
      <c r="L815" s="106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  <c r="AB815" s="107"/>
      <c r="AC815" s="107"/>
      <c r="AD815" s="104"/>
      <c r="AE815" s="109"/>
      <c r="AF815" s="109"/>
      <c r="AG815" s="109"/>
      <c r="AH815" s="109"/>
      <c r="AI815" s="109"/>
      <c r="AJ815" s="109"/>
      <c r="AK815" s="109"/>
      <c r="AL815" s="109"/>
      <c r="AM815" s="109"/>
      <c r="AN815" s="109"/>
      <c r="AO815" s="109"/>
      <c r="AP815" s="109"/>
      <c r="AQ815" s="109"/>
      <c r="AR815" s="112"/>
      <c r="AS815" s="109"/>
      <c r="AT815" s="109"/>
      <c r="AU815" s="109"/>
      <c r="AV815" s="109"/>
      <c r="AW815" s="109"/>
      <c r="AX815" s="109"/>
      <c r="AY815" s="109"/>
      <c r="AZ815" s="109"/>
      <c r="BA815" s="109"/>
      <c r="BB815" s="109"/>
      <c r="BC815" s="109"/>
      <c r="BD815" s="109"/>
      <c r="BE815" s="109"/>
      <c r="BF815" s="109"/>
    </row>
    <row r="816" customFormat="false" ht="13.5" hidden="false" customHeight="true" outlineLevel="0" collapsed="false">
      <c r="A816" s="109"/>
      <c r="B816" s="109"/>
      <c r="C816" s="109"/>
      <c r="D816" s="110"/>
      <c r="E816" s="105"/>
      <c r="F816" s="104"/>
      <c r="G816" s="104"/>
      <c r="H816" s="104"/>
      <c r="I816" s="104"/>
      <c r="J816" s="104"/>
      <c r="K816" s="104"/>
      <c r="L816" s="106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7"/>
      <c r="AC816" s="107"/>
      <c r="AD816" s="104"/>
      <c r="AE816" s="109"/>
      <c r="AF816" s="109"/>
      <c r="AG816" s="109"/>
      <c r="AH816" s="109"/>
      <c r="AI816" s="109"/>
      <c r="AJ816" s="109"/>
      <c r="AK816" s="109"/>
      <c r="AL816" s="109"/>
      <c r="AM816" s="109"/>
      <c r="AN816" s="109"/>
      <c r="AO816" s="109"/>
      <c r="AP816" s="109"/>
      <c r="AQ816" s="109"/>
      <c r="AR816" s="112"/>
      <c r="AS816" s="109"/>
      <c r="AT816" s="109"/>
      <c r="AU816" s="109"/>
      <c r="AV816" s="109"/>
      <c r="AW816" s="109"/>
      <c r="AX816" s="109"/>
      <c r="AY816" s="109"/>
      <c r="AZ816" s="109"/>
      <c r="BA816" s="109"/>
      <c r="BB816" s="109"/>
      <c r="BC816" s="109"/>
      <c r="BD816" s="109"/>
      <c r="BE816" s="109"/>
      <c r="BF816" s="109"/>
    </row>
    <row r="817" customFormat="false" ht="13.5" hidden="false" customHeight="true" outlineLevel="0" collapsed="false">
      <c r="A817" s="109"/>
      <c r="B817" s="109"/>
      <c r="C817" s="109"/>
      <c r="D817" s="110"/>
      <c r="E817" s="105"/>
      <c r="F817" s="104"/>
      <c r="G817" s="104"/>
      <c r="H817" s="104"/>
      <c r="I817" s="104"/>
      <c r="J817" s="104"/>
      <c r="K817" s="104"/>
      <c r="L817" s="106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7"/>
      <c r="AC817" s="107"/>
      <c r="AD817" s="104"/>
      <c r="AE817" s="109"/>
      <c r="AF817" s="109"/>
      <c r="AG817" s="109"/>
      <c r="AH817" s="109"/>
      <c r="AI817" s="109"/>
      <c r="AJ817" s="109"/>
      <c r="AK817" s="109"/>
      <c r="AL817" s="109"/>
      <c r="AM817" s="109"/>
      <c r="AN817" s="109"/>
      <c r="AO817" s="109"/>
      <c r="AP817" s="109"/>
      <c r="AQ817" s="109"/>
      <c r="AR817" s="112"/>
      <c r="AS817" s="109"/>
      <c r="AT817" s="109"/>
      <c r="AU817" s="109"/>
      <c r="AV817" s="109"/>
      <c r="AW817" s="109"/>
      <c r="AX817" s="109"/>
      <c r="AY817" s="109"/>
      <c r="AZ817" s="109"/>
      <c r="BA817" s="109"/>
      <c r="BB817" s="109"/>
      <c r="BC817" s="109"/>
      <c r="BD817" s="109"/>
      <c r="BE817" s="109"/>
      <c r="BF817" s="109"/>
    </row>
    <row r="818" customFormat="false" ht="13.5" hidden="false" customHeight="true" outlineLevel="0" collapsed="false">
      <c r="A818" s="109"/>
      <c r="B818" s="109"/>
      <c r="C818" s="109"/>
      <c r="D818" s="110"/>
      <c r="E818" s="105"/>
      <c r="F818" s="104"/>
      <c r="G818" s="104"/>
      <c r="H818" s="104"/>
      <c r="I818" s="104"/>
      <c r="J818" s="104"/>
      <c r="K818" s="104"/>
      <c r="L818" s="106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  <c r="AB818" s="107"/>
      <c r="AC818" s="107"/>
      <c r="AD818" s="104"/>
      <c r="AE818" s="109"/>
      <c r="AF818" s="109"/>
      <c r="AG818" s="109"/>
      <c r="AH818" s="109"/>
      <c r="AI818" s="109"/>
      <c r="AJ818" s="109"/>
      <c r="AK818" s="109"/>
      <c r="AL818" s="109"/>
      <c r="AM818" s="109"/>
      <c r="AN818" s="109"/>
      <c r="AO818" s="109"/>
      <c r="AP818" s="109"/>
      <c r="AQ818" s="109"/>
      <c r="AR818" s="112"/>
      <c r="AS818" s="109"/>
      <c r="AT818" s="109"/>
      <c r="AU818" s="109"/>
      <c r="AV818" s="109"/>
      <c r="AW818" s="109"/>
      <c r="AX818" s="109"/>
      <c r="AY818" s="109"/>
      <c r="AZ818" s="109"/>
      <c r="BA818" s="109"/>
      <c r="BB818" s="109"/>
      <c r="BC818" s="109"/>
      <c r="BD818" s="109"/>
      <c r="BE818" s="109"/>
      <c r="BF818" s="109"/>
    </row>
    <row r="819" customFormat="false" ht="13.5" hidden="false" customHeight="true" outlineLevel="0" collapsed="false">
      <c r="A819" s="109"/>
      <c r="B819" s="109"/>
      <c r="C819" s="109"/>
      <c r="D819" s="110"/>
      <c r="E819" s="105"/>
      <c r="F819" s="104"/>
      <c r="G819" s="104"/>
      <c r="H819" s="104"/>
      <c r="I819" s="104"/>
      <c r="J819" s="104"/>
      <c r="K819" s="104"/>
      <c r="L819" s="106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7"/>
      <c r="AC819" s="107"/>
      <c r="AD819" s="104"/>
      <c r="AE819" s="109"/>
      <c r="AF819" s="109"/>
      <c r="AG819" s="109"/>
      <c r="AH819" s="109"/>
      <c r="AI819" s="109"/>
      <c r="AJ819" s="109"/>
      <c r="AK819" s="109"/>
      <c r="AL819" s="109"/>
      <c r="AM819" s="109"/>
      <c r="AN819" s="109"/>
      <c r="AO819" s="109"/>
      <c r="AP819" s="109"/>
      <c r="AQ819" s="109"/>
      <c r="AR819" s="112"/>
      <c r="AS819" s="109"/>
      <c r="AT819" s="109"/>
      <c r="AU819" s="109"/>
      <c r="AV819" s="109"/>
      <c r="AW819" s="109"/>
      <c r="AX819" s="109"/>
      <c r="AY819" s="109"/>
      <c r="AZ819" s="109"/>
      <c r="BA819" s="109"/>
      <c r="BB819" s="109"/>
      <c r="BC819" s="109"/>
      <c r="BD819" s="109"/>
      <c r="BE819" s="109"/>
      <c r="BF819" s="109"/>
    </row>
    <row r="820" customFormat="false" ht="13.5" hidden="false" customHeight="true" outlineLevel="0" collapsed="false">
      <c r="A820" s="109"/>
      <c r="B820" s="109"/>
      <c r="C820" s="109"/>
      <c r="D820" s="110"/>
      <c r="E820" s="105"/>
      <c r="F820" s="104"/>
      <c r="G820" s="104"/>
      <c r="H820" s="104"/>
      <c r="I820" s="104"/>
      <c r="J820" s="104"/>
      <c r="K820" s="104"/>
      <c r="L820" s="106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7"/>
      <c r="AC820" s="107"/>
      <c r="AD820" s="104"/>
      <c r="AE820" s="109"/>
      <c r="AF820" s="109"/>
      <c r="AG820" s="109"/>
      <c r="AH820" s="109"/>
      <c r="AI820" s="109"/>
      <c r="AJ820" s="109"/>
      <c r="AK820" s="109"/>
      <c r="AL820" s="109"/>
      <c r="AM820" s="109"/>
      <c r="AN820" s="109"/>
      <c r="AO820" s="109"/>
      <c r="AP820" s="109"/>
      <c r="AQ820" s="109"/>
      <c r="AR820" s="112"/>
      <c r="AS820" s="109"/>
      <c r="AT820" s="109"/>
      <c r="AU820" s="109"/>
      <c r="AV820" s="109"/>
      <c r="AW820" s="109"/>
      <c r="AX820" s="109"/>
      <c r="AY820" s="109"/>
      <c r="AZ820" s="109"/>
      <c r="BA820" s="109"/>
      <c r="BB820" s="109"/>
      <c r="BC820" s="109"/>
      <c r="BD820" s="109"/>
      <c r="BE820" s="109"/>
      <c r="BF820" s="109"/>
    </row>
    <row r="821" customFormat="false" ht="13.5" hidden="false" customHeight="true" outlineLevel="0" collapsed="false">
      <c r="A821" s="109"/>
      <c r="B821" s="109"/>
      <c r="C821" s="109"/>
      <c r="D821" s="110"/>
      <c r="E821" s="105"/>
      <c r="F821" s="104"/>
      <c r="G821" s="104"/>
      <c r="H821" s="104"/>
      <c r="I821" s="104"/>
      <c r="J821" s="104"/>
      <c r="K821" s="104"/>
      <c r="L821" s="106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7"/>
      <c r="AC821" s="107"/>
      <c r="AD821" s="104"/>
      <c r="AE821" s="109"/>
      <c r="AF821" s="109"/>
      <c r="AG821" s="109"/>
      <c r="AH821" s="109"/>
      <c r="AI821" s="109"/>
      <c r="AJ821" s="109"/>
      <c r="AK821" s="109"/>
      <c r="AL821" s="109"/>
      <c r="AM821" s="109"/>
      <c r="AN821" s="109"/>
      <c r="AO821" s="109"/>
      <c r="AP821" s="109"/>
      <c r="AQ821" s="109"/>
      <c r="AR821" s="112"/>
      <c r="AS821" s="109"/>
      <c r="AT821" s="109"/>
      <c r="AU821" s="109"/>
      <c r="AV821" s="109"/>
      <c r="AW821" s="109"/>
      <c r="AX821" s="109"/>
      <c r="AY821" s="109"/>
      <c r="AZ821" s="109"/>
      <c r="BA821" s="109"/>
      <c r="BB821" s="109"/>
      <c r="BC821" s="109"/>
      <c r="BD821" s="109"/>
      <c r="BE821" s="109"/>
      <c r="BF821" s="109"/>
    </row>
    <row r="822" customFormat="false" ht="13.5" hidden="false" customHeight="true" outlineLevel="0" collapsed="false">
      <c r="A822" s="109"/>
      <c r="B822" s="109"/>
      <c r="C822" s="109"/>
      <c r="D822" s="110"/>
      <c r="E822" s="105"/>
      <c r="F822" s="104"/>
      <c r="G822" s="104"/>
      <c r="H822" s="104"/>
      <c r="I822" s="104"/>
      <c r="J822" s="104"/>
      <c r="K822" s="104"/>
      <c r="L822" s="106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7"/>
      <c r="AC822" s="107"/>
      <c r="AD822" s="104"/>
      <c r="AE822" s="109"/>
      <c r="AF822" s="109"/>
      <c r="AG822" s="109"/>
      <c r="AH822" s="109"/>
      <c r="AI822" s="109"/>
      <c r="AJ822" s="109"/>
      <c r="AK822" s="109"/>
      <c r="AL822" s="109"/>
      <c r="AM822" s="109"/>
      <c r="AN822" s="109"/>
      <c r="AO822" s="109"/>
      <c r="AP822" s="109"/>
      <c r="AQ822" s="109"/>
      <c r="AR822" s="112"/>
      <c r="AS822" s="109"/>
      <c r="AT822" s="109"/>
      <c r="AU822" s="109"/>
      <c r="AV822" s="109"/>
      <c r="AW822" s="109"/>
      <c r="AX822" s="109"/>
      <c r="AY822" s="109"/>
      <c r="AZ822" s="109"/>
      <c r="BA822" s="109"/>
      <c r="BB822" s="109"/>
      <c r="BC822" s="109"/>
      <c r="BD822" s="109"/>
      <c r="BE822" s="109"/>
      <c r="BF822" s="109"/>
    </row>
    <row r="823" customFormat="false" ht="13.5" hidden="false" customHeight="true" outlineLevel="0" collapsed="false">
      <c r="A823" s="109"/>
      <c r="B823" s="109"/>
      <c r="C823" s="109"/>
      <c r="D823" s="110"/>
      <c r="E823" s="105"/>
      <c r="F823" s="104"/>
      <c r="G823" s="104"/>
      <c r="H823" s="104"/>
      <c r="I823" s="104"/>
      <c r="J823" s="104"/>
      <c r="K823" s="104"/>
      <c r="L823" s="106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  <c r="AB823" s="107"/>
      <c r="AC823" s="107"/>
      <c r="AD823" s="104"/>
      <c r="AE823" s="109"/>
      <c r="AF823" s="109"/>
      <c r="AG823" s="109"/>
      <c r="AH823" s="109"/>
      <c r="AI823" s="109"/>
      <c r="AJ823" s="109"/>
      <c r="AK823" s="109"/>
      <c r="AL823" s="109"/>
      <c r="AM823" s="109"/>
      <c r="AN823" s="109"/>
      <c r="AO823" s="109"/>
      <c r="AP823" s="109"/>
      <c r="AQ823" s="109"/>
      <c r="AR823" s="112"/>
      <c r="AS823" s="109"/>
      <c r="AT823" s="109"/>
      <c r="AU823" s="109"/>
      <c r="AV823" s="109"/>
      <c r="AW823" s="109"/>
      <c r="AX823" s="109"/>
      <c r="AY823" s="109"/>
      <c r="AZ823" s="109"/>
      <c r="BA823" s="109"/>
      <c r="BB823" s="109"/>
      <c r="BC823" s="109"/>
      <c r="BD823" s="109"/>
      <c r="BE823" s="109"/>
      <c r="BF823" s="109"/>
    </row>
    <row r="824" customFormat="false" ht="13.5" hidden="false" customHeight="true" outlineLevel="0" collapsed="false">
      <c r="A824" s="109"/>
      <c r="B824" s="109"/>
      <c r="C824" s="109"/>
      <c r="D824" s="110"/>
      <c r="E824" s="105"/>
      <c r="F824" s="104"/>
      <c r="G824" s="104"/>
      <c r="H824" s="104"/>
      <c r="I824" s="104"/>
      <c r="J824" s="104"/>
      <c r="K824" s="104"/>
      <c r="L824" s="106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7"/>
      <c r="AC824" s="107"/>
      <c r="AD824" s="104"/>
      <c r="AE824" s="109"/>
      <c r="AF824" s="109"/>
      <c r="AG824" s="109"/>
      <c r="AH824" s="109"/>
      <c r="AI824" s="109"/>
      <c r="AJ824" s="109"/>
      <c r="AK824" s="109"/>
      <c r="AL824" s="109"/>
      <c r="AM824" s="109"/>
      <c r="AN824" s="109"/>
      <c r="AO824" s="109"/>
      <c r="AP824" s="109"/>
      <c r="AQ824" s="109"/>
      <c r="AR824" s="112"/>
      <c r="AS824" s="109"/>
      <c r="AT824" s="109"/>
      <c r="AU824" s="109"/>
      <c r="AV824" s="109"/>
      <c r="AW824" s="109"/>
      <c r="AX824" s="109"/>
      <c r="AY824" s="109"/>
      <c r="AZ824" s="109"/>
      <c r="BA824" s="109"/>
      <c r="BB824" s="109"/>
      <c r="BC824" s="109"/>
      <c r="BD824" s="109"/>
      <c r="BE824" s="109"/>
      <c r="BF824" s="109"/>
    </row>
    <row r="825" customFormat="false" ht="13.5" hidden="false" customHeight="true" outlineLevel="0" collapsed="false">
      <c r="A825" s="109"/>
      <c r="B825" s="109"/>
      <c r="C825" s="109"/>
      <c r="D825" s="110"/>
      <c r="E825" s="105"/>
      <c r="F825" s="104"/>
      <c r="G825" s="104"/>
      <c r="H825" s="104"/>
      <c r="I825" s="104"/>
      <c r="J825" s="104"/>
      <c r="K825" s="104"/>
      <c r="L825" s="106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7"/>
      <c r="AC825" s="107"/>
      <c r="AD825" s="104"/>
      <c r="AE825" s="109"/>
      <c r="AF825" s="109"/>
      <c r="AG825" s="109"/>
      <c r="AH825" s="109"/>
      <c r="AI825" s="109"/>
      <c r="AJ825" s="109"/>
      <c r="AK825" s="109"/>
      <c r="AL825" s="109"/>
      <c r="AM825" s="109"/>
      <c r="AN825" s="109"/>
      <c r="AO825" s="109"/>
      <c r="AP825" s="109"/>
      <c r="AQ825" s="109"/>
      <c r="AR825" s="112"/>
      <c r="AS825" s="109"/>
      <c r="AT825" s="109"/>
      <c r="AU825" s="109"/>
      <c r="AV825" s="109"/>
      <c r="AW825" s="109"/>
      <c r="AX825" s="109"/>
      <c r="AY825" s="109"/>
      <c r="AZ825" s="109"/>
      <c r="BA825" s="109"/>
      <c r="BB825" s="109"/>
      <c r="BC825" s="109"/>
      <c r="BD825" s="109"/>
      <c r="BE825" s="109"/>
      <c r="BF825" s="109"/>
    </row>
    <row r="826" customFormat="false" ht="13.5" hidden="false" customHeight="true" outlineLevel="0" collapsed="false">
      <c r="A826" s="109"/>
      <c r="B826" s="109"/>
      <c r="C826" s="109"/>
      <c r="D826" s="110"/>
      <c r="E826" s="105"/>
      <c r="F826" s="104"/>
      <c r="G826" s="104"/>
      <c r="H826" s="104"/>
      <c r="I826" s="104"/>
      <c r="J826" s="104"/>
      <c r="K826" s="104"/>
      <c r="L826" s="106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  <c r="AB826" s="107"/>
      <c r="AC826" s="107"/>
      <c r="AD826" s="104"/>
      <c r="AE826" s="109"/>
      <c r="AF826" s="109"/>
      <c r="AG826" s="109"/>
      <c r="AH826" s="109"/>
      <c r="AI826" s="109"/>
      <c r="AJ826" s="109"/>
      <c r="AK826" s="109"/>
      <c r="AL826" s="109"/>
      <c r="AM826" s="109"/>
      <c r="AN826" s="109"/>
      <c r="AO826" s="109"/>
      <c r="AP826" s="109"/>
      <c r="AQ826" s="109"/>
      <c r="AR826" s="112"/>
      <c r="AS826" s="109"/>
      <c r="AT826" s="109"/>
      <c r="AU826" s="109"/>
      <c r="AV826" s="109"/>
      <c r="AW826" s="109"/>
      <c r="AX826" s="109"/>
      <c r="AY826" s="109"/>
      <c r="AZ826" s="109"/>
      <c r="BA826" s="109"/>
      <c r="BB826" s="109"/>
      <c r="BC826" s="109"/>
      <c r="BD826" s="109"/>
      <c r="BE826" s="109"/>
      <c r="BF826" s="109"/>
    </row>
    <row r="827" customFormat="false" ht="13.5" hidden="false" customHeight="true" outlineLevel="0" collapsed="false">
      <c r="A827" s="109"/>
      <c r="B827" s="109"/>
      <c r="C827" s="109"/>
      <c r="D827" s="110"/>
      <c r="E827" s="105"/>
      <c r="F827" s="104"/>
      <c r="G827" s="104"/>
      <c r="H827" s="104"/>
      <c r="I827" s="104"/>
      <c r="J827" s="104"/>
      <c r="K827" s="104"/>
      <c r="L827" s="106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  <c r="AB827" s="107"/>
      <c r="AC827" s="107"/>
      <c r="AD827" s="104"/>
      <c r="AE827" s="109"/>
      <c r="AF827" s="109"/>
      <c r="AG827" s="109"/>
      <c r="AH827" s="109"/>
      <c r="AI827" s="109"/>
      <c r="AJ827" s="109"/>
      <c r="AK827" s="109"/>
      <c r="AL827" s="109"/>
      <c r="AM827" s="109"/>
      <c r="AN827" s="109"/>
      <c r="AO827" s="109"/>
      <c r="AP827" s="109"/>
      <c r="AQ827" s="109"/>
      <c r="AR827" s="112"/>
      <c r="AS827" s="109"/>
      <c r="AT827" s="109"/>
      <c r="AU827" s="109"/>
      <c r="AV827" s="109"/>
      <c r="AW827" s="109"/>
      <c r="AX827" s="109"/>
      <c r="AY827" s="109"/>
      <c r="AZ827" s="109"/>
      <c r="BA827" s="109"/>
      <c r="BB827" s="109"/>
      <c r="BC827" s="109"/>
      <c r="BD827" s="109"/>
      <c r="BE827" s="109"/>
      <c r="BF827" s="109"/>
    </row>
    <row r="828" customFormat="false" ht="13.5" hidden="false" customHeight="true" outlineLevel="0" collapsed="false">
      <c r="A828" s="109"/>
      <c r="B828" s="109"/>
      <c r="C828" s="109"/>
      <c r="D828" s="110"/>
      <c r="E828" s="105"/>
      <c r="F828" s="104"/>
      <c r="G828" s="104"/>
      <c r="H828" s="104"/>
      <c r="I828" s="104"/>
      <c r="J828" s="104"/>
      <c r="K828" s="104"/>
      <c r="L828" s="106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7"/>
      <c r="AC828" s="107"/>
      <c r="AD828" s="104"/>
      <c r="AE828" s="109"/>
      <c r="AF828" s="109"/>
      <c r="AG828" s="109"/>
      <c r="AH828" s="109"/>
      <c r="AI828" s="109"/>
      <c r="AJ828" s="109"/>
      <c r="AK828" s="109"/>
      <c r="AL828" s="109"/>
      <c r="AM828" s="109"/>
      <c r="AN828" s="109"/>
      <c r="AO828" s="109"/>
      <c r="AP828" s="109"/>
      <c r="AQ828" s="109"/>
      <c r="AR828" s="112"/>
      <c r="AS828" s="109"/>
      <c r="AT828" s="109"/>
      <c r="AU828" s="109"/>
      <c r="AV828" s="109"/>
      <c r="AW828" s="109"/>
      <c r="AX828" s="109"/>
      <c r="AY828" s="109"/>
      <c r="AZ828" s="109"/>
      <c r="BA828" s="109"/>
      <c r="BB828" s="109"/>
      <c r="BC828" s="109"/>
      <c r="BD828" s="109"/>
      <c r="BE828" s="109"/>
      <c r="BF828" s="109"/>
    </row>
    <row r="829" customFormat="false" ht="13.5" hidden="false" customHeight="true" outlineLevel="0" collapsed="false">
      <c r="A829" s="109"/>
      <c r="B829" s="109"/>
      <c r="C829" s="109"/>
      <c r="D829" s="110"/>
      <c r="E829" s="105"/>
      <c r="F829" s="104"/>
      <c r="G829" s="104"/>
      <c r="H829" s="104"/>
      <c r="I829" s="104"/>
      <c r="J829" s="104"/>
      <c r="K829" s="104"/>
      <c r="L829" s="106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  <c r="AB829" s="107"/>
      <c r="AC829" s="107"/>
      <c r="AD829" s="104"/>
      <c r="AE829" s="109"/>
      <c r="AF829" s="109"/>
      <c r="AG829" s="109"/>
      <c r="AH829" s="109"/>
      <c r="AI829" s="109"/>
      <c r="AJ829" s="109"/>
      <c r="AK829" s="109"/>
      <c r="AL829" s="109"/>
      <c r="AM829" s="109"/>
      <c r="AN829" s="109"/>
      <c r="AO829" s="109"/>
      <c r="AP829" s="109"/>
      <c r="AQ829" s="109"/>
      <c r="AR829" s="112"/>
      <c r="AS829" s="109"/>
      <c r="AT829" s="109"/>
      <c r="AU829" s="109"/>
      <c r="AV829" s="109"/>
      <c r="AW829" s="109"/>
      <c r="AX829" s="109"/>
      <c r="AY829" s="109"/>
      <c r="AZ829" s="109"/>
      <c r="BA829" s="109"/>
      <c r="BB829" s="109"/>
      <c r="BC829" s="109"/>
      <c r="BD829" s="109"/>
      <c r="BE829" s="109"/>
      <c r="BF829" s="109"/>
    </row>
    <row r="830" customFormat="false" ht="13.5" hidden="false" customHeight="true" outlineLevel="0" collapsed="false">
      <c r="A830" s="109"/>
      <c r="B830" s="109"/>
      <c r="C830" s="109"/>
      <c r="D830" s="110"/>
      <c r="E830" s="105"/>
      <c r="F830" s="104"/>
      <c r="G830" s="104"/>
      <c r="H830" s="104"/>
      <c r="I830" s="104"/>
      <c r="J830" s="104"/>
      <c r="K830" s="104"/>
      <c r="L830" s="106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7"/>
      <c r="AC830" s="107"/>
      <c r="AD830" s="104"/>
      <c r="AE830" s="109"/>
      <c r="AF830" s="109"/>
      <c r="AG830" s="109"/>
      <c r="AH830" s="109"/>
      <c r="AI830" s="109"/>
      <c r="AJ830" s="109"/>
      <c r="AK830" s="109"/>
      <c r="AL830" s="109"/>
      <c r="AM830" s="109"/>
      <c r="AN830" s="109"/>
      <c r="AO830" s="109"/>
      <c r="AP830" s="109"/>
      <c r="AQ830" s="109"/>
      <c r="AR830" s="112"/>
      <c r="AS830" s="109"/>
      <c r="AT830" s="109"/>
      <c r="AU830" s="109"/>
      <c r="AV830" s="109"/>
      <c r="AW830" s="109"/>
      <c r="AX830" s="109"/>
      <c r="AY830" s="109"/>
      <c r="AZ830" s="109"/>
      <c r="BA830" s="109"/>
      <c r="BB830" s="109"/>
      <c r="BC830" s="109"/>
      <c r="BD830" s="109"/>
      <c r="BE830" s="109"/>
      <c r="BF830" s="109"/>
    </row>
    <row r="831" customFormat="false" ht="13.5" hidden="false" customHeight="true" outlineLevel="0" collapsed="false">
      <c r="A831" s="109"/>
      <c r="B831" s="109"/>
      <c r="C831" s="109"/>
      <c r="D831" s="110"/>
      <c r="E831" s="105"/>
      <c r="F831" s="104"/>
      <c r="G831" s="104"/>
      <c r="H831" s="104"/>
      <c r="I831" s="104"/>
      <c r="J831" s="104"/>
      <c r="K831" s="104"/>
      <c r="L831" s="106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  <c r="AB831" s="107"/>
      <c r="AC831" s="107"/>
      <c r="AD831" s="104"/>
      <c r="AE831" s="109"/>
      <c r="AF831" s="109"/>
      <c r="AG831" s="109"/>
      <c r="AH831" s="109"/>
      <c r="AI831" s="109"/>
      <c r="AJ831" s="109"/>
      <c r="AK831" s="109"/>
      <c r="AL831" s="109"/>
      <c r="AM831" s="109"/>
      <c r="AN831" s="109"/>
      <c r="AO831" s="109"/>
      <c r="AP831" s="109"/>
      <c r="AQ831" s="109"/>
      <c r="AR831" s="112"/>
      <c r="AS831" s="109"/>
      <c r="AT831" s="109"/>
      <c r="AU831" s="109"/>
      <c r="AV831" s="109"/>
      <c r="AW831" s="109"/>
      <c r="AX831" s="109"/>
      <c r="AY831" s="109"/>
      <c r="AZ831" s="109"/>
      <c r="BA831" s="109"/>
      <c r="BB831" s="109"/>
      <c r="BC831" s="109"/>
      <c r="BD831" s="109"/>
      <c r="BE831" s="109"/>
      <c r="BF831" s="109"/>
    </row>
    <row r="832" customFormat="false" ht="13.5" hidden="false" customHeight="true" outlineLevel="0" collapsed="false">
      <c r="A832" s="109"/>
      <c r="B832" s="109"/>
      <c r="C832" s="109"/>
      <c r="D832" s="110"/>
      <c r="E832" s="105"/>
      <c r="F832" s="104"/>
      <c r="G832" s="104"/>
      <c r="H832" s="104"/>
      <c r="I832" s="104"/>
      <c r="J832" s="104"/>
      <c r="K832" s="104"/>
      <c r="L832" s="106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7"/>
      <c r="AC832" s="107"/>
      <c r="AD832" s="104"/>
      <c r="AE832" s="109"/>
      <c r="AF832" s="109"/>
      <c r="AG832" s="109"/>
      <c r="AH832" s="109"/>
      <c r="AI832" s="109"/>
      <c r="AJ832" s="109"/>
      <c r="AK832" s="109"/>
      <c r="AL832" s="109"/>
      <c r="AM832" s="109"/>
      <c r="AN832" s="109"/>
      <c r="AO832" s="109"/>
      <c r="AP832" s="109"/>
      <c r="AQ832" s="109"/>
      <c r="AR832" s="112"/>
      <c r="AS832" s="109"/>
      <c r="AT832" s="109"/>
      <c r="AU832" s="109"/>
      <c r="AV832" s="109"/>
      <c r="AW832" s="109"/>
      <c r="AX832" s="109"/>
      <c r="AY832" s="109"/>
      <c r="AZ832" s="109"/>
      <c r="BA832" s="109"/>
      <c r="BB832" s="109"/>
      <c r="BC832" s="109"/>
      <c r="BD832" s="109"/>
      <c r="BE832" s="109"/>
      <c r="BF832" s="109"/>
    </row>
    <row r="833" customFormat="false" ht="13.5" hidden="false" customHeight="true" outlineLevel="0" collapsed="false">
      <c r="A833" s="109"/>
      <c r="B833" s="109"/>
      <c r="C833" s="109"/>
      <c r="D833" s="110"/>
      <c r="E833" s="105"/>
      <c r="F833" s="104"/>
      <c r="G833" s="104"/>
      <c r="H833" s="104"/>
      <c r="I833" s="104"/>
      <c r="J833" s="104"/>
      <c r="K833" s="104"/>
      <c r="L833" s="106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7"/>
      <c r="AC833" s="107"/>
      <c r="AD833" s="104"/>
      <c r="AE833" s="109"/>
      <c r="AF833" s="109"/>
      <c r="AG833" s="109"/>
      <c r="AH833" s="109"/>
      <c r="AI833" s="109"/>
      <c r="AJ833" s="109"/>
      <c r="AK833" s="109"/>
      <c r="AL833" s="109"/>
      <c r="AM833" s="109"/>
      <c r="AN833" s="109"/>
      <c r="AO833" s="109"/>
      <c r="AP833" s="109"/>
      <c r="AQ833" s="109"/>
      <c r="AR833" s="112"/>
      <c r="AS833" s="109"/>
      <c r="AT833" s="109"/>
      <c r="AU833" s="109"/>
      <c r="AV833" s="109"/>
      <c r="AW833" s="109"/>
      <c r="AX833" s="109"/>
      <c r="AY833" s="109"/>
      <c r="AZ833" s="109"/>
      <c r="BA833" s="109"/>
      <c r="BB833" s="109"/>
      <c r="BC833" s="109"/>
      <c r="BD833" s="109"/>
      <c r="BE833" s="109"/>
      <c r="BF833" s="109"/>
    </row>
    <row r="834" customFormat="false" ht="13.5" hidden="false" customHeight="true" outlineLevel="0" collapsed="false">
      <c r="A834" s="109"/>
      <c r="B834" s="109"/>
      <c r="C834" s="109"/>
      <c r="D834" s="110"/>
      <c r="E834" s="105"/>
      <c r="F834" s="104"/>
      <c r="G834" s="104"/>
      <c r="H834" s="104"/>
      <c r="I834" s="104"/>
      <c r="J834" s="104"/>
      <c r="K834" s="104"/>
      <c r="L834" s="106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7"/>
      <c r="AC834" s="107"/>
      <c r="AD834" s="104"/>
      <c r="AE834" s="109"/>
      <c r="AF834" s="109"/>
      <c r="AG834" s="109"/>
      <c r="AH834" s="109"/>
      <c r="AI834" s="109"/>
      <c r="AJ834" s="109"/>
      <c r="AK834" s="109"/>
      <c r="AL834" s="109"/>
      <c r="AM834" s="109"/>
      <c r="AN834" s="109"/>
      <c r="AO834" s="109"/>
      <c r="AP834" s="109"/>
      <c r="AQ834" s="109"/>
      <c r="AR834" s="112"/>
      <c r="AS834" s="109"/>
      <c r="AT834" s="109"/>
      <c r="AU834" s="109"/>
      <c r="AV834" s="109"/>
      <c r="AW834" s="109"/>
      <c r="AX834" s="109"/>
      <c r="AY834" s="109"/>
      <c r="AZ834" s="109"/>
      <c r="BA834" s="109"/>
      <c r="BB834" s="109"/>
      <c r="BC834" s="109"/>
      <c r="BD834" s="109"/>
      <c r="BE834" s="109"/>
      <c r="BF834" s="109"/>
    </row>
    <row r="835" customFormat="false" ht="13.5" hidden="false" customHeight="true" outlineLevel="0" collapsed="false">
      <c r="A835" s="109"/>
      <c r="B835" s="109"/>
      <c r="C835" s="109"/>
      <c r="D835" s="110"/>
      <c r="E835" s="105"/>
      <c r="F835" s="104"/>
      <c r="G835" s="104"/>
      <c r="H835" s="104"/>
      <c r="I835" s="104"/>
      <c r="J835" s="104"/>
      <c r="K835" s="104"/>
      <c r="L835" s="106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7"/>
      <c r="AC835" s="107"/>
      <c r="AD835" s="104"/>
      <c r="AE835" s="109"/>
      <c r="AF835" s="109"/>
      <c r="AG835" s="109"/>
      <c r="AH835" s="109"/>
      <c r="AI835" s="109"/>
      <c r="AJ835" s="109"/>
      <c r="AK835" s="109"/>
      <c r="AL835" s="109"/>
      <c r="AM835" s="109"/>
      <c r="AN835" s="109"/>
      <c r="AO835" s="109"/>
      <c r="AP835" s="109"/>
      <c r="AQ835" s="109"/>
      <c r="AR835" s="112"/>
      <c r="AS835" s="109"/>
      <c r="AT835" s="109"/>
      <c r="AU835" s="109"/>
      <c r="AV835" s="109"/>
      <c r="AW835" s="109"/>
      <c r="AX835" s="109"/>
      <c r="AY835" s="109"/>
      <c r="AZ835" s="109"/>
      <c r="BA835" s="109"/>
      <c r="BB835" s="109"/>
      <c r="BC835" s="109"/>
      <c r="BD835" s="109"/>
      <c r="BE835" s="109"/>
      <c r="BF835" s="109"/>
    </row>
    <row r="836" customFormat="false" ht="13.5" hidden="false" customHeight="true" outlineLevel="0" collapsed="false">
      <c r="A836" s="109"/>
      <c r="B836" s="109"/>
      <c r="C836" s="109"/>
      <c r="D836" s="110"/>
      <c r="E836" s="105"/>
      <c r="F836" s="104"/>
      <c r="G836" s="104"/>
      <c r="H836" s="104"/>
      <c r="I836" s="104"/>
      <c r="J836" s="104"/>
      <c r="K836" s="104"/>
      <c r="L836" s="106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  <c r="AB836" s="107"/>
      <c r="AC836" s="107"/>
      <c r="AD836" s="104"/>
      <c r="AE836" s="109"/>
      <c r="AF836" s="109"/>
      <c r="AG836" s="109"/>
      <c r="AH836" s="109"/>
      <c r="AI836" s="109"/>
      <c r="AJ836" s="109"/>
      <c r="AK836" s="109"/>
      <c r="AL836" s="109"/>
      <c r="AM836" s="109"/>
      <c r="AN836" s="109"/>
      <c r="AO836" s="109"/>
      <c r="AP836" s="109"/>
      <c r="AQ836" s="109"/>
      <c r="AR836" s="112"/>
      <c r="AS836" s="109"/>
      <c r="AT836" s="109"/>
      <c r="AU836" s="109"/>
      <c r="AV836" s="109"/>
      <c r="AW836" s="109"/>
      <c r="AX836" s="109"/>
      <c r="AY836" s="109"/>
      <c r="AZ836" s="109"/>
      <c r="BA836" s="109"/>
      <c r="BB836" s="109"/>
      <c r="BC836" s="109"/>
      <c r="BD836" s="109"/>
      <c r="BE836" s="109"/>
      <c r="BF836" s="109"/>
    </row>
    <row r="837" customFormat="false" ht="13.5" hidden="false" customHeight="true" outlineLevel="0" collapsed="false">
      <c r="A837" s="109"/>
      <c r="B837" s="109"/>
      <c r="C837" s="109"/>
      <c r="D837" s="110"/>
      <c r="E837" s="105"/>
      <c r="F837" s="104"/>
      <c r="G837" s="104"/>
      <c r="H837" s="104"/>
      <c r="I837" s="104"/>
      <c r="J837" s="104"/>
      <c r="K837" s="104"/>
      <c r="L837" s="106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7"/>
      <c r="AC837" s="107"/>
      <c r="AD837" s="104"/>
      <c r="AE837" s="109"/>
      <c r="AF837" s="109"/>
      <c r="AG837" s="109"/>
      <c r="AH837" s="109"/>
      <c r="AI837" s="109"/>
      <c r="AJ837" s="109"/>
      <c r="AK837" s="109"/>
      <c r="AL837" s="109"/>
      <c r="AM837" s="109"/>
      <c r="AN837" s="109"/>
      <c r="AO837" s="109"/>
      <c r="AP837" s="109"/>
      <c r="AQ837" s="109"/>
      <c r="AR837" s="112"/>
      <c r="AS837" s="109"/>
      <c r="AT837" s="109"/>
      <c r="AU837" s="109"/>
      <c r="AV837" s="109"/>
      <c r="AW837" s="109"/>
      <c r="AX837" s="109"/>
      <c r="AY837" s="109"/>
      <c r="AZ837" s="109"/>
      <c r="BA837" s="109"/>
      <c r="BB837" s="109"/>
      <c r="BC837" s="109"/>
      <c r="BD837" s="109"/>
      <c r="BE837" s="109"/>
      <c r="BF837" s="109"/>
    </row>
    <row r="838" customFormat="false" ht="13.5" hidden="false" customHeight="true" outlineLevel="0" collapsed="false">
      <c r="A838" s="109"/>
      <c r="B838" s="109"/>
      <c r="C838" s="109"/>
      <c r="D838" s="110"/>
      <c r="E838" s="105"/>
      <c r="F838" s="104"/>
      <c r="G838" s="104"/>
      <c r="H838" s="104"/>
      <c r="I838" s="104"/>
      <c r="J838" s="104"/>
      <c r="K838" s="104"/>
      <c r="L838" s="106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7"/>
      <c r="AC838" s="107"/>
      <c r="AD838" s="104"/>
      <c r="AE838" s="109"/>
      <c r="AF838" s="109"/>
      <c r="AG838" s="109"/>
      <c r="AH838" s="109"/>
      <c r="AI838" s="109"/>
      <c r="AJ838" s="109"/>
      <c r="AK838" s="109"/>
      <c r="AL838" s="109"/>
      <c r="AM838" s="109"/>
      <c r="AN838" s="109"/>
      <c r="AO838" s="109"/>
      <c r="AP838" s="109"/>
      <c r="AQ838" s="109"/>
      <c r="AR838" s="112"/>
      <c r="AS838" s="109"/>
      <c r="AT838" s="109"/>
      <c r="AU838" s="109"/>
      <c r="AV838" s="109"/>
      <c r="AW838" s="109"/>
      <c r="AX838" s="109"/>
      <c r="AY838" s="109"/>
      <c r="AZ838" s="109"/>
      <c r="BA838" s="109"/>
      <c r="BB838" s="109"/>
      <c r="BC838" s="109"/>
      <c r="BD838" s="109"/>
      <c r="BE838" s="109"/>
      <c r="BF838" s="109"/>
    </row>
    <row r="839" customFormat="false" ht="13.5" hidden="false" customHeight="true" outlineLevel="0" collapsed="false">
      <c r="A839" s="109"/>
      <c r="B839" s="109"/>
      <c r="C839" s="109"/>
      <c r="D839" s="110"/>
      <c r="E839" s="105"/>
      <c r="F839" s="104"/>
      <c r="G839" s="104"/>
      <c r="H839" s="104"/>
      <c r="I839" s="104"/>
      <c r="J839" s="104"/>
      <c r="K839" s="104"/>
      <c r="L839" s="106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  <c r="AB839" s="107"/>
      <c r="AC839" s="107"/>
      <c r="AD839" s="104"/>
      <c r="AE839" s="109"/>
      <c r="AF839" s="109"/>
      <c r="AG839" s="109"/>
      <c r="AH839" s="109"/>
      <c r="AI839" s="109"/>
      <c r="AJ839" s="109"/>
      <c r="AK839" s="109"/>
      <c r="AL839" s="109"/>
      <c r="AM839" s="109"/>
      <c r="AN839" s="109"/>
      <c r="AO839" s="109"/>
      <c r="AP839" s="109"/>
      <c r="AQ839" s="109"/>
      <c r="AR839" s="112"/>
      <c r="AS839" s="109"/>
      <c r="AT839" s="109"/>
      <c r="AU839" s="109"/>
      <c r="AV839" s="109"/>
      <c r="AW839" s="109"/>
      <c r="AX839" s="109"/>
      <c r="AY839" s="109"/>
      <c r="AZ839" s="109"/>
      <c r="BA839" s="109"/>
      <c r="BB839" s="109"/>
      <c r="BC839" s="109"/>
      <c r="BD839" s="109"/>
      <c r="BE839" s="109"/>
      <c r="BF839" s="109"/>
    </row>
    <row r="840" customFormat="false" ht="13.5" hidden="false" customHeight="true" outlineLevel="0" collapsed="false">
      <c r="A840" s="109"/>
      <c r="B840" s="109"/>
      <c r="C840" s="109"/>
      <c r="D840" s="110"/>
      <c r="E840" s="105"/>
      <c r="F840" s="104"/>
      <c r="G840" s="104"/>
      <c r="H840" s="104"/>
      <c r="I840" s="104"/>
      <c r="J840" s="104"/>
      <c r="K840" s="104"/>
      <c r="L840" s="106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7"/>
      <c r="AC840" s="107"/>
      <c r="AD840" s="104"/>
      <c r="AE840" s="109"/>
      <c r="AF840" s="109"/>
      <c r="AG840" s="109"/>
      <c r="AH840" s="109"/>
      <c r="AI840" s="109"/>
      <c r="AJ840" s="109"/>
      <c r="AK840" s="109"/>
      <c r="AL840" s="109"/>
      <c r="AM840" s="109"/>
      <c r="AN840" s="109"/>
      <c r="AO840" s="109"/>
      <c r="AP840" s="109"/>
      <c r="AQ840" s="109"/>
      <c r="AR840" s="112"/>
      <c r="AS840" s="109"/>
      <c r="AT840" s="109"/>
      <c r="AU840" s="109"/>
      <c r="AV840" s="109"/>
      <c r="AW840" s="109"/>
      <c r="AX840" s="109"/>
      <c r="AY840" s="109"/>
      <c r="AZ840" s="109"/>
      <c r="BA840" s="109"/>
      <c r="BB840" s="109"/>
      <c r="BC840" s="109"/>
      <c r="BD840" s="109"/>
      <c r="BE840" s="109"/>
      <c r="BF840" s="109"/>
    </row>
    <row r="841" customFormat="false" ht="13.5" hidden="false" customHeight="true" outlineLevel="0" collapsed="false">
      <c r="A841" s="109"/>
      <c r="B841" s="109"/>
      <c r="C841" s="109"/>
      <c r="D841" s="110"/>
      <c r="E841" s="105"/>
      <c r="F841" s="104"/>
      <c r="G841" s="104"/>
      <c r="H841" s="104"/>
      <c r="I841" s="104"/>
      <c r="J841" s="104"/>
      <c r="K841" s="104"/>
      <c r="L841" s="106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7"/>
      <c r="AC841" s="107"/>
      <c r="AD841" s="104"/>
      <c r="AE841" s="109"/>
      <c r="AF841" s="109"/>
      <c r="AG841" s="109"/>
      <c r="AH841" s="109"/>
      <c r="AI841" s="109"/>
      <c r="AJ841" s="109"/>
      <c r="AK841" s="109"/>
      <c r="AL841" s="109"/>
      <c r="AM841" s="109"/>
      <c r="AN841" s="109"/>
      <c r="AO841" s="109"/>
      <c r="AP841" s="109"/>
      <c r="AQ841" s="109"/>
      <c r="AR841" s="112"/>
      <c r="AS841" s="109"/>
      <c r="AT841" s="109"/>
      <c r="AU841" s="109"/>
      <c r="AV841" s="109"/>
      <c r="AW841" s="109"/>
      <c r="AX841" s="109"/>
      <c r="AY841" s="109"/>
      <c r="AZ841" s="109"/>
      <c r="BA841" s="109"/>
      <c r="BB841" s="109"/>
      <c r="BC841" s="109"/>
      <c r="BD841" s="109"/>
      <c r="BE841" s="109"/>
      <c r="BF841" s="109"/>
    </row>
    <row r="842" customFormat="false" ht="13.5" hidden="false" customHeight="true" outlineLevel="0" collapsed="false">
      <c r="A842" s="109"/>
      <c r="B842" s="109"/>
      <c r="C842" s="109"/>
      <c r="D842" s="110"/>
      <c r="E842" s="105"/>
      <c r="F842" s="104"/>
      <c r="G842" s="104"/>
      <c r="H842" s="104"/>
      <c r="I842" s="104"/>
      <c r="J842" s="104"/>
      <c r="K842" s="104"/>
      <c r="L842" s="106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7"/>
      <c r="AC842" s="107"/>
      <c r="AD842" s="104"/>
      <c r="AE842" s="109"/>
      <c r="AF842" s="109"/>
      <c r="AG842" s="109"/>
      <c r="AH842" s="109"/>
      <c r="AI842" s="109"/>
      <c r="AJ842" s="109"/>
      <c r="AK842" s="109"/>
      <c r="AL842" s="109"/>
      <c r="AM842" s="109"/>
      <c r="AN842" s="109"/>
      <c r="AO842" s="109"/>
      <c r="AP842" s="109"/>
      <c r="AQ842" s="109"/>
      <c r="AR842" s="112"/>
      <c r="AS842" s="109"/>
      <c r="AT842" s="109"/>
      <c r="AU842" s="109"/>
      <c r="AV842" s="109"/>
      <c r="AW842" s="109"/>
      <c r="AX842" s="109"/>
      <c r="AY842" s="109"/>
      <c r="AZ842" s="109"/>
      <c r="BA842" s="109"/>
      <c r="BB842" s="109"/>
      <c r="BC842" s="109"/>
      <c r="BD842" s="109"/>
      <c r="BE842" s="109"/>
      <c r="BF842" s="109"/>
    </row>
    <row r="843" customFormat="false" ht="13.5" hidden="false" customHeight="true" outlineLevel="0" collapsed="false">
      <c r="A843" s="109"/>
      <c r="B843" s="109"/>
      <c r="C843" s="109"/>
      <c r="D843" s="110"/>
      <c r="E843" s="105"/>
      <c r="F843" s="104"/>
      <c r="G843" s="104"/>
      <c r="H843" s="104"/>
      <c r="I843" s="104"/>
      <c r="J843" s="104"/>
      <c r="K843" s="104"/>
      <c r="L843" s="106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  <c r="AB843" s="107"/>
      <c r="AC843" s="107"/>
      <c r="AD843" s="104"/>
      <c r="AE843" s="109"/>
      <c r="AF843" s="109"/>
      <c r="AG843" s="109"/>
      <c r="AH843" s="109"/>
      <c r="AI843" s="109"/>
      <c r="AJ843" s="109"/>
      <c r="AK843" s="109"/>
      <c r="AL843" s="109"/>
      <c r="AM843" s="109"/>
      <c r="AN843" s="109"/>
      <c r="AO843" s="109"/>
      <c r="AP843" s="109"/>
      <c r="AQ843" s="109"/>
      <c r="AR843" s="112"/>
      <c r="AS843" s="109"/>
      <c r="AT843" s="109"/>
      <c r="AU843" s="109"/>
      <c r="AV843" s="109"/>
      <c r="AW843" s="109"/>
      <c r="AX843" s="109"/>
      <c r="AY843" s="109"/>
      <c r="AZ843" s="109"/>
      <c r="BA843" s="109"/>
      <c r="BB843" s="109"/>
      <c r="BC843" s="109"/>
      <c r="BD843" s="109"/>
      <c r="BE843" s="109"/>
      <c r="BF843" s="109"/>
    </row>
    <row r="844" customFormat="false" ht="13.5" hidden="false" customHeight="true" outlineLevel="0" collapsed="false">
      <c r="A844" s="109"/>
      <c r="B844" s="109"/>
      <c r="C844" s="109"/>
      <c r="D844" s="110"/>
      <c r="E844" s="105"/>
      <c r="F844" s="104"/>
      <c r="G844" s="104"/>
      <c r="H844" s="104"/>
      <c r="I844" s="104"/>
      <c r="J844" s="104"/>
      <c r="K844" s="104"/>
      <c r="L844" s="106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7"/>
      <c r="AC844" s="107"/>
      <c r="AD844" s="104"/>
      <c r="AE844" s="109"/>
      <c r="AF844" s="109"/>
      <c r="AG844" s="109"/>
      <c r="AH844" s="109"/>
      <c r="AI844" s="109"/>
      <c r="AJ844" s="109"/>
      <c r="AK844" s="109"/>
      <c r="AL844" s="109"/>
      <c r="AM844" s="109"/>
      <c r="AN844" s="109"/>
      <c r="AO844" s="109"/>
      <c r="AP844" s="109"/>
      <c r="AQ844" s="109"/>
      <c r="AR844" s="112"/>
      <c r="AS844" s="109"/>
      <c r="AT844" s="109"/>
      <c r="AU844" s="109"/>
      <c r="AV844" s="109"/>
      <c r="AW844" s="109"/>
      <c r="AX844" s="109"/>
      <c r="AY844" s="109"/>
      <c r="AZ844" s="109"/>
      <c r="BA844" s="109"/>
      <c r="BB844" s="109"/>
      <c r="BC844" s="109"/>
      <c r="BD844" s="109"/>
      <c r="BE844" s="109"/>
      <c r="BF844" s="109"/>
    </row>
    <row r="845" customFormat="false" ht="13.5" hidden="false" customHeight="true" outlineLevel="0" collapsed="false">
      <c r="A845" s="109"/>
      <c r="B845" s="109"/>
      <c r="C845" s="109"/>
      <c r="D845" s="110"/>
      <c r="E845" s="105"/>
      <c r="F845" s="104"/>
      <c r="G845" s="104"/>
      <c r="H845" s="104"/>
      <c r="I845" s="104"/>
      <c r="J845" s="104"/>
      <c r="K845" s="104"/>
      <c r="L845" s="106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7"/>
      <c r="AC845" s="107"/>
      <c r="AD845" s="104"/>
      <c r="AE845" s="109"/>
      <c r="AF845" s="109"/>
      <c r="AG845" s="109"/>
      <c r="AH845" s="109"/>
      <c r="AI845" s="109"/>
      <c r="AJ845" s="109"/>
      <c r="AK845" s="109"/>
      <c r="AL845" s="109"/>
      <c r="AM845" s="109"/>
      <c r="AN845" s="109"/>
      <c r="AO845" s="109"/>
      <c r="AP845" s="109"/>
      <c r="AQ845" s="109"/>
      <c r="AR845" s="112"/>
      <c r="AS845" s="109"/>
      <c r="AT845" s="109"/>
      <c r="AU845" s="109"/>
      <c r="AV845" s="109"/>
      <c r="AW845" s="109"/>
      <c r="AX845" s="109"/>
      <c r="AY845" s="109"/>
      <c r="AZ845" s="109"/>
      <c r="BA845" s="109"/>
      <c r="BB845" s="109"/>
      <c r="BC845" s="109"/>
      <c r="BD845" s="109"/>
      <c r="BE845" s="109"/>
      <c r="BF845" s="109"/>
    </row>
    <row r="846" customFormat="false" ht="13.5" hidden="false" customHeight="true" outlineLevel="0" collapsed="false">
      <c r="A846" s="109"/>
      <c r="B846" s="109"/>
      <c r="C846" s="109"/>
      <c r="D846" s="110"/>
      <c r="E846" s="105"/>
      <c r="F846" s="104"/>
      <c r="G846" s="104"/>
      <c r="H846" s="104"/>
      <c r="I846" s="104"/>
      <c r="J846" s="104"/>
      <c r="K846" s="104"/>
      <c r="L846" s="106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7"/>
      <c r="AC846" s="107"/>
      <c r="AD846" s="104"/>
      <c r="AE846" s="109"/>
      <c r="AF846" s="109"/>
      <c r="AG846" s="109"/>
      <c r="AH846" s="109"/>
      <c r="AI846" s="109"/>
      <c r="AJ846" s="109"/>
      <c r="AK846" s="109"/>
      <c r="AL846" s="109"/>
      <c r="AM846" s="109"/>
      <c r="AN846" s="109"/>
      <c r="AO846" s="109"/>
      <c r="AP846" s="109"/>
      <c r="AQ846" s="109"/>
      <c r="AR846" s="112"/>
      <c r="AS846" s="109"/>
      <c r="AT846" s="109"/>
      <c r="AU846" s="109"/>
      <c r="AV846" s="109"/>
      <c r="AW846" s="109"/>
      <c r="AX846" s="109"/>
      <c r="AY846" s="109"/>
      <c r="AZ846" s="109"/>
      <c r="BA846" s="109"/>
      <c r="BB846" s="109"/>
      <c r="BC846" s="109"/>
      <c r="BD846" s="109"/>
      <c r="BE846" s="109"/>
      <c r="BF846" s="109"/>
    </row>
    <row r="847" customFormat="false" ht="13.5" hidden="false" customHeight="true" outlineLevel="0" collapsed="false">
      <c r="A847" s="109"/>
      <c r="B847" s="109"/>
      <c r="C847" s="109"/>
      <c r="D847" s="110"/>
      <c r="E847" s="105"/>
      <c r="F847" s="104"/>
      <c r="G847" s="104"/>
      <c r="H847" s="104"/>
      <c r="I847" s="104"/>
      <c r="J847" s="104"/>
      <c r="K847" s="104"/>
      <c r="L847" s="106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7"/>
      <c r="AC847" s="107"/>
      <c r="AD847" s="104"/>
      <c r="AE847" s="109"/>
      <c r="AF847" s="109"/>
      <c r="AG847" s="109"/>
      <c r="AH847" s="109"/>
      <c r="AI847" s="109"/>
      <c r="AJ847" s="109"/>
      <c r="AK847" s="109"/>
      <c r="AL847" s="109"/>
      <c r="AM847" s="109"/>
      <c r="AN847" s="109"/>
      <c r="AO847" s="109"/>
      <c r="AP847" s="109"/>
      <c r="AQ847" s="109"/>
      <c r="AR847" s="112"/>
      <c r="AS847" s="109"/>
      <c r="AT847" s="109"/>
      <c r="AU847" s="109"/>
      <c r="AV847" s="109"/>
      <c r="AW847" s="109"/>
      <c r="AX847" s="109"/>
      <c r="AY847" s="109"/>
      <c r="AZ847" s="109"/>
      <c r="BA847" s="109"/>
      <c r="BB847" s="109"/>
      <c r="BC847" s="109"/>
      <c r="BD847" s="109"/>
      <c r="BE847" s="109"/>
      <c r="BF847" s="109"/>
    </row>
    <row r="848" customFormat="false" ht="13.5" hidden="false" customHeight="true" outlineLevel="0" collapsed="false">
      <c r="A848" s="109"/>
      <c r="B848" s="109"/>
      <c r="C848" s="109"/>
      <c r="D848" s="110"/>
      <c r="E848" s="105"/>
      <c r="F848" s="104"/>
      <c r="G848" s="104"/>
      <c r="H848" s="104"/>
      <c r="I848" s="104"/>
      <c r="J848" s="104"/>
      <c r="K848" s="104"/>
      <c r="L848" s="106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  <c r="AB848" s="107"/>
      <c r="AC848" s="107"/>
      <c r="AD848" s="104"/>
      <c r="AE848" s="109"/>
      <c r="AF848" s="109"/>
      <c r="AG848" s="109"/>
      <c r="AH848" s="109"/>
      <c r="AI848" s="109"/>
      <c r="AJ848" s="109"/>
      <c r="AK848" s="109"/>
      <c r="AL848" s="109"/>
      <c r="AM848" s="109"/>
      <c r="AN848" s="109"/>
      <c r="AO848" s="109"/>
      <c r="AP848" s="109"/>
      <c r="AQ848" s="109"/>
      <c r="AR848" s="112"/>
      <c r="AS848" s="109"/>
      <c r="AT848" s="109"/>
      <c r="AU848" s="109"/>
      <c r="AV848" s="109"/>
      <c r="AW848" s="109"/>
      <c r="AX848" s="109"/>
      <c r="AY848" s="109"/>
      <c r="AZ848" s="109"/>
      <c r="BA848" s="109"/>
      <c r="BB848" s="109"/>
      <c r="BC848" s="109"/>
      <c r="BD848" s="109"/>
      <c r="BE848" s="109"/>
      <c r="BF848" s="109"/>
    </row>
    <row r="849" customFormat="false" ht="13.5" hidden="false" customHeight="true" outlineLevel="0" collapsed="false">
      <c r="A849" s="109"/>
      <c r="B849" s="109"/>
      <c r="C849" s="109"/>
      <c r="D849" s="110"/>
      <c r="E849" s="105"/>
      <c r="F849" s="104"/>
      <c r="G849" s="104"/>
      <c r="H849" s="104"/>
      <c r="I849" s="104"/>
      <c r="J849" s="104"/>
      <c r="K849" s="104"/>
      <c r="L849" s="106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  <c r="AB849" s="107"/>
      <c r="AC849" s="107"/>
      <c r="AD849" s="104"/>
      <c r="AE849" s="109"/>
      <c r="AF849" s="109"/>
      <c r="AG849" s="109"/>
      <c r="AH849" s="109"/>
      <c r="AI849" s="109"/>
      <c r="AJ849" s="109"/>
      <c r="AK849" s="109"/>
      <c r="AL849" s="109"/>
      <c r="AM849" s="109"/>
      <c r="AN849" s="109"/>
      <c r="AO849" s="109"/>
      <c r="AP849" s="109"/>
      <c r="AQ849" s="109"/>
      <c r="AR849" s="112"/>
      <c r="AS849" s="109"/>
      <c r="AT849" s="109"/>
      <c r="AU849" s="109"/>
      <c r="AV849" s="109"/>
      <c r="AW849" s="109"/>
      <c r="AX849" s="109"/>
      <c r="AY849" s="109"/>
      <c r="AZ849" s="109"/>
      <c r="BA849" s="109"/>
      <c r="BB849" s="109"/>
      <c r="BC849" s="109"/>
      <c r="BD849" s="109"/>
      <c r="BE849" s="109"/>
      <c r="BF849" s="109"/>
    </row>
    <row r="850" customFormat="false" ht="13.5" hidden="false" customHeight="true" outlineLevel="0" collapsed="false">
      <c r="A850" s="109"/>
      <c r="B850" s="109"/>
      <c r="C850" s="109"/>
      <c r="D850" s="110"/>
      <c r="E850" s="105"/>
      <c r="F850" s="104"/>
      <c r="G850" s="104"/>
      <c r="H850" s="104"/>
      <c r="I850" s="104"/>
      <c r="J850" s="104"/>
      <c r="K850" s="104"/>
      <c r="L850" s="106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  <c r="AB850" s="107"/>
      <c r="AC850" s="107"/>
      <c r="AD850" s="104"/>
      <c r="AE850" s="109"/>
      <c r="AF850" s="109"/>
      <c r="AG850" s="109"/>
      <c r="AH850" s="109"/>
      <c r="AI850" s="109"/>
      <c r="AJ850" s="109"/>
      <c r="AK850" s="109"/>
      <c r="AL850" s="109"/>
      <c r="AM850" s="109"/>
      <c r="AN850" s="109"/>
      <c r="AO850" s="109"/>
      <c r="AP850" s="109"/>
      <c r="AQ850" s="109"/>
      <c r="AR850" s="112"/>
      <c r="AS850" s="109"/>
      <c r="AT850" s="109"/>
      <c r="AU850" s="109"/>
      <c r="AV850" s="109"/>
      <c r="AW850" s="109"/>
      <c r="AX850" s="109"/>
      <c r="AY850" s="109"/>
      <c r="AZ850" s="109"/>
      <c r="BA850" s="109"/>
      <c r="BB850" s="109"/>
      <c r="BC850" s="109"/>
      <c r="BD850" s="109"/>
      <c r="BE850" s="109"/>
      <c r="BF850" s="109"/>
    </row>
    <row r="851" customFormat="false" ht="13.5" hidden="false" customHeight="true" outlineLevel="0" collapsed="false">
      <c r="A851" s="109"/>
      <c r="B851" s="109"/>
      <c r="C851" s="109"/>
      <c r="D851" s="110"/>
      <c r="E851" s="105"/>
      <c r="F851" s="104"/>
      <c r="G851" s="104"/>
      <c r="H851" s="104"/>
      <c r="I851" s="104"/>
      <c r="J851" s="104"/>
      <c r="K851" s="104"/>
      <c r="L851" s="106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7"/>
      <c r="AC851" s="107"/>
      <c r="AD851" s="104"/>
      <c r="AE851" s="109"/>
      <c r="AF851" s="109"/>
      <c r="AG851" s="109"/>
      <c r="AH851" s="109"/>
      <c r="AI851" s="109"/>
      <c r="AJ851" s="109"/>
      <c r="AK851" s="109"/>
      <c r="AL851" s="109"/>
      <c r="AM851" s="109"/>
      <c r="AN851" s="109"/>
      <c r="AO851" s="109"/>
      <c r="AP851" s="109"/>
      <c r="AQ851" s="109"/>
      <c r="AR851" s="112"/>
      <c r="AS851" s="109"/>
      <c r="AT851" s="109"/>
      <c r="AU851" s="109"/>
      <c r="AV851" s="109"/>
      <c r="AW851" s="109"/>
      <c r="AX851" s="109"/>
      <c r="AY851" s="109"/>
      <c r="AZ851" s="109"/>
      <c r="BA851" s="109"/>
      <c r="BB851" s="109"/>
      <c r="BC851" s="109"/>
      <c r="BD851" s="109"/>
      <c r="BE851" s="109"/>
      <c r="BF851" s="109"/>
    </row>
    <row r="852" customFormat="false" ht="13.5" hidden="false" customHeight="true" outlineLevel="0" collapsed="false">
      <c r="A852" s="109"/>
      <c r="B852" s="109"/>
      <c r="C852" s="109"/>
      <c r="D852" s="110"/>
      <c r="E852" s="105"/>
      <c r="F852" s="104"/>
      <c r="G852" s="104"/>
      <c r="H852" s="104"/>
      <c r="I852" s="104"/>
      <c r="J852" s="104"/>
      <c r="K852" s="104"/>
      <c r="L852" s="106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  <c r="AB852" s="107"/>
      <c r="AC852" s="107"/>
      <c r="AD852" s="104"/>
      <c r="AE852" s="109"/>
      <c r="AF852" s="109"/>
      <c r="AG852" s="109"/>
      <c r="AH852" s="109"/>
      <c r="AI852" s="109"/>
      <c r="AJ852" s="109"/>
      <c r="AK852" s="109"/>
      <c r="AL852" s="109"/>
      <c r="AM852" s="109"/>
      <c r="AN852" s="109"/>
      <c r="AO852" s="109"/>
      <c r="AP852" s="109"/>
      <c r="AQ852" s="109"/>
      <c r="AR852" s="112"/>
      <c r="AS852" s="109"/>
      <c r="AT852" s="109"/>
      <c r="AU852" s="109"/>
      <c r="AV852" s="109"/>
      <c r="AW852" s="109"/>
      <c r="AX852" s="109"/>
      <c r="AY852" s="109"/>
      <c r="AZ852" s="109"/>
      <c r="BA852" s="109"/>
      <c r="BB852" s="109"/>
      <c r="BC852" s="109"/>
      <c r="BD852" s="109"/>
      <c r="BE852" s="109"/>
      <c r="BF852" s="109"/>
    </row>
    <row r="853" customFormat="false" ht="13.5" hidden="false" customHeight="true" outlineLevel="0" collapsed="false">
      <c r="A853" s="109"/>
      <c r="B853" s="109"/>
      <c r="C853" s="109"/>
      <c r="D853" s="110"/>
      <c r="E853" s="105"/>
      <c r="F853" s="104"/>
      <c r="G853" s="104"/>
      <c r="H853" s="104"/>
      <c r="I853" s="104"/>
      <c r="J853" s="104"/>
      <c r="K853" s="104"/>
      <c r="L853" s="106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7"/>
      <c r="AC853" s="107"/>
      <c r="AD853" s="104"/>
      <c r="AE853" s="109"/>
      <c r="AF853" s="109"/>
      <c r="AG853" s="109"/>
      <c r="AH853" s="109"/>
      <c r="AI853" s="109"/>
      <c r="AJ853" s="109"/>
      <c r="AK853" s="109"/>
      <c r="AL853" s="109"/>
      <c r="AM853" s="109"/>
      <c r="AN853" s="109"/>
      <c r="AO853" s="109"/>
      <c r="AP853" s="109"/>
      <c r="AQ853" s="109"/>
      <c r="AR853" s="112"/>
      <c r="AS853" s="109"/>
      <c r="AT853" s="109"/>
      <c r="AU853" s="109"/>
      <c r="AV853" s="109"/>
      <c r="AW853" s="109"/>
      <c r="AX853" s="109"/>
      <c r="AY853" s="109"/>
      <c r="AZ853" s="109"/>
      <c r="BA853" s="109"/>
      <c r="BB853" s="109"/>
      <c r="BC853" s="109"/>
      <c r="BD853" s="109"/>
      <c r="BE853" s="109"/>
      <c r="BF853" s="109"/>
    </row>
    <row r="854" customFormat="false" ht="13.5" hidden="false" customHeight="true" outlineLevel="0" collapsed="false">
      <c r="A854" s="109"/>
      <c r="B854" s="109"/>
      <c r="C854" s="109"/>
      <c r="D854" s="110"/>
      <c r="E854" s="105"/>
      <c r="F854" s="104"/>
      <c r="G854" s="104"/>
      <c r="H854" s="104"/>
      <c r="I854" s="104"/>
      <c r="J854" s="104"/>
      <c r="K854" s="104"/>
      <c r="L854" s="106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7"/>
      <c r="AC854" s="107"/>
      <c r="AD854" s="104"/>
      <c r="AE854" s="109"/>
      <c r="AF854" s="109"/>
      <c r="AG854" s="109"/>
      <c r="AH854" s="109"/>
      <c r="AI854" s="109"/>
      <c r="AJ854" s="109"/>
      <c r="AK854" s="109"/>
      <c r="AL854" s="109"/>
      <c r="AM854" s="109"/>
      <c r="AN854" s="109"/>
      <c r="AO854" s="109"/>
      <c r="AP854" s="109"/>
      <c r="AQ854" s="109"/>
      <c r="AR854" s="112"/>
      <c r="AS854" s="109"/>
      <c r="AT854" s="109"/>
      <c r="AU854" s="109"/>
      <c r="AV854" s="109"/>
      <c r="AW854" s="109"/>
      <c r="AX854" s="109"/>
      <c r="AY854" s="109"/>
      <c r="AZ854" s="109"/>
      <c r="BA854" s="109"/>
      <c r="BB854" s="109"/>
      <c r="BC854" s="109"/>
      <c r="BD854" s="109"/>
      <c r="BE854" s="109"/>
      <c r="BF854" s="109"/>
    </row>
    <row r="855" customFormat="false" ht="13.5" hidden="false" customHeight="true" outlineLevel="0" collapsed="false">
      <c r="A855" s="109"/>
      <c r="B855" s="109"/>
      <c r="C855" s="109"/>
      <c r="D855" s="110"/>
      <c r="E855" s="105"/>
      <c r="F855" s="104"/>
      <c r="G855" s="104"/>
      <c r="H855" s="104"/>
      <c r="I855" s="104"/>
      <c r="J855" s="104"/>
      <c r="K855" s="104"/>
      <c r="L855" s="106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7"/>
      <c r="AC855" s="107"/>
      <c r="AD855" s="104"/>
      <c r="AE855" s="109"/>
      <c r="AF855" s="109"/>
      <c r="AG855" s="109"/>
      <c r="AH855" s="109"/>
      <c r="AI855" s="109"/>
      <c r="AJ855" s="109"/>
      <c r="AK855" s="109"/>
      <c r="AL855" s="109"/>
      <c r="AM855" s="109"/>
      <c r="AN855" s="109"/>
      <c r="AO855" s="109"/>
      <c r="AP855" s="109"/>
      <c r="AQ855" s="109"/>
      <c r="AR855" s="112"/>
      <c r="AS855" s="109"/>
      <c r="AT855" s="109"/>
      <c r="AU855" s="109"/>
      <c r="AV855" s="109"/>
      <c r="AW855" s="109"/>
      <c r="AX855" s="109"/>
      <c r="AY855" s="109"/>
      <c r="AZ855" s="109"/>
      <c r="BA855" s="109"/>
      <c r="BB855" s="109"/>
      <c r="BC855" s="109"/>
      <c r="BD855" s="109"/>
      <c r="BE855" s="109"/>
      <c r="BF855" s="109"/>
    </row>
    <row r="856" customFormat="false" ht="13.5" hidden="false" customHeight="true" outlineLevel="0" collapsed="false">
      <c r="A856" s="109"/>
      <c r="B856" s="109"/>
      <c r="C856" s="109"/>
      <c r="D856" s="110"/>
      <c r="E856" s="105"/>
      <c r="F856" s="104"/>
      <c r="G856" s="104"/>
      <c r="H856" s="104"/>
      <c r="I856" s="104"/>
      <c r="J856" s="104"/>
      <c r="K856" s="104"/>
      <c r="L856" s="106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  <c r="AB856" s="107"/>
      <c r="AC856" s="107"/>
      <c r="AD856" s="104"/>
      <c r="AE856" s="109"/>
      <c r="AF856" s="109"/>
      <c r="AG856" s="109"/>
      <c r="AH856" s="109"/>
      <c r="AI856" s="109"/>
      <c r="AJ856" s="109"/>
      <c r="AK856" s="109"/>
      <c r="AL856" s="109"/>
      <c r="AM856" s="109"/>
      <c r="AN856" s="109"/>
      <c r="AO856" s="109"/>
      <c r="AP856" s="109"/>
      <c r="AQ856" s="109"/>
      <c r="AR856" s="112"/>
      <c r="AS856" s="109"/>
      <c r="AT856" s="109"/>
      <c r="AU856" s="109"/>
      <c r="AV856" s="109"/>
      <c r="AW856" s="109"/>
      <c r="AX856" s="109"/>
      <c r="AY856" s="109"/>
      <c r="AZ856" s="109"/>
      <c r="BA856" s="109"/>
      <c r="BB856" s="109"/>
      <c r="BC856" s="109"/>
      <c r="BD856" s="109"/>
      <c r="BE856" s="109"/>
      <c r="BF856" s="109"/>
    </row>
    <row r="857" customFormat="false" ht="13.5" hidden="false" customHeight="true" outlineLevel="0" collapsed="false">
      <c r="A857" s="109"/>
      <c r="B857" s="109"/>
      <c r="C857" s="109"/>
      <c r="D857" s="110"/>
      <c r="E857" s="105"/>
      <c r="F857" s="104"/>
      <c r="G857" s="104"/>
      <c r="H857" s="104"/>
      <c r="I857" s="104"/>
      <c r="J857" s="104"/>
      <c r="K857" s="104"/>
      <c r="L857" s="106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  <c r="AB857" s="107"/>
      <c r="AC857" s="107"/>
      <c r="AD857" s="104"/>
      <c r="AE857" s="109"/>
      <c r="AF857" s="109"/>
      <c r="AG857" s="109"/>
      <c r="AH857" s="109"/>
      <c r="AI857" s="109"/>
      <c r="AJ857" s="109"/>
      <c r="AK857" s="109"/>
      <c r="AL857" s="109"/>
      <c r="AM857" s="109"/>
      <c r="AN857" s="109"/>
      <c r="AO857" s="109"/>
      <c r="AP857" s="109"/>
      <c r="AQ857" s="109"/>
      <c r="AR857" s="112"/>
      <c r="AS857" s="109"/>
      <c r="AT857" s="109"/>
      <c r="AU857" s="109"/>
      <c r="AV857" s="109"/>
      <c r="AW857" s="109"/>
      <c r="AX857" s="109"/>
      <c r="AY857" s="109"/>
      <c r="AZ857" s="109"/>
      <c r="BA857" s="109"/>
      <c r="BB857" s="109"/>
      <c r="BC857" s="109"/>
      <c r="BD857" s="109"/>
      <c r="BE857" s="109"/>
      <c r="BF857" s="109"/>
    </row>
    <row r="858" customFormat="false" ht="13.5" hidden="false" customHeight="true" outlineLevel="0" collapsed="false">
      <c r="A858" s="109"/>
      <c r="B858" s="109"/>
      <c r="C858" s="109"/>
      <c r="D858" s="110"/>
      <c r="E858" s="105"/>
      <c r="F858" s="104"/>
      <c r="G858" s="104"/>
      <c r="H858" s="104"/>
      <c r="I858" s="104"/>
      <c r="J858" s="104"/>
      <c r="K858" s="104"/>
      <c r="L858" s="106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7"/>
      <c r="AC858" s="107"/>
      <c r="AD858" s="104"/>
      <c r="AE858" s="109"/>
      <c r="AF858" s="109"/>
      <c r="AG858" s="109"/>
      <c r="AH858" s="109"/>
      <c r="AI858" s="109"/>
      <c r="AJ858" s="109"/>
      <c r="AK858" s="109"/>
      <c r="AL858" s="109"/>
      <c r="AM858" s="109"/>
      <c r="AN858" s="109"/>
      <c r="AO858" s="109"/>
      <c r="AP858" s="109"/>
      <c r="AQ858" s="109"/>
      <c r="AR858" s="112"/>
      <c r="AS858" s="109"/>
      <c r="AT858" s="109"/>
      <c r="AU858" s="109"/>
      <c r="AV858" s="109"/>
      <c r="AW858" s="109"/>
      <c r="AX858" s="109"/>
      <c r="AY858" s="109"/>
      <c r="AZ858" s="109"/>
      <c r="BA858" s="109"/>
      <c r="BB858" s="109"/>
      <c r="BC858" s="109"/>
      <c r="BD858" s="109"/>
      <c r="BE858" s="109"/>
      <c r="BF858" s="109"/>
    </row>
    <row r="859" customFormat="false" ht="13.5" hidden="false" customHeight="true" outlineLevel="0" collapsed="false">
      <c r="A859" s="109"/>
      <c r="B859" s="109"/>
      <c r="C859" s="109"/>
      <c r="D859" s="110"/>
      <c r="E859" s="105"/>
      <c r="F859" s="104"/>
      <c r="G859" s="104"/>
      <c r="H859" s="104"/>
      <c r="I859" s="104"/>
      <c r="J859" s="104"/>
      <c r="K859" s="104"/>
      <c r="L859" s="106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7"/>
      <c r="AC859" s="107"/>
      <c r="AD859" s="104"/>
      <c r="AE859" s="109"/>
      <c r="AF859" s="109"/>
      <c r="AG859" s="109"/>
      <c r="AH859" s="109"/>
      <c r="AI859" s="109"/>
      <c r="AJ859" s="109"/>
      <c r="AK859" s="109"/>
      <c r="AL859" s="109"/>
      <c r="AM859" s="109"/>
      <c r="AN859" s="109"/>
      <c r="AO859" s="109"/>
      <c r="AP859" s="109"/>
      <c r="AQ859" s="109"/>
      <c r="AR859" s="112"/>
      <c r="AS859" s="109"/>
      <c r="AT859" s="109"/>
      <c r="AU859" s="109"/>
      <c r="AV859" s="109"/>
      <c r="AW859" s="109"/>
      <c r="AX859" s="109"/>
      <c r="AY859" s="109"/>
      <c r="AZ859" s="109"/>
      <c r="BA859" s="109"/>
      <c r="BB859" s="109"/>
      <c r="BC859" s="109"/>
      <c r="BD859" s="109"/>
      <c r="BE859" s="109"/>
      <c r="BF859" s="109"/>
    </row>
    <row r="860" customFormat="false" ht="13.5" hidden="false" customHeight="true" outlineLevel="0" collapsed="false">
      <c r="A860" s="109"/>
      <c r="B860" s="109"/>
      <c r="C860" s="109"/>
      <c r="D860" s="110"/>
      <c r="E860" s="105"/>
      <c r="F860" s="104"/>
      <c r="G860" s="104"/>
      <c r="H860" s="104"/>
      <c r="I860" s="104"/>
      <c r="J860" s="104"/>
      <c r="K860" s="104"/>
      <c r="L860" s="106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7"/>
      <c r="AC860" s="107"/>
      <c r="AD860" s="104"/>
      <c r="AE860" s="109"/>
      <c r="AF860" s="109"/>
      <c r="AG860" s="109"/>
      <c r="AH860" s="109"/>
      <c r="AI860" s="109"/>
      <c r="AJ860" s="109"/>
      <c r="AK860" s="109"/>
      <c r="AL860" s="109"/>
      <c r="AM860" s="109"/>
      <c r="AN860" s="109"/>
      <c r="AO860" s="109"/>
      <c r="AP860" s="109"/>
      <c r="AQ860" s="109"/>
      <c r="AR860" s="112"/>
      <c r="AS860" s="109"/>
      <c r="AT860" s="109"/>
      <c r="AU860" s="109"/>
      <c r="AV860" s="109"/>
      <c r="AW860" s="109"/>
      <c r="AX860" s="109"/>
      <c r="AY860" s="109"/>
      <c r="AZ860" s="109"/>
      <c r="BA860" s="109"/>
      <c r="BB860" s="109"/>
      <c r="BC860" s="109"/>
      <c r="BD860" s="109"/>
      <c r="BE860" s="109"/>
      <c r="BF860" s="109"/>
    </row>
    <row r="861" customFormat="false" ht="13.5" hidden="false" customHeight="true" outlineLevel="0" collapsed="false">
      <c r="A861" s="109"/>
      <c r="B861" s="109"/>
      <c r="C861" s="109"/>
      <c r="D861" s="110"/>
      <c r="E861" s="105"/>
      <c r="F861" s="104"/>
      <c r="G861" s="104"/>
      <c r="H861" s="104"/>
      <c r="I861" s="104"/>
      <c r="J861" s="104"/>
      <c r="K861" s="104"/>
      <c r="L861" s="106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7"/>
      <c r="AC861" s="107"/>
      <c r="AD861" s="104"/>
      <c r="AE861" s="109"/>
      <c r="AF861" s="109"/>
      <c r="AG861" s="109"/>
      <c r="AH861" s="109"/>
      <c r="AI861" s="109"/>
      <c r="AJ861" s="109"/>
      <c r="AK861" s="109"/>
      <c r="AL861" s="109"/>
      <c r="AM861" s="109"/>
      <c r="AN861" s="109"/>
      <c r="AO861" s="109"/>
      <c r="AP861" s="109"/>
      <c r="AQ861" s="109"/>
      <c r="AR861" s="112"/>
      <c r="AS861" s="109"/>
      <c r="AT861" s="109"/>
      <c r="AU861" s="109"/>
      <c r="AV861" s="109"/>
      <c r="AW861" s="109"/>
      <c r="AX861" s="109"/>
      <c r="AY861" s="109"/>
      <c r="AZ861" s="109"/>
      <c r="BA861" s="109"/>
      <c r="BB861" s="109"/>
      <c r="BC861" s="109"/>
      <c r="BD861" s="109"/>
      <c r="BE861" s="109"/>
      <c r="BF861" s="109"/>
    </row>
    <row r="862" customFormat="false" ht="13.5" hidden="false" customHeight="true" outlineLevel="0" collapsed="false">
      <c r="A862" s="109"/>
      <c r="B862" s="109"/>
      <c r="C862" s="109"/>
      <c r="D862" s="110"/>
      <c r="E862" s="105"/>
      <c r="F862" s="104"/>
      <c r="G862" s="104"/>
      <c r="H862" s="104"/>
      <c r="I862" s="104"/>
      <c r="J862" s="104"/>
      <c r="K862" s="104"/>
      <c r="L862" s="106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  <c r="AB862" s="107"/>
      <c r="AC862" s="107"/>
      <c r="AD862" s="104"/>
      <c r="AE862" s="109"/>
      <c r="AF862" s="109"/>
      <c r="AG862" s="109"/>
      <c r="AH862" s="109"/>
      <c r="AI862" s="109"/>
      <c r="AJ862" s="109"/>
      <c r="AK862" s="109"/>
      <c r="AL862" s="109"/>
      <c r="AM862" s="109"/>
      <c r="AN862" s="109"/>
      <c r="AO862" s="109"/>
      <c r="AP862" s="109"/>
      <c r="AQ862" s="109"/>
      <c r="AR862" s="112"/>
      <c r="AS862" s="109"/>
      <c r="AT862" s="109"/>
      <c r="AU862" s="109"/>
      <c r="AV862" s="109"/>
      <c r="AW862" s="109"/>
      <c r="AX862" s="109"/>
      <c r="AY862" s="109"/>
      <c r="AZ862" s="109"/>
      <c r="BA862" s="109"/>
      <c r="BB862" s="109"/>
      <c r="BC862" s="109"/>
      <c r="BD862" s="109"/>
      <c r="BE862" s="109"/>
      <c r="BF862" s="109"/>
    </row>
    <row r="863" customFormat="false" ht="13.5" hidden="false" customHeight="true" outlineLevel="0" collapsed="false">
      <c r="A863" s="109"/>
      <c r="B863" s="109"/>
      <c r="C863" s="109"/>
      <c r="D863" s="110"/>
      <c r="E863" s="105"/>
      <c r="F863" s="104"/>
      <c r="G863" s="104"/>
      <c r="H863" s="104"/>
      <c r="I863" s="104"/>
      <c r="J863" s="104"/>
      <c r="K863" s="104"/>
      <c r="L863" s="106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  <c r="AB863" s="107"/>
      <c r="AC863" s="107"/>
      <c r="AD863" s="104"/>
      <c r="AE863" s="109"/>
      <c r="AF863" s="109"/>
      <c r="AG863" s="109"/>
      <c r="AH863" s="109"/>
      <c r="AI863" s="109"/>
      <c r="AJ863" s="109"/>
      <c r="AK863" s="109"/>
      <c r="AL863" s="109"/>
      <c r="AM863" s="109"/>
      <c r="AN863" s="109"/>
      <c r="AO863" s="109"/>
      <c r="AP863" s="109"/>
      <c r="AQ863" s="109"/>
      <c r="AR863" s="112"/>
      <c r="AS863" s="109"/>
      <c r="AT863" s="109"/>
      <c r="AU863" s="109"/>
      <c r="AV863" s="109"/>
      <c r="AW863" s="109"/>
      <c r="AX863" s="109"/>
      <c r="AY863" s="109"/>
      <c r="AZ863" s="109"/>
      <c r="BA863" s="109"/>
      <c r="BB863" s="109"/>
      <c r="BC863" s="109"/>
      <c r="BD863" s="109"/>
      <c r="BE863" s="109"/>
      <c r="BF863" s="109"/>
    </row>
    <row r="864" customFormat="false" ht="13.5" hidden="false" customHeight="true" outlineLevel="0" collapsed="false">
      <c r="A864" s="109"/>
      <c r="B864" s="109"/>
      <c r="C864" s="109"/>
      <c r="D864" s="110"/>
      <c r="E864" s="105"/>
      <c r="F864" s="104"/>
      <c r="G864" s="104"/>
      <c r="H864" s="104"/>
      <c r="I864" s="104"/>
      <c r="J864" s="104"/>
      <c r="K864" s="104"/>
      <c r="L864" s="106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7"/>
      <c r="AC864" s="107"/>
      <c r="AD864" s="104"/>
      <c r="AE864" s="109"/>
      <c r="AF864" s="109"/>
      <c r="AG864" s="109"/>
      <c r="AH864" s="109"/>
      <c r="AI864" s="109"/>
      <c r="AJ864" s="109"/>
      <c r="AK864" s="109"/>
      <c r="AL864" s="109"/>
      <c r="AM864" s="109"/>
      <c r="AN864" s="109"/>
      <c r="AO864" s="109"/>
      <c r="AP864" s="109"/>
      <c r="AQ864" s="109"/>
      <c r="AR864" s="112"/>
      <c r="AS864" s="109"/>
      <c r="AT864" s="109"/>
      <c r="AU864" s="109"/>
      <c r="AV864" s="109"/>
      <c r="AW864" s="109"/>
      <c r="AX864" s="109"/>
      <c r="AY864" s="109"/>
      <c r="AZ864" s="109"/>
      <c r="BA864" s="109"/>
      <c r="BB864" s="109"/>
      <c r="BC864" s="109"/>
      <c r="BD864" s="109"/>
      <c r="BE864" s="109"/>
      <c r="BF864" s="109"/>
    </row>
    <row r="865" customFormat="false" ht="13.5" hidden="false" customHeight="true" outlineLevel="0" collapsed="false">
      <c r="A865" s="109"/>
      <c r="B865" s="109"/>
      <c r="C865" s="109"/>
      <c r="D865" s="110"/>
      <c r="E865" s="105"/>
      <c r="F865" s="104"/>
      <c r="G865" s="104"/>
      <c r="H865" s="104"/>
      <c r="I865" s="104"/>
      <c r="J865" s="104"/>
      <c r="K865" s="104"/>
      <c r="L865" s="106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  <c r="AB865" s="107"/>
      <c r="AC865" s="107"/>
      <c r="AD865" s="104"/>
      <c r="AE865" s="109"/>
      <c r="AF865" s="109"/>
      <c r="AG865" s="109"/>
      <c r="AH865" s="109"/>
      <c r="AI865" s="109"/>
      <c r="AJ865" s="109"/>
      <c r="AK865" s="109"/>
      <c r="AL865" s="109"/>
      <c r="AM865" s="109"/>
      <c r="AN865" s="109"/>
      <c r="AO865" s="109"/>
      <c r="AP865" s="109"/>
      <c r="AQ865" s="109"/>
      <c r="AR865" s="112"/>
      <c r="AS865" s="109"/>
      <c r="AT865" s="109"/>
      <c r="AU865" s="109"/>
      <c r="AV865" s="109"/>
      <c r="AW865" s="109"/>
      <c r="AX865" s="109"/>
      <c r="AY865" s="109"/>
      <c r="AZ865" s="109"/>
      <c r="BA865" s="109"/>
      <c r="BB865" s="109"/>
      <c r="BC865" s="109"/>
      <c r="BD865" s="109"/>
      <c r="BE865" s="109"/>
      <c r="BF865" s="109"/>
    </row>
    <row r="866" customFormat="false" ht="13.5" hidden="false" customHeight="true" outlineLevel="0" collapsed="false">
      <c r="A866" s="109"/>
      <c r="B866" s="109"/>
      <c r="C866" s="109"/>
      <c r="D866" s="110"/>
      <c r="E866" s="105"/>
      <c r="F866" s="104"/>
      <c r="G866" s="104"/>
      <c r="H866" s="104"/>
      <c r="I866" s="104"/>
      <c r="J866" s="104"/>
      <c r="K866" s="104"/>
      <c r="L866" s="106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7"/>
      <c r="AC866" s="107"/>
      <c r="AD866" s="104"/>
      <c r="AE866" s="109"/>
      <c r="AF866" s="109"/>
      <c r="AG866" s="109"/>
      <c r="AH866" s="109"/>
      <c r="AI866" s="109"/>
      <c r="AJ866" s="109"/>
      <c r="AK866" s="109"/>
      <c r="AL866" s="109"/>
      <c r="AM866" s="109"/>
      <c r="AN866" s="109"/>
      <c r="AO866" s="109"/>
      <c r="AP866" s="109"/>
      <c r="AQ866" s="109"/>
      <c r="AR866" s="112"/>
      <c r="AS866" s="109"/>
      <c r="AT866" s="109"/>
      <c r="AU866" s="109"/>
      <c r="AV866" s="109"/>
      <c r="AW866" s="109"/>
      <c r="AX866" s="109"/>
      <c r="AY866" s="109"/>
      <c r="AZ866" s="109"/>
      <c r="BA866" s="109"/>
      <c r="BB866" s="109"/>
      <c r="BC866" s="109"/>
      <c r="BD866" s="109"/>
      <c r="BE866" s="109"/>
      <c r="BF866" s="109"/>
    </row>
    <row r="867" customFormat="false" ht="13.5" hidden="false" customHeight="true" outlineLevel="0" collapsed="false">
      <c r="A867" s="109"/>
      <c r="B867" s="109"/>
      <c r="C867" s="109"/>
      <c r="D867" s="110"/>
      <c r="E867" s="105"/>
      <c r="F867" s="104"/>
      <c r="G867" s="104"/>
      <c r="H867" s="104"/>
      <c r="I867" s="104"/>
      <c r="J867" s="104"/>
      <c r="K867" s="104"/>
      <c r="L867" s="106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7"/>
      <c r="AC867" s="107"/>
      <c r="AD867" s="104"/>
      <c r="AE867" s="109"/>
      <c r="AF867" s="109"/>
      <c r="AG867" s="109"/>
      <c r="AH867" s="109"/>
      <c r="AI867" s="109"/>
      <c r="AJ867" s="109"/>
      <c r="AK867" s="109"/>
      <c r="AL867" s="109"/>
      <c r="AM867" s="109"/>
      <c r="AN867" s="109"/>
      <c r="AO867" s="109"/>
      <c r="AP867" s="109"/>
      <c r="AQ867" s="109"/>
      <c r="AR867" s="112"/>
      <c r="AS867" s="109"/>
      <c r="AT867" s="109"/>
      <c r="AU867" s="109"/>
      <c r="AV867" s="109"/>
      <c r="AW867" s="109"/>
      <c r="AX867" s="109"/>
      <c r="AY867" s="109"/>
      <c r="AZ867" s="109"/>
      <c r="BA867" s="109"/>
      <c r="BB867" s="109"/>
      <c r="BC867" s="109"/>
      <c r="BD867" s="109"/>
      <c r="BE867" s="109"/>
      <c r="BF867" s="109"/>
    </row>
    <row r="868" customFormat="false" ht="13.5" hidden="false" customHeight="true" outlineLevel="0" collapsed="false">
      <c r="A868" s="109"/>
      <c r="B868" s="109"/>
      <c r="C868" s="109"/>
      <c r="D868" s="110"/>
      <c r="E868" s="105"/>
      <c r="F868" s="104"/>
      <c r="G868" s="104"/>
      <c r="H868" s="104"/>
      <c r="I868" s="104"/>
      <c r="J868" s="104"/>
      <c r="K868" s="104"/>
      <c r="L868" s="106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7"/>
      <c r="AC868" s="107"/>
      <c r="AD868" s="104"/>
      <c r="AE868" s="109"/>
      <c r="AF868" s="109"/>
      <c r="AG868" s="109"/>
      <c r="AH868" s="109"/>
      <c r="AI868" s="109"/>
      <c r="AJ868" s="109"/>
      <c r="AK868" s="109"/>
      <c r="AL868" s="109"/>
      <c r="AM868" s="109"/>
      <c r="AN868" s="109"/>
      <c r="AO868" s="109"/>
      <c r="AP868" s="109"/>
      <c r="AQ868" s="109"/>
      <c r="AR868" s="112"/>
      <c r="AS868" s="109"/>
      <c r="AT868" s="109"/>
      <c r="AU868" s="109"/>
      <c r="AV868" s="109"/>
      <c r="AW868" s="109"/>
      <c r="AX868" s="109"/>
      <c r="AY868" s="109"/>
      <c r="AZ868" s="109"/>
      <c r="BA868" s="109"/>
      <c r="BB868" s="109"/>
      <c r="BC868" s="109"/>
      <c r="BD868" s="109"/>
      <c r="BE868" s="109"/>
      <c r="BF868" s="109"/>
    </row>
    <row r="869" customFormat="false" ht="13.5" hidden="false" customHeight="true" outlineLevel="0" collapsed="false">
      <c r="A869" s="109"/>
      <c r="B869" s="109"/>
      <c r="C869" s="109"/>
      <c r="D869" s="110"/>
      <c r="E869" s="105"/>
      <c r="F869" s="104"/>
      <c r="G869" s="104"/>
      <c r="H869" s="104"/>
      <c r="I869" s="104"/>
      <c r="J869" s="104"/>
      <c r="K869" s="104"/>
      <c r="L869" s="106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  <c r="AB869" s="107"/>
      <c r="AC869" s="107"/>
      <c r="AD869" s="104"/>
      <c r="AE869" s="109"/>
      <c r="AF869" s="109"/>
      <c r="AG869" s="109"/>
      <c r="AH869" s="109"/>
      <c r="AI869" s="109"/>
      <c r="AJ869" s="109"/>
      <c r="AK869" s="109"/>
      <c r="AL869" s="109"/>
      <c r="AM869" s="109"/>
      <c r="AN869" s="109"/>
      <c r="AO869" s="109"/>
      <c r="AP869" s="109"/>
      <c r="AQ869" s="109"/>
      <c r="AR869" s="112"/>
      <c r="AS869" s="109"/>
      <c r="AT869" s="109"/>
      <c r="AU869" s="109"/>
      <c r="AV869" s="109"/>
      <c r="AW869" s="109"/>
      <c r="AX869" s="109"/>
      <c r="AY869" s="109"/>
      <c r="AZ869" s="109"/>
      <c r="BA869" s="109"/>
      <c r="BB869" s="109"/>
      <c r="BC869" s="109"/>
      <c r="BD869" s="109"/>
      <c r="BE869" s="109"/>
      <c r="BF869" s="109"/>
    </row>
    <row r="870" customFormat="false" ht="13.5" hidden="false" customHeight="true" outlineLevel="0" collapsed="false">
      <c r="A870" s="109"/>
      <c r="B870" s="109"/>
      <c r="C870" s="109"/>
      <c r="D870" s="110"/>
      <c r="E870" s="105"/>
      <c r="F870" s="104"/>
      <c r="G870" s="104"/>
      <c r="H870" s="104"/>
      <c r="I870" s="104"/>
      <c r="J870" s="104"/>
      <c r="K870" s="104"/>
      <c r="L870" s="106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7"/>
      <c r="AC870" s="107"/>
      <c r="AD870" s="104"/>
      <c r="AE870" s="109"/>
      <c r="AF870" s="109"/>
      <c r="AG870" s="109"/>
      <c r="AH870" s="109"/>
      <c r="AI870" s="109"/>
      <c r="AJ870" s="109"/>
      <c r="AK870" s="109"/>
      <c r="AL870" s="109"/>
      <c r="AM870" s="109"/>
      <c r="AN870" s="109"/>
      <c r="AO870" s="109"/>
      <c r="AP870" s="109"/>
      <c r="AQ870" s="109"/>
      <c r="AR870" s="112"/>
      <c r="AS870" s="109"/>
      <c r="AT870" s="109"/>
      <c r="AU870" s="109"/>
      <c r="AV870" s="109"/>
      <c r="AW870" s="109"/>
      <c r="AX870" s="109"/>
      <c r="AY870" s="109"/>
      <c r="AZ870" s="109"/>
      <c r="BA870" s="109"/>
      <c r="BB870" s="109"/>
      <c r="BC870" s="109"/>
      <c r="BD870" s="109"/>
      <c r="BE870" s="109"/>
      <c r="BF870" s="109"/>
    </row>
    <row r="871" customFormat="false" ht="13.5" hidden="false" customHeight="true" outlineLevel="0" collapsed="false">
      <c r="A871" s="109"/>
      <c r="B871" s="109"/>
      <c r="C871" s="109"/>
      <c r="D871" s="110"/>
      <c r="E871" s="105"/>
      <c r="F871" s="104"/>
      <c r="G871" s="104"/>
      <c r="H871" s="104"/>
      <c r="I871" s="104"/>
      <c r="J871" s="104"/>
      <c r="K871" s="104"/>
      <c r="L871" s="106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  <c r="AB871" s="107"/>
      <c r="AC871" s="107"/>
      <c r="AD871" s="104"/>
      <c r="AE871" s="109"/>
      <c r="AF871" s="109"/>
      <c r="AG871" s="109"/>
      <c r="AH871" s="109"/>
      <c r="AI871" s="109"/>
      <c r="AJ871" s="109"/>
      <c r="AK871" s="109"/>
      <c r="AL871" s="109"/>
      <c r="AM871" s="109"/>
      <c r="AN871" s="109"/>
      <c r="AO871" s="109"/>
      <c r="AP871" s="109"/>
      <c r="AQ871" s="109"/>
      <c r="AR871" s="112"/>
      <c r="AS871" s="109"/>
      <c r="AT871" s="109"/>
      <c r="AU871" s="109"/>
      <c r="AV871" s="109"/>
      <c r="AW871" s="109"/>
      <c r="AX871" s="109"/>
      <c r="AY871" s="109"/>
      <c r="AZ871" s="109"/>
      <c r="BA871" s="109"/>
      <c r="BB871" s="109"/>
      <c r="BC871" s="109"/>
      <c r="BD871" s="109"/>
      <c r="BE871" s="109"/>
      <c r="BF871" s="109"/>
    </row>
    <row r="872" customFormat="false" ht="13.5" hidden="false" customHeight="true" outlineLevel="0" collapsed="false">
      <c r="A872" s="109"/>
      <c r="B872" s="109"/>
      <c r="C872" s="109"/>
      <c r="D872" s="110"/>
      <c r="E872" s="105"/>
      <c r="F872" s="104"/>
      <c r="G872" s="104"/>
      <c r="H872" s="104"/>
      <c r="I872" s="104"/>
      <c r="J872" s="104"/>
      <c r="K872" s="104"/>
      <c r="L872" s="106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  <c r="AB872" s="107"/>
      <c r="AC872" s="107"/>
      <c r="AD872" s="104"/>
      <c r="AE872" s="109"/>
      <c r="AF872" s="109"/>
      <c r="AG872" s="109"/>
      <c r="AH872" s="109"/>
      <c r="AI872" s="109"/>
      <c r="AJ872" s="109"/>
      <c r="AK872" s="109"/>
      <c r="AL872" s="109"/>
      <c r="AM872" s="109"/>
      <c r="AN872" s="109"/>
      <c r="AO872" s="109"/>
      <c r="AP872" s="109"/>
      <c r="AQ872" s="109"/>
      <c r="AR872" s="112"/>
      <c r="AS872" s="109"/>
      <c r="AT872" s="109"/>
      <c r="AU872" s="109"/>
      <c r="AV872" s="109"/>
      <c r="AW872" s="109"/>
      <c r="AX872" s="109"/>
      <c r="AY872" s="109"/>
      <c r="AZ872" s="109"/>
      <c r="BA872" s="109"/>
      <c r="BB872" s="109"/>
      <c r="BC872" s="109"/>
      <c r="BD872" s="109"/>
      <c r="BE872" s="109"/>
      <c r="BF872" s="109"/>
    </row>
    <row r="873" customFormat="false" ht="13.5" hidden="false" customHeight="true" outlineLevel="0" collapsed="false">
      <c r="A873" s="109"/>
      <c r="B873" s="109"/>
      <c r="C873" s="109"/>
      <c r="D873" s="110"/>
      <c r="E873" s="105"/>
      <c r="F873" s="104"/>
      <c r="G873" s="104"/>
      <c r="H873" s="104"/>
      <c r="I873" s="104"/>
      <c r="J873" s="104"/>
      <c r="K873" s="104"/>
      <c r="L873" s="106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  <c r="AB873" s="107"/>
      <c r="AC873" s="107"/>
      <c r="AD873" s="104"/>
      <c r="AE873" s="109"/>
      <c r="AF873" s="109"/>
      <c r="AG873" s="109"/>
      <c r="AH873" s="109"/>
      <c r="AI873" s="109"/>
      <c r="AJ873" s="109"/>
      <c r="AK873" s="109"/>
      <c r="AL873" s="109"/>
      <c r="AM873" s="109"/>
      <c r="AN873" s="109"/>
      <c r="AO873" s="109"/>
      <c r="AP873" s="109"/>
      <c r="AQ873" s="109"/>
      <c r="AR873" s="112"/>
      <c r="AS873" s="109"/>
      <c r="AT873" s="109"/>
      <c r="AU873" s="109"/>
      <c r="AV873" s="109"/>
      <c r="AW873" s="109"/>
      <c r="AX873" s="109"/>
      <c r="AY873" s="109"/>
      <c r="AZ873" s="109"/>
      <c r="BA873" s="109"/>
      <c r="BB873" s="109"/>
      <c r="BC873" s="109"/>
      <c r="BD873" s="109"/>
      <c r="BE873" s="109"/>
      <c r="BF873" s="109"/>
    </row>
    <row r="874" customFormat="false" ht="13.5" hidden="false" customHeight="true" outlineLevel="0" collapsed="false">
      <c r="A874" s="109"/>
      <c r="B874" s="109"/>
      <c r="C874" s="109"/>
      <c r="D874" s="110"/>
      <c r="E874" s="105"/>
      <c r="F874" s="104"/>
      <c r="G874" s="104"/>
      <c r="H874" s="104"/>
      <c r="I874" s="104"/>
      <c r="J874" s="104"/>
      <c r="K874" s="104"/>
      <c r="L874" s="106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7"/>
      <c r="AC874" s="107"/>
      <c r="AD874" s="104"/>
      <c r="AE874" s="109"/>
      <c r="AF874" s="109"/>
      <c r="AG874" s="109"/>
      <c r="AH874" s="109"/>
      <c r="AI874" s="109"/>
      <c r="AJ874" s="109"/>
      <c r="AK874" s="109"/>
      <c r="AL874" s="109"/>
      <c r="AM874" s="109"/>
      <c r="AN874" s="109"/>
      <c r="AO874" s="109"/>
      <c r="AP874" s="109"/>
      <c r="AQ874" s="109"/>
      <c r="AR874" s="112"/>
      <c r="AS874" s="109"/>
      <c r="AT874" s="109"/>
      <c r="AU874" s="109"/>
      <c r="AV874" s="109"/>
      <c r="AW874" s="109"/>
      <c r="AX874" s="109"/>
      <c r="AY874" s="109"/>
      <c r="AZ874" s="109"/>
      <c r="BA874" s="109"/>
      <c r="BB874" s="109"/>
      <c r="BC874" s="109"/>
      <c r="BD874" s="109"/>
      <c r="BE874" s="109"/>
      <c r="BF874" s="109"/>
    </row>
    <row r="875" customFormat="false" ht="13.5" hidden="false" customHeight="true" outlineLevel="0" collapsed="false">
      <c r="A875" s="109"/>
      <c r="B875" s="109"/>
      <c r="C875" s="109"/>
      <c r="D875" s="110"/>
      <c r="E875" s="105"/>
      <c r="F875" s="104"/>
      <c r="G875" s="104"/>
      <c r="H875" s="104"/>
      <c r="I875" s="104"/>
      <c r="J875" s="104"/>
      <c r="K875" s="104"/>
      <c r="L875" s="106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7"/>
      <c r="AC875" s="107"/>
      <c r="AD875" s="104"/>
      <c r="AE875" s="109"/>
      <c r="AF875" s="109"/>
      <c r="AG875" s="109"/>
      <c r="AH875" s="109"/>
      <c r="AI875" s="109"/>
      <c r="AJ875" s="109"/>
      <c r="AK875" s="109"/>
      <c r="AL875" s="109"/>
      <c r="AM875" s="109"/>
      <c r="AN875" s="109"/>
      <c r="AO875" s="109"/>
      <c r="AP875" s="109"/>
      <c r="AQ875" s="109"/>
      <c r="AR875" s="112"/>
      <c r="AS875" s="109"/>
      <c r="AT875" s="109"/>
      <c r="AU875" s="109"/>
      <c r="AV875" s="109"/>
      <c r="AW875" s="109"/>
      <c r="AX875" s="109"/>
      <c r="AY875" s="109"/>
      <c r="AZ875" s="109"/>
      <c r="BA875" s="109"/>
      <c r="BB875" s="109"/>
      <c r="BC875" s="109"/>
      <c r="BD875" s="109"/>
      <c r="BE875" s="109"/>
      <c r="BF875" s="109"/>
    </row>
    <row r="876" customFormat="false" ht="13.5" hidden="false" customHeight="true" outlineLevel="0" collapsed="false">
      <c r="A876" s="109"/>
      <c r="B876" s="109"/>
      <c r="C876" s="109"/>
      <c r="D876" s="110"/>
      <c r="E876" s="105"/>
      <c r="F876" s="104"/>
      <c r="G876" s="104"/>
      <c r="H876" s="104"/>
      <c r="I876" s="104"/>
      <c r="J876" s="104"/>
      <c r="K876" s="104"/>
      <c r="L876" s="106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  <c r="AB876" s="107"/>
      <c r="AC876" s="107"/>
      <c r="AD876" s="104"/>
      <c r="AE876" s="109"/>
      <c r="AF876" s="109"/>
      <c r="AG876" s="109"/>
      <c r="AH876" s="109"/>
      <c r="AI876" s="109"/>
      <c r="AJ876" s="109"/>
      <c r="AK876" s="109"/>
      <c r="AL876" s="109"/>
      <c r="AM876" s="109"/>
      <c r="AN876" s="109"/>
      <c r="AO876" s="109"/>
      <c r="AP876" s="109"/>
      <c r="AQ876" s="109"/>
      <c r="AR876" s="112"/>
      <c r="AS876" s="109"/>
      <c r="AT876" s="109"/>
      <c r="AU876" s="109"/>
      <c r="AV876" s="109"/>
      <c r="AW876" s="109"/>
      <c r="AX876" s="109"/>
      <c r="AY876" s="109"/>
      <c r="AZ876" s="109"/>
      <c r="BA876" s="109"/>
      <c r="BB876" s="109"/>
      <c r="BC876" s="109"/>
      <c r="BD876" s="109"/>
      <c r="BE876" s="109"/>
      <c r="BF876" s="109"/>
    </row>
    <row r="877" customFormat="false" ht="13.5" hidden="false" customHeight="true" outlineLevel="0" collapsed="false">
      <c r="A877" s="109"/>
      <c r="B877" s="109"/>
      <c r="C877" s="109"/>
      <c r="D877" s="110"/>
      <c r="E877" s="105"/>
      <c r="F877" s="104"/>
      <c r="G877" s="104"/>
      <c r="H877" s="104"/>
      <c r="I877" s="104"/>
      <c r="J877" s="104"/>
      <c r="K877" s="104"/>
      <c r="L877" s="106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7"/>
      <c r="AC877" s="107"/>
      <c r="AD877" s="104"/>
      <c r="AE877" s="109"/>
      <c r="AF877" s="109"/>
      <c r="AG877" s="109"/>
      <c r="AH877" s="109"/>
      <c r="AI877" s="109"/>
      <c r="AJ877" s="109"/>
      <c r="AK877" s="109"/>
      <c r="AL877" s="109"/>
      <c r="AM877" s="109"/>
      <c r="AN877" s="109"/>
      <c r="AO877" s="109"/>
      <c r="AP877" s="109"/>
      <c r="AQ877" s="109"/>
      <c r="AR877" s="112"/>
      <c r="AS877" s="109"/>
      <c r="AT877" s="109"/>
      <c r="AU877" s="109"/>
      <c r="AV877" s="109"/>
      <c r="AW877" s="109"/>
      <c r="AX877" s="109"/>
      <c r="AY877" s="109"/>
      <c r="AZ877" s="109"/>
      <c r="BA877" s="109"/>
      <c r="BB877" s="109"/>
      <c r="BC877" s="109"/>
      <c r="BD877" s="109"/>
      <c r="BE877" s="109"/>
      <c r="BF877" s="109"/>
    </row>
    <row r="878" customFormat="false" ht="13.5" hidden="false" customHeight="true" outlineLevel="0" collapsed="false">
      <c r="A878" s="109"/>
      <c r="B878" s="109"/>
      <c r="C878" s="109"/>
      <c r="D878" s="110"/>
      <c r="E878" s="105"/>
      <c r="F878" s="104"/>
      <c r="G878" s="104"/>
      <c r="H878" s="104"/>
      <c r="I878" s="104"/>
      <c r="J878" s="104"/>
      <c r="K878" s="104"/>
      <c r="L878" s="106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  <c r="AB878" s="107"/>
      <c r="AC878" s="107"/>
      <c r="AD878" s="104"/>
      <c r="AE878" s="109"/>
      <c r="AF878" s="109"/>
      <c r="AG878" s="109"/>
      <c r="AH878" s="109"/>
      <c r="AI878" s="109"/>
      <c r="AJ878" s="109"/>
      <c r="AK878" s="109"/>
      <c r="AL878" s="109"/>
      <c r="AM878" s="109"/>
      <c r="AN878" s="109"/>
      <c r="AO878" s="109"/>
      <c r="AP878" s="109"/>
      <c r="AQ878" s="109"/>
      <c r="AR878" s="112"/>
      <c r="AS878" s="109"/>
      <c r="AT878" s="109"/>
      <c r="AU878" s="109"/>
      <c r="AV878" s="109"/>
      <c r="AW878" s="109"/>
      <c r="AX878" s="109"/>
      <c r="AY878" s="109"/>
      <c r="AZ878" s="109"/>
      <c r="BA878" s="109"/>
      <c r="BB878" s="109"/>
      <c r="BC878" s="109"/>
      <c r="BD878" s="109"/>
      <c r="BE878" s="109"/>
      <c r="BF878" s="109"/>
    </row>
    <row r="879" customFormat="false" ht="13.5" hidden="false" customHeight="true" outlineLevel="0" collapsed="false">
      <c r="A879" s="109"/>
      <c r="B879" s="109"/>
      <c r="C879" s="109"/>
      <c r="D879" s="110"/>
      <c r="E879" s="105"/>
      <c r="F879" s="104"/>
      <c r="G879" s="104"/>
      <c r="H879" s="104"/>
      <c r="I879" s="104"/>
      <c r="J879" s="104"/>
      <c r="K879" s="104"/>
      <c r="L879" s="106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7"/>
      <c r="AC879" s="107"/>
      <c r="AD879" s="104"/>
      <c r="AE879" s="109"/>
      <c r="AF879" s="109"/>
      <c r="AG879" s="109"/>
      <c r="AH879" s="109"/>
      <c r="AI879" s="109"/>
      <c r="AJ879" s="109"/>
      <c r="AK879" s="109"/>
      <c r="AL879" s="109"/>
      <c r="AM879" s="109"/>
      <c r="AN879" s="109"/>
      <c r="AO879" s="109"/>
      <c r="AP879" s="109"/>
      <c r="AQ879" s="109"/>
      <c r="AR879" s="112"/>
      <c r="AS879" s="109"/>
      <c r="AT879" s="109"/>
      <c r="AU879" s="109"/>
      <c r="AV879" s="109"/>
      <c r="AW879" s="109"/>
      <c r="AX879" s="109"/>
      <c r="AY879" s="109"/>
      <c r="AZ879" s="109"/>
      <c r="BA879" s="109"/>
      <c r="BB879" s="109"/>
      <c r="BC879" s="109"/>
      <c r="BD879" s="109"/>
      <c r="BE879" s="109"/>
      <c r="BF879" s="109"/>
    </row>
    <row r="880" customFormat="false" ht="13.5" hidden="false" customHeight="true" outlineLevel="0" collapsed="false">
      <c r="A880" s="109"/>
      <c r="B880" s="109"/>
      <c r="C880" s="109"/>
      <c r="D880" s="110"/>
      <c r="E880" s="105"/>
      <c r="F880" s="104"/>
      <c r="G880" s="104"/>
      <c r="H880" s="104"/>
      <c r="I880" s="104"/>
      <c r="J880" s="104"/>
      <c r="K880" s="104"/>
      <c r="L880" s="106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7"/>
      <c r="AC880" s="107"/>
      <c r="AD880" s="104"/>
      <c r="AE880" s="109"/>
      <c r="AF880" s="109"/>
      <c r="AG880" s="109"/>
      <c r="AH880" s="109"/>
      <c r="AI880" s="109"/>
      <c r="AJ880" s="109"/>
      <c r="AK880" s="109"/>
      <c r="AL880" s="109"/>
      <c r="AM880" s="109"/>
      <c r="AN880" s="109"/>
      <c r="AO880" s="109"/>
      <c r="AP880" s="109"/>
      <c r="AQ880" s="109"/>
      <c r="AR880" s="112"/>
      <c r="AS880" s="109"/>
      <c r="AT880" s="109"/>
      <c r="AU880" s="109"/>
      <c r="AV880" s="109"/>
      <c r="AW880" s="109"/>
      <c r="AX880" s="109"/>
      <c r="AY880" s="109"/>
      <c r="AZ880" s="109"/>
      <c r="BA880" s="109"/>
      <c r="BB880" s="109"/>
      <c r="BC880" s="109"/>
      <c r="BD880" s="109"/>
      <c r="BE880" s="109"/>
      <c r="BF880" s="109"/>
    </row>
    <row r="881" customFormat="false" ht="13.5" hidden="false" customHeight="true" outlineLevel="0" collapsed="false">
      <c r="A881" s="109"/>
      <c r="B881" s="109"/>
      <c r="C881" s="109"/>
      <c r="D881" s="110"/>
      <c r="E881" s="105"/>
      <c r="F881" s="104"/>
      <c r="G881" s="104"/>
      <c r="H881" s="104"/>
      <c r="I881" s="104"/>
      <c r="J881" s="104"/>
      <c r="K881" s="104"/>
      <c r="L881" s="106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  <c r="AB881" s="107"/>
      <c r="AC881" s="107"/>
      <c r="AD881" s="104"/>
      <c r="AE881" s="109"/>
      <c r="AF881" s="109"/>
      <c r="AG881" s="109"/>
      <c r="AH881" s="109"/>
      <c r="AI881" s="109"/>
      <c r="AJ881" s="109"/>
      <c r="AK881" s="109"/>
      <c r="AL881" s="109"/>
      <c r="AM881" s="109"/>
      <c r="AN881" s="109"/>
      <c r="AO881" s="109"/>
      <c r="AP881" s="109"/>
      <c r="AQ881" s="109"/>
      <c r="AR881" s="112"/>
      <c r="AS881" s="109"/>
      <c r="AT881" s="109"/>
      <c r="AU881" s="109"/>
      <c r="AV881" s="109"/>
      <c r="AW881" s="109"/>
      <c r="AX881" s="109"/>
      <c r="AY881" s="109"/>
      <c r="AZ881" s="109"/>
      <c r="BA881" s="109"/>
      <c r="BB881" s="109"/>
      <c r="BC881" s="109"/>
      <c r="BD881" s="109"/>
      <c r="BE881" s="109"/>
      <c r="BF881" s="109"/>
    </row>
    <row r="882" customFormat="false" ht="13.5" hidden="false" customHeight="true" outlineLevel="0" collapsed="false">
      <c r="A882" s="109"/>
      <c r="B882" s="109"/>
      <c r="C882" s="109"/>
      <c r="D882" s="110"/>
      <c r="E882" s="105"/>
      <c r="F882" s="104"/>
      <c r="G882" s="104"/>
      <c r="H882" s="104"/>
      <c r="I882" s="104"/>
      <c r="J882" s="104"/>
      <c r="K882" s="104"/>
      <c r="L882" s="106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  <c r="AB882" s="107"/>
      <c r="AC882" s="107"/>
      <c r="AD882" s="104"/>
      <c r="AE882" s="109"/>
      <c r="AF882" s="109"/>
      <c r="AG882" s="109"/>
      <c r="AH882" s="109"/>
      <c r="AI882" s="109"/>
      <c r="AJ882" s="109"/>
      <c r="AK882" s="109"/>
      <c r="AL882" s="109"/>
      <c r="AM882" s="109"/>
      <c r="AN882" s="109"/>
      <c r="AO882" s="109"/>
      <c r="AP882" s="109"/>
      <c r="AQ882" s="109"/>
      <c r="AR882" s="112"/>
      <c r="AS882" s="109"/>
      <c r="AT882" s="109"/>
      <c r="AU882" s="109"/>
      <c r="AV882" s="109"/>
      <c r="AW882" s="109"/>
      <c r="AX882" s="109"/>
      <c r="AY882" s="109"/>
      <c r="AZ882" s="109"/>
      <c r="BA882" s="109"/>
      <c r="BB882" s="109"/>
      <c r="BC882" s="109"/>
      <c r="BD882" s="109"/>
      <c r="BE882" s="109"/>
      <c r="BF882" s="109"/>
    </row>
    <row r="883" customFormat="false" ht="13.5" hidden="false" customHeight="true" outlineLevel="0" collapsed="false">
      <c r="A883" s="109"/>
      <c r="B883" s="109"/>
      <c r="C883" s="109"/>
      <c r="D883" s="110"/>
      <c r="E883" s="105"/>
      <c r="F883" s="104"/>
      <c r="G883" s="104"/>
      <c r="H883" s="104"/>
      <c r="I883" s="104"/>
      <c r="J883" s="104"/>
      <c r="K883" s="104"/>
      <c r="L883" s="106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  <c r="AB883" s="107"/>
      <c r="AC883" s="107"/>
      <c r="AD883" s="104"/>
      <c r="AE883" s="109"/>
      <c r="AF883" s="109"/>
      <c r="AG883" s="109"/>
      <c r="AH883" s="109"/>
      <c r="AI883" s="109"/>
      <c r="AJ883" s="109"/>
      <c r="AK883" s="109"/>
      <c r="AL883" s="109"/>
      <c r="AM883" s="109"/>
      <c r="AN883" s="109"/>
      <c r="AO883" s="109"/>
      <c r="AP883" s="109"/>
      <c r="AQ883" s="109"/>
      <c r="AR883" s="112"/>
      <c r="AS883" s="109"/>
      <c r="AT883" s="109"/>
      <c r="AU883" s="109"/>
      <c r="AV883" s="109"/>
      <c r="AW883" s="109"/>
      <c r="AX883" s="109"/>
      <c r="AY883" s="109"/>
      <c r="AZ883" s="109"/>
      <c r="BA883" s="109"/>
      <c r="BB883" s="109"/>
      <c r="BC883" s="109"/>
      <c r="BD883" s="109"/>
      <c r="BE883" s="109"/>
      <c r="BF883" s="109"/>
    </row>
    <row r="884" customFormat="false" ht="13.5" hidden="false" customHeight="true" outlineLevel="0" collapsed="false">
      <c r="A884" s="109"/>
      <c r="B884" s="109"/>
      <c r="C884" s="109"/>
      <c r="D884" s="110"/>
      <c r="E884" s="105"/>
      <c r="F884" s="104"/>
      <c r="G884" s="104"/>
      <c r="H884" s="104"/>
      <c r="I884" s="104"/>
      <c r="J884" s="104"/>
      <c r="K884" s="104"/>
      <c r="L884" s="106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  <c r="AB884" s="107"/>
      <c r="AC884" s="107"/>
      <c r="AD884" s="104"/>
      <c r="AE884" s="109"/>
      <c r="AF884" s="109"/>
      <c r="AG884" s="109"/>
      <c r="AH884" s="109"/>
      <c r="AI884" s="109"/>
      <c r="AJ884" s="109"/>
      <c r="AK884" s="109"/>
      <c r="AL884" s="109"/>
      <c r="AM884" s="109"/>
      <c r="AN884" s="109"/>
      <c r="AO884" s="109"/>
      <c r="AP884" s="109"/>
      <c r="AQ884" s="109"/>
      <c r="AR884" s="112"/>
      <c r="AS884" s="109"/>
      <c r="AT884" s="109"/>
      <c r="AU884" s="109"/>
      <c r="AV884" s="109"/>
      <c r="AW884" s="109"/>
      <c r="AX884" s="109"/>
      <c r="AY884" s="109"/>
      <c r="AZ884" s="109"/>
      <c r="BA884" s="109"/>
      <c r="BB884" s="109"/>
      <c r="BC884" s="109"/>
      <c r="BD884" s="109"/>
      <c r="BE884" s="109"/>
      <c r="BF884" s="109"/>
    </row>
    <row r="885" customFormat="false" ht="13.5" hidden="false" customHeight="true" outlineLevel="0" collapsed="false">
      <c r="A885" s="109"/>
      <c r="B885" s="109"/>
      <c r="C885" s="109"/>
      <c r="D885" s="110"/>
      <c r="E885" s="105"/>
      <c r="F885" s="104"/>
      <c r="G885" s="104"/>
      <c r="H885" s="104"/>
      <c r="I885" s="104"/>
      <c r="J885" s="104"/>
      <c r="K885" s="104"/>
      <c r="L885" s="106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7"/>
      <c r="AC885" s="107"/>
      <c r="AD885" s="104"/>
      <c r="AE885" s="109"/>
      <c r="AF885" s="109"/>
      <c r="AG885" s="109"/>
      <c r="AH885" s="109"/>
      <c r="AI885" s="109"/>
      <c r="AJ885" s="109"/>
      <c r="AK885" s="109"/>
      <c r="AL885" s="109"/>
      <c r="AM885" s="109"/>
      <c r="AN885" s="109"/>
      <c r="AO885" s="109"/>
      <c r="AP885" s="109"/>
      <c r="AQ885" s="109"/>
      <c r="AR885" s="112"/>
      <c r="AS885" s="109"/>
      <c r="AT885" s="109"/>
      <c r="AU885" s="109"/>
      <c r="AV885" s="109"/>
      <c r="AW885" s="109"/>
      <c r="AX885" s="109"/>
      <c r="AY885" s="109"/>
      <c r="AZ885" s="109"/>
      <c r="BA885" s="109"/>
      <c r="BB885" s="109"/>
      <c r="BC885" s="109"/>
      <c r="BD885" s="109"/>
      <c r="BE885" s="109"/>
      <c r="BF885" s="109"/>
    </row>
    <row r="886" customFormat="false" ht="13.5" hidden="false" customHeight="true" outlineLevel="0" collapsed="false">
      <c r="A886" s="109"/>
      <c r="B886" s="109"/>
      <c r="C886" s="109"/>
      <c r="D886" s="110"/>
      <c r="E886" s="105"/>
      <c r="F886" s="104"/>
      <c r="G886" s="104"/>
      <c r="H886" s="104"/>
      <c r="I886" s="104"/>
      <c r="J886" s="104"/>
      <c r="K886" s="104"/>
      <c r="L886" s="106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7"/>
      <c r="AC886" s="107"/>
      <c r="AD886" s="104"/>
      <c r="AE886" s="109"/>
      <c r="AF886" s="109"/>
      <c r="AG886" s="109"/>
      <c r="AH886" s="109"/>
      <c r="AI886" s="109"/>
      <c r="AJ886" s="109"/>
      <c r="AK886" s="109"/>
      <c r="AL886" s="109"/>
      <c r="AM886" s="109"/>
      <c r="AN886" s="109"/>
      <c r="AO886" s="109"/>
      <c r="AP886" s="109"/>
      <c r="AQ886" s="109"/>
      <c r="AR886" s="112"/>
      <c r="AS886" s="109"/>
      <c r="AT886" s="109"/>
      <c r="AU886" s="109"/>
      <c r="AV886" s="109"/>
      <c r="AW886" s="109"/>
      <c r="AX886" s="109"/>
      <c r="AY886" s="109"/>
      <c r="AZ886" s="109"/>
      <c r="BA886" s="109"/>
      <c r="BB886" s="109"/>
      <c r="BC886" s="109"/>
      <c r="BD886" s="109"/>
      <c r="BE886" s="109"/>
      <c r="BF886" s="109"/>
    </row>
    <row r="887" customFormat="false" ht="13.5" hidden="false" customHeight="true" outlineLevel="0" collapsed="false">
      <c r="A887" s="109"/>
      <c r="B887" s="109"/>
      <c r="C887" s="109"/>
      <c r="D887" s="110"/>
      <c r="E887" s="105"/>
      <c r="F887" s="104"/>
      <c r="G887" s="104"/>
      <c r="H887" s="104"/>
      <c r="I887" s="104"/>
      <c r="J887" s="104"/>
      <c r="K887" s="104"/>
      <c r="L887" s="106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7"/>
      <c r="AC887" s="107"/>
      <c r="AD887" s="104"/>
      <c r="AE887" s="109"/>
      <c r="AF887" s="109"/>
      <c r="AG887" s="109"/>
      <c r="AH887" s="109"/>
      <c r="AI887" s="109"/>
      <c r="AJ887" s="109"/>
      <c r="AK887" s="109"/>
      <c r="AL887" s="109"/>
      <c r="AM887" s="109"/>
      <c r="AN887" s="109"/>
      <c r="AO887" s="109"/>
      <c r="AP887" s="109"/>
      <c r="AQ887" s="109"/>
      <c r="AR887" s="112"/>
      <c r="AS887" s="109"/>
      <c r="AT887" s="109"/>
      <c r="AU887" s="109"/>
      <c r="AV887" s="109"/>
      <c r="AW887" s="109"/>
      <c r="AX887" s="109"/>
      <c r="AY887" s="109"/>
      <c r="AZ887" s="109"/>
      <c r="BA887" s="109"/>
      <c r="BB887" s="109"/>
      <c r="BC887" s="109"/>
      <c r="BD887" s="109"/>
      <c r="BE887" s="109"/>
      <c r="BF887" s="109"/>
    </row>
    <row r="888" customFormat="false" ht="13.5" hidden="false" customHeight="true" outlineLevel="0" collapsed="false">
      <c r="A888" s="109"/>
      <c r="B888" s="109"/>
      <c r="C888" s="109"/>
      <c r="D888" s="110"/>
      <c r="E888" s="105"/>
      <c r="F888" s="104"/>
      <c r="G888" s="104"/>
      <c r="H888" s="104"/>
      <c r="I888" s="104"/>
      <c r="J888" s="104"/>
      <c r="K888" s="104"/>
      <c r="L888" s="106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7"/>
      <c r="AC888" s="107"/>
      <c r="AD888" s="104"/>
      <c r="AE888" s="109"/>
      <c r="AF888" s="109"/>
      <c r="AG888" s="109"/>
      <c r="AH888" s="109"/>
      <c r="AI888" s="109"/>
      <c r="AJ888" s="109"/>
      <c r="AK888" s="109"/>
      <c r="AL888" s="109"/>
      <c r="AM888" s="109"/>
      <c r="AN888" s="109"/>
      <c r="AO888" s="109"/>
      <c r="AP888" s="109"/>
      <c r="AQ888" s="109"/>
      <c r="AR888" s="112"/>
      <c r="AS888" s="109"/>
      <c r="AT888" s="109"/>
      <c r="AU888" s="109"/>
      <c r="AV888" s="109"/>
      <c r="AW888" s="109"/>
      <c r="AX888" s="109"/>
      <c r="AY888" s="109"/>
      <c r="AZ888" s="109"/>
      <c r="BA888" s="109"/>
      <c r="BB888" s="109"/>
      <c r="BC888" s="109"/>
      <c r="BD888" s="109"/>
      <c r="BE888" s="109"/>
      <c r="BF888" s="109"/>
    </row>
    <row r="889" customFormat="false" ht="13.5" hidden="false" customHeight="true" outlineLevel="0" collapsed="false">
      <c r="A889" s="109"/>
      <c r="B889" s="109"/>
      <c r="C889" s="109"/>
      <c r="D889" s="110"/>
      <c r="E889" s="105"/>
      <c r="F889" s="104"/>
      <c r="G889" s="104"/>
      <c r="H889" s="104"/>
      <c r="I889" s="104"/>
      <c r="J889" s="104"/>
      <c r="K889" s="104"/>
      <c r="L889" s="106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7"/>
      <c r="AC889" s="107"/>
      <c r="AD889" s="104"/>
      <c r="AE889" s="109"/>
      <c r="AF889" s="109"/>
      <c r="AG889" s="109"/>
      <c r="AH889" s="109"/>
      <c r="AI889" s="109"/>
      <c r="AJ889" s="109"/>
      <c r="AK889" s="109"/>
      <c r="AL889" s="109"/>
      <c r="AM889" s="109"/>
      <c r="AN889" s="109"/>
      <c r="AO889" s="109"/>
      <c r="AP889" s="109"/>
      <c r="AQ889" s="109"/>
      <c r="AR889" s="112"/>
      <c r="AS889" s="109"/>
      <c r="AT889" s="109"/>
      <c r="AU889" s="109"/>
      <c r="AV889" s="109"/>
      <c r="AW889" s="109"/>
      <c r="AX889" s="109"/>
      <c r="AY889" s="109"/>
      <c r="AZ889" s="109"/>
      <c r="BA889" s="109"/>
      <c r="BB889" s="109"/>
      <c r="BC889" s="109"/>
      <c r="BD889" s="109"/>
      <c r="BE889" s="109"/>
      <c r="BF889" s="109"/>
    </row>
    <row r="890" customFormat="false" ht="13.5" hidden="false" customHeight="true" outlineLevel="0" collapsed="false">
      <c r="A890" s="109"/>
      <c r="B890" s="109"/>
      <c r="C890" s="109"/>
      <c r="D890" s="110"/>
      <c r="E890" s="105"/>
      <c r="F890" s="104"/>
      <c r="G890" s="104"/>
      <c r="H890" s="104"/>
      <c r="I890" s="104"/>
      <c r="J890" s="104"/>
      <c r="K890" s="104"/>
      <c r="L890" s="106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7"/>
      <c r="AC890" s="107"/>
      <c r="AD890" s="104"/>
      <c r="AE890" s="109"/>
      <c r="AF890" s="109"/>
      <c r="AG890" s="109"/>
      <c r="AH890" s="109"/>
      <c r="AI890" s="109"/>
      <c r="AJ890" s="109"/>
      <c r="AK890" s="109"/>
      <c r="AL890" s="109"/>
      <c r="AM890" s="109"/>
      <c r="AN890" s="109"/>
      <c r="AO890" s="109"/>
      <c r="AP890" s="109"/>
      <c r="AQ890" s="109"/>
      <c r="AR890" s="112"/>
      <c r="AS890" s="109"/>
      <c r="AT890" s="109"/>
      <c r="AU890" s="109"/>
      <c r="AV890" s="109"/>
      <c r="AW890" s="109"/>
      <c r="AX890" s="109"/>
      <c r="AY890" s="109"/>
      <c r="AZ890" s="109"/>
      <c r="BA890" s="109"/>
      <c r="BB890" s="109"/>
      <c r="BC890" s="109"/>
      <c r="BD890" s="109"/>
      <c r="BE890" s="109"/>
      <c r="BF890" s="109"/>
    </row>
    <row r="891" customFormat="false" ht="13.5" hidden="false" customHeight="true" outlineLevel="0" collapsed="false">
      <c r="A891" s="109"/>
      <c r="B891" s="109"/>
      <c r="C891" s="109"/>
      <c r="D891" s="110"/>
      <c r="E891" s="105"/>
      <c r="F891" s="104"/>
      <c r="G891" s="104"/>
      <c r="H891" s="104"/>
      <c r="I891" s="104"/>
      <c r="J891" s="104"/>
      <c r="K891" s="104"/>
      <c r="L891" s="106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  <c r="AB891" s="107"/>
      <c r="AC891" s="107"/>
      <c r="AD891" s="104"/>
      <c r="AE891" s="109"/>
      <c r="AF891" s="109"/>
      <c r="AG891" s="109"/>
      <c r="AH891" s="109"/>
      <c r="AI891" s="109"/>
      <c r="AJ891" s="109"/>
      <c r="AK891" s="109"/>
      <c r="AL891" s="109"/>
      <c r="AM891" s="109"/>
      <c r="AN891" s="109"/>
      <c r="AO891" s="109"/>
      <c r="AP891" s="109"/>
      <c r="AQ891" s="109"/>
      <c r="AR891" s="112"/>
      <c r="AS891" s="109"/>
      <c r="AT891" s="109"/>
      <c r="AU891" s="109"/>
      <c r="AV891" s="109"/>
      <c r="AW891" s="109"/>
      <c r="AX891" s="109"/>
      <c r="AY891" s="109"/>
      <c r="AZ891" s="109"/>
      <c r="BA891" s="109"/>
      <c r="BB891" s="109"/>
      <c r="BC891" s="109"/>
      <c r="BD891" s="109"/>
      <c r="BE891" s="109"/>
      <c r="BF891" s="109"/>
    </row>
    <row r="892" customFormat="false" ht="13.5" hidden="false" customHeight="true" outlineLevel="0" collapsed="false">
      <c r="A892" s="109"/>
      <c r="B892" s="109"/>
      <c r="C892" s="109"/>
      <c r="D892" s="110"/>
      <c r="E892" s="105"/>
      <c r="F892" s="104"/>
      <c r="G892" s="104"/>
      <c r="H892" s="104"/>
      <c r="I892" s="104"/>
      <c r="J892" s="104"/>
      <c r="K892" s="104"/>
      <c r="L892" s="106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  <c r="AB892" s="107"/>
      <c r="AC892" s="107"/>
      <c r="AD892" s="104"/>
      <c r="AE892" s="109"/>
      <c r="AF892" s="109"/>
      <c r="AG892" s="109"/>
      <c r="AH892" s="109"/>
      <c r="AI892" s="109"/>
      <c r="AJ892" s="109"/>
      <c r="AK892" s="109"/>
      <c r="AL892" s="109"/>
      <c r="AM892" s="109"/>
      <c r="AN892" s="109"/>
      <c r="AO892" s="109"/>
      <c r="AP892" s="109"/>
      <c r="AQ892" s="109"/>
      <c r="AR892" s="112"/>
      <c r="AS892" s="109"/>
      <c r="AT892" s="109"/>
      <c r="AU892" s="109"/>
      <c r="AV892" s="109"/>
      <c r="AW892" s="109"/>
      <c r="AX892" s="109"/>
      <c r="AY892" s="109"/>
      <c r="AZ892" s="109"/>
      <c r="BA892" s="109"/>
      <c r="BB892" s="109"/>
      <c r="BC892" s="109"/>
      <c r="BD892" s="109"/>
      <c r="BE892" s="109"/>
      <c r="BF892" s="109"/>
    </row>
    <row r="893" customFormat="false" ht="13.5" hidden="false" customHeight="true" outlineLevel="0" collapsed="false">
      <c r="A893" s="109"/>
      <c r="B893" s="109"/>
      <c r="C893" s="109"/>
      <c r="D893" s="110"/>
      <c r="E893" s="105"/>
      <c r="F893" s="104"/>
      <c r="G893" s="104"/>
      <c r="H893" s="104"/>
      <c r="I893" s="104"/>
      <c r="J893" s="104"/>
      <c r="K893" s="104"/>
      <c r="L893" s="106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7"/>
      <c r="AC893" s="107"/>
      <c r="AD893" s="104"/>
      <c r="AE893" s="109"/>
      <c r="AF893" s="109"/>
      <c r="AG893" s="109"/>
      <c r="AH893" s="109"/>
      <c r="AI893" s="109"/>
      <c r="AJ893" s="109"/>
      <c r="AK893" s="109"/>
      <c r="AL893" s="109"/>
      <c r="AM893" s="109"/>
      <c r="AN893" s="109"/>
      <c r="AO893" s="109"/>
      <c r="AP893" s="109"/>
      <c r="AQ893" s="109"/>
      <c r="AR893" s="112"/>
      <c r="AS893" s="109"/>
      <c r="AT893" s="109"/>
      <c r="AU893" s="109"/>
      <c r="AV893" s="109"/>
      <c r="AW893" s="109"/>
      <c r="AX893" s="109"/>
      <c r="AY893" s="109"/>
      <c r="AZ893" s="109"/>
      <c r="BA893" s="109"/>
      <c r="BB893" s="109"/>
      <c r="BC893" s="109"/>
      <c r="BD893" s="109"/>
      <c r="BE893" s="109"/>
      <c r="BF893" s="109"/>
    </row>
    <row r="894" customFormat="false" ht="13.5" hidden="false" customHeight="true" outlineLevel="0" collapsed="false">
      <c r="A894" s="109"/>
      <c r="B894" s="109"/>
      <c r="C894" s="109"/>
      <c r="D894" s="110"/>
      <c r="E894" s="105"/>
      <c r="F894" s="104"/>
      <c r="G894" s="104"/>
      <c r="H894" s="104"/>
      <c r="I894" s="104"/>
      <c r="J894" s="104"/>
      <c r="K894" s="104"/>
      <c r="L894" s="106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7"/>
      <c r="AC894" s="107"/>
      <c r="AD894" s="104"/>
      <c r="AE894" s="109"/>
      <c r="AF894" s="109"/>
      <c r="AG894" s="109"/>
      <c r="AH894" s="109"/>
      <c r="AI894" s="109"/>
      <c r="AJ894" s="109"/>
      <c r="AK894" s="109"/>
      <c r="AL894" s="109"/>
      <c r="AM894" s="109"/>
      <c r="AN894" s="109"/>
      <c r="AO894" s="109"/>
      <c r="AP894" s="109"/>
      <c r="AQ894" s="109"/>
      <c r="AR894" s="112"/>
      <c r="AS894" s="109"/>
      <c r="AT894" s="109"/>
      <c r="AU894" s="109"/>
      <c r="AV894" s="109"/>
      <c r="AW894" s="109"/>
      <c r="AX894" s="109"/>
      <c r="AY894" s="109"/>
      <c r="AZ894" s="109"/>
      <c r="BA894" s="109"/>
      <c r="BB894" s="109"/>
      <c r="BC894" s="109"/>
      <c r="BD894" s="109"/>
      <c r="BE894" s="109"/>
      <c r="BF894" s="109"/>
    </row>
    <row r="895" customFormat="false" ht="13.5" hidden="false" customHeight="true" outlineLevel="0" collapsed="false">
      <c r="A895" s="109"/>
      <c r="B895" s="109"/>
      <c r="C895" s="109"/>
      <c r="D895" s="110"/>
      <c r="E895" s="105"/>
      <c r="F895" s="104"/>
      <c r="G895" s="104"/>
      <c r="H895" s="104"/>
      <c r="I895" s="104"/>
      <c r="J895" s="104"/>
      <c r="K895" s="104"/>
      <c r="L895" s="106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7"/>
      <c r="AC895" s="107"/>
      <c r="AD895" s="104"/>
      <c r="AE895" s="109"/>
      <c r="AF895" s="109"/>
      <c r="AG895" s="109"/>
      <c r="AH895" s="109"/>
      <c r="AI895" s="109"/>
      <c r="AJ895" s="109"/>
      <c r="AK895" s="109"/>
      <c r="AL895" s="109"/>
      <c r="AM895" s="109"/>
      <c r="AN895" s="109"/>
      <c r="AO895" s="109"/>
      <c r="AP895" s="109"/>
      <c r="AQ895" s="109"/>
      <c r="AR895" s="112"/>
      <c r="AS895" s="109"/>
      <c r="AT895" s="109"/>
      <c r="AU895" s="109"/>
      <c r="AV895" s="109"/>
      <c r="AW895" s="109"/>
      <c r="AX895" s="109"/>
      <c r="AY895" s="109"/>
      <c r="AZ895" s="109"/>
      <c r="BA895" s="109"/>
      <c r="BB895" s="109"/>
      <c r="BC895" s="109"/>
      <c r="BD895" s="109"/>
      <c r="BE895" s="109"/>
      <c r="BF895" s="109"/>
    </row>
    <row r="896" customFormat="false" ht="13.5" hidden="false" customHeight="true" outlineLevel="0" collapsed="false">
      <c r="A896" s="109"/>
      <c r="B896" s="109"/>
      <c r="C896" s="109"/>
      <c r="D896" s="110"/>
      <c r="E896" s="105"/>
      <c r="F896" s="104"/>
      <c r="G896" s="104"/>
      <c r="H896" s="104"/>
      <c r="I896" s="104"/>
      <c r="J896" s="104"/>
      <c r="K896" s="104"/>
      <c r="L896" s="106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7"/>
      <c r="AC896" s="107"/>
      <c r="AD896" s="104"/>
      <c r="AE896" s="109"/>
      <c r="AF896" s="109"/>
      <c r="AG896" s="109"/>
      <c r="AH896" s="109"/>
      <c r="AI896" s="109"/>
      <c r="AJ896" s="109"/>
      <c r="AK896" s="109"/>
      <c r="AL896" s="109"/>
      <c r="AM896" s="109"/>
      <c r="AN896" s="109"/>
      <c r="AO896" s="109"/>
      <c r="AP896" s="109"/>
      <c r="AQ896" s="109"/>
      <c r="AR896" s="112"/>
      <c r="AS896" s="109"/>
      <c r="AT896" s="109"/>
      <c r="AU896" s="109"/>
      <c r="AV896" s="109"/>
      <c r="AW896" s="109"/>
      <c r="AX896" s="109"/>
      <c r="AY896" s="109"/>
      <c r="AZ896" s="109"/>
      <c r="BA896" s="109"/>
      <c r="BB896" s="109"/>
      <c r="BC896" s="109"/>
      <c r="BD896" s="109"/>
      <c r="BE896" s="109"/>
      <c r="BF896" s="109"/>
    </row>
    <row r="897" customFormat="false" ht="13.5" hidden="false" customHeight="true" outlineLevel="0" collapsed="false">
      <c r="A897" s="109"/>
      <c r="B897" s="109"/>
      <c r="C897" s="109"/>
      <c r="D897" s="110"/>
      <c r="E897" s="105"/>
      <c r="F897" s="104"/>
      <c r="G897" s="104"/>
      <c r="H897" s="104"/>
      <c r="I897" s="104"/>
      <c r="J897" s="104"/>
      <c r="K897" s="104"/>
      <c r="L897" s="106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  <c r="AB897" s="107"/>
      <c r="AC897" s="107"/>
      <c r="AD897" s="104"/>
      <c r="AE897" s="109"/>
      <c r="AF897" s="109"/>
      <c r="AG897" s="109"/>
      <c r="AH897" s="109"/>
      <c r="AI897" s="109"/>
      <c r="AJ897" s="109"/>
      <c r="AK897" s="109"/>
      <c r="AL897" s="109"/>
      <c r="AM897" s="109"/>
      <c r="AN897" s="109"/>
      <c r="AO897" s="109"/>
      <c r="AP897" s="109"/>
      <c r="AQ897" s="109"/>
      <c r="AR897" s="112"/>
      <c r="AS897" s="109"/>
      <c r="AT897" s="109"/>
      <c r="AU897" s="109"/>
      <c r="AV897" s="109"/>
      <c r="AW897" s="109"/>
      <c r="AX897" s="109"/>
      <c r="AY897" s="109"/>
      <c r="AZ897" s="109"/>
      <c r="BA897" s="109"/>
      <c r="BB897" s="109"/>
      <c r="BC897" s="109"/>
      <c r="BD897" s="109"/>
      <c r="BE897" s="109"/>
      <c r="BF897" s="109"/>
    </row>
    <row r="898" customFormat="false" ht="13.5" hidden="false" customHeight="true" outlineLevel="0" collapsed="false">
      <c r="A898" s="109"/>
      <c r="B898" s="109"/>
      <c r="C898" s="109"/>
      <c r="D898" s="110"/>
      <c r="E898" s="105"/>
      <c r="F898" s="104"/>
      <c r="G898" s="104"/>
      <c r="H898" s="104"/>
      <c r="I898" s="104"/>
      <c r="J898" s="104"/>
      <c r="K898" s="104"/>
      <c r="L898" s="106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7"/>
      <c r="AC898" s="107"/>
      <c r="AD898" s="104"/>
      <c r="AE898" s="109"/>
      <c r="AF898" s="109"/>
      <c r="AG898" s="109"/>
      <c r="AH898" s="109"/>
      <c r="AI898" s="109"/>
      <c r="AJ898" s="109"/>
      <c r="AK898" s="109"/>
      <c r="AL898" s="109"/>
      <c r="AM898" s="109"/>
      <c r="AN898" s="109"/>
      <c r="AO898" s="109"/>
      <c r="AP898" s="109"/>
      <c r="AQ898" s="109"/>
      <c r="AR898" s="112"/>
      <c r="AS898" s="109"/>
      <c r="AT898" s="109"/>
      <c r="AU898" s="109"/>
      <c r="AV898" s="109"/>
      <c r="AW898" s="109"/>
      <c r="AX898" s="109"/>
      <c r="AY898" s="109"/>
      <c r="AZ898" s="109"/>
      <c r="BA898" s="109"/>
      <c r="BB898" s="109"/>
      <c r="BC898" s="109"/>
      <c r="BD898" s="109"/>
      <c r="BE898" s="109"/>
      <c r="BF898" s="109"/>
    </row>
    <row r="899" customFormat="false" ht="13.5" hidden="false" customHeight="true" outlineLevel="0" collapsed="false">
      <c r="A899" s="109"/>
      <c r="B899" s="109"/>
      <c r="C899" s="109"/>
      <c r="D899" s="110"/>
      <c r="E899" s="105"/>
      <c r="F899" s="104"/>
      <c r="G899" s="104"/>
      <c r="H899" s="104"/>
      <c r="I899" s="104"/>
      <c r="J899" s="104"/>
      <c r="K899" s="104"/>
      <c r="L899" s="106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7"/>
      <c r="AC899" s="107"/>
      <c r="AD899" s="104"/>
      <c r="AE899" s="109"/>
      <c r="AF899" s="109"/>
      <c r="AG899" s="109"/>
      <c r="AH899" s="109"/>
      <c r="AI899" s="109"/>
      <c r="AJ899" s="109"/>
      <c r="AK899" s="109"/>
      <c r="AL899" s="109"/>
      <c r="AM899" s="109"/>
      <c r="AN899" s="109"/>
      <c r="AO899" s="109"/>
      <c r="AP899" s="109"/>
      <c r="AQ899" s="109"/>
      <c r="AR899" s="112"/>
      <c r="AS899" s="109"/>
      <c r="AT899" s="109"/>
      <c r="AU899" s="109"/>
      <c r="AV899" s="109"/>
      <c r="AW899" s="109"/>
      <c r="AX899" s="109"/>
      <c r="AY899" s="109"/>
      <c r="AZ899" s="109"/>
      <c r="BA899" s="109"/>
      <c r="BB899" s="109"/>
      <c r="BC899" s="109"/>
      <c r="BD899" s="109"/>
      <c r="BE899" s="109"/>
      <c r="BF899" s="109"/>
    </row>
    <row r="900" customFormat="false" ht="13.5" hidden="false" customHeight="true" outlineLevel="0" collapsed="false">
      <c r="A900" s="109"/>
      <c r="B900" s="109"/>
      <c r="C900" s="109"/>
      <c r="D900" s="110"/>
      <c r="E900" s="105"/>
      <c r="F900" s="104"/>
      <c r="G900" s="104"/>
      <c r="H900" s="104"/>
      <c r="I900" s="104"/>
      <c r="J900" s="104"/>
      <c r="K900" s="104"/>
      <c r="L900" s="106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7"/>
      <c r="AC900" s="107"/>
      <c r="AD900" s="104"/>
      <c r="AE900" s="109"/>
      <c r="AF900" s="109"/>
      <c r="AG900" s="109"/>
      <c r="AH900" s="109"/>
      <c r="AI900" s="109"/>
      <c r="AJ900" s="109"/>
      <c r="AK900" s="109"/>
      <c r="AL900" s="109"/>
      <c r="AM900" s="109"/>
      <c r="AN900" s="109"/>
      <c r="AO900" s="109"/>
      <c r="AP900" s="109"/>
      <c r="AQ900" s="109"/>
      <c r="AR900" s="112"/>
      <c r="AS900" s="109"/>
      <c r="AT900" s="109"/>
      <c r="AU900" s="109"/>
      <c r="AV900" s="109"/>
      <c r="AW900" s="109"/>
      <c r="AX900" s="109"/>
      <c r="AY900" s="109"/>
      <c r="AZ900" s="109"/>
      <c r="BA900" s="109"/>
      <c r="BB900" s="109"/>
      <c r="BC900" s="109"/>
      <c r="BD900" s="109"/>
      <c r="BE900" s="109"/>
      <c r="BF900" s="109"/>
    </row>
    <row r="901" customFormat="false" ht="13.5" hidden="false" customHeight="true" outlineLevel="0" collapsed="false">
      <c r="A901" s="109"/>
      <c r="B901" s="109"/>
      <c r="C901" s="109"/>
      <c r="D901" s="110"/>
      <c r="E901" s="105"/>
      <c r="F901" s="104"/>
      <c r="G901" s="104"/>
      <c r="H901" s="104"/>
      <c r="I901" s="104"/>
      <c r="J901" s="104"/>
      <c r="K901" s="104"/>
      <c r="L901" s="106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7"/>
      <c r="AC901" s="107"/>
      <c r="AD901" s="104"/>
      <c r="AE901" s="109"/>
      <c r="AF901" s="109"/>
      <c r="AG901" s="109"/>
      <c r="AH901" s="109"/>
      <c r="AI901" s="109"/>
      <c r="AJ901" s="109"/>
      <c r="AK901" s="109"/>
      <c r="AL901" s="109"/>
      <c r="AM901" s="109"/>
      <c r="AN901" s="109"/>
      <c r="AO901" s="109"/>
      <c r="AP901" s="109"/>
      <c r="AQ901" s="109"/>
      <c r="AR901" s="112"/>
      <c r="AS901" s="109"/>
      <c r="AT901" s="109"/>
      <c r="AU901" s="109"/>
      <c r="AV901" s="109"/>
      <c r="AW901" s="109"/>
      <c r="AX901" s="109"/>
      <c r="AY901" s="109"/>
      <c r="AZ901" s="109"/>
      <c r="BA901" s="109"/>
      <c r="BB901" s="109"/>
      <c r="BC901" s="109"/>
      <c r="BD901" s="109"/>
      <c r="BE901" s="109"/>
      <c r="BF901" s="109"/>
    </row>
    <row r="902" customFormat="false" ht="13.5" hidden="false" customHeight="true" outlineLevel="0" collapsed="false">
      <c r="A902" s="109"/>
      <c r="B902" s="109"/>
      <c r="C902" s="109"/>
      <c r="D902" s="110"/>
      <c r="E902" s="105"/>
      <c r="F902" s="104"/>
      <c r="G902" s="104"/>
      <c r="H902" s="104"/>
      <c r="I902" s="104"/>
      <c r="J902" s="104"/>
      <c r="K902" s="104"/>
      <c r="L902" s="106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  <c r="AB902" s="107"/>
      <c r="AC902" s="107"/>
      <c r="AD902" s="104"/>
      <c r="AE902" s="109"/>
      <c r="AF902" s="109"/>
      <c r="AG902" s="109"/>
      <c r="AH902" s="109"/>
      <c r="AI902" s="109"/>
      <c r="AJ902" s="109"/>
      <c r="AK902" s="109"/>
      <c r="AL902" s="109"/>
      <c r="AM902" s="109"/>
      <c r="AN902" s="109"/>
      <c r="AO902" s="109"/>
      <c r="AP902" s="109"/>
      <c r="AQ902" s="109"/>
      <c r="AR902" s="112"/>
      <c r="AS902" s="109"/>
      <c r="AT902" s="109"/>
      <c r="AU902" s="109"/>
      <c r="AV902" s="109"/>
      <c r="AW902" s="109"/>
      <c r="AX902" s="109"/>
      <c r="AY902" s="109"/>
      <c r="AZ902" s="109"/>
      <c r="BA902" s="109"/>
      <c r="BB902" s="109"/>
      <c r="BC902" s="109"/>
      <c r="BD902" s="109"/>
      <c r="BE902" s="109"/>
      <c r="BF902" s="109"/>
    </row>
    <row r="903" customFormat="false" ht="13.5" hidden="false" customHeight="true" outlineLevel="0" collapsed="false">
      <c r="A903" s="109"/>
      <c r="B903" s="109"/>
      <c r="C903" s="109"/>
      <c r="D903" s="110"/>
      <c r="E903" s="105"/>
      <c r="F903" s="104"/>
      <c r="G903" s="104"/>
      <c r="H903" s="104"/>
      <c r="I903" s="104"/>
      <c r="J903" s="104"/>
      <c r="K903" s="104"/>
      <c r="L903" s="106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7"/>
      <c r="AC903" s="107"/>
      <c r="AD903" s="104"/>
      <c r="AE903" s="109"/>
      <c r="AF903" s="109"/>
      <c r="AG903" s="109"/>
      <c r="AH903" s="109"/>
      <c r="AI903" s="109"/>
      <c r="AJ903" s="109"/>
      <c r="AK903" s="109"/>
      <c r="AL903" s="109"/>
      <c r="AM903" s="109"/>
      <c r="AN903" s="109"/>
      <c r="AO903" s="109"/>
      <c r="AP903" s="109"/>
      <c r="AQ903" s="109"/>
      <c r="AR903" s="112"/>
      <c r="AS903" s="109"/>
      <c r="AT903" s="109"/>
      <c r="AU903" s="109"/>
      <c r="AV903" s="109"/>
      <c r="AW903" s="109"/>
      <c r="AX903" s="109"/>
      <c r="AY903" s="109"/>
      <c r="AZ903" s="109"/>
      <c r="BA903" s="109"/>
      <c r="BB903" s="109"/>
      <c r="BC903" s="109"/>
      <c r="BD903" s="109"/>
      <c r="BE903" s="109"/>
      <c r="BF903" s="109"/>
    </row>
    <row r="904" customFormat="false" ht="13.5" hidden="false" customHeight="true" outlineLevel="0" collapsed="false">
      <c r="A904" s="109"/>
      <c r="B904" s="109"/>
      <c r="C904" s="109"/>
      <c r="D904" s="110"/>
      <c r="E904" s="105"/>
      <c r="F904" s="104"/>
      <c r="G904" s="104"/>
      <c r="H904" s="104"/>
      <c r="I904" s="104"/>
      <c r="J904" s="104"/>
      <c r="K904" s="104"/>
      <c r="L904" s="106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7"/>
      <c r="AC904" s="107"/>
      <c r="AD904" s="104"/>
      <c r="AE904" s="109"/>
      <c r="AF904" s="109"/>
      <c r="AG904" s="109"/>
      <c r="AH904" s="109"/>
      <c r="AI904" s="109"/>
      <c r="AJ904" s="109"/>
      <c r="AK904" s="109"/>
      <c r="AL904" s="109"/>
      <c r="AM904" s="109"/>
      <c r="AN904" s="109"/>
      <c r="AO904" s="109"/>
      <c r="AP904" s="109"/>
      <c r="AQ904" s="109"/>
      <c r="AR904" s="112"/>
      <c r="AS904" s="109"/>
      <c r="AT904" s="109"/>
      <c r="AU904" s="109"/>
      <c r="AV904" s="109"/>
      <c r="AW904" s="109"/>
      <c r="AX904" s="109"/>
      <c r="AY904" s="109"/>
      <c r="AZ904" s="109"/>
      <c r="BA904" s="109"/>
      <c r="BB904" s="109"/>
      <c r="BC904" s="109"/>
      <c r="BD904" s="109"/>
      <c r="BE904" s="109"/>
      <c r="BF904" s="109"/>
    </row>
    <row r="905" customFormat="false" ht="13.5" hidden="false" customHeight="true" outlineLevel="0" collapsed="false">
      <c r="A905" s="109"/>
      <c r="B905" s="109"/>
      <c r="C905" s="109"/>
      <c r="D905" s="110"/>
      <c r="E905" s="105"/>
      <c r="F905" s="104"/>
      <c r="G905" s="104"/>
      <c r="H905" s="104"/>
      <c r="I905" s="104"/>
      <c r="J905" s="104"/>
      <c r="K905" s="104"/>
      <c r="L905" s="106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  <c r="AB905" s="107"/>
      <c r="AC905" s="107"/>
      <c r="AD905" s="104"/>
      <c r="AE905" s="109"/>
      <c r="AF905" s="109"/>
      <c r="AG905" s="109"/>
      <c r="AH905" s="109"/>
      <c r="AI905" s="109"/>
      <c r="AJ905" s="109"/>
      <c r="AK905" s="109"/>
      <c r="AL905" s="109"/>
      <c r="AM905" s="109"/>
      <c r="AN905" s="109"/>
      <c r="AO905" s="109"/>
      <c r="AP905" s="109"/>
      <c r="AQ905" s="109"/>
      <c r="AR905" s="112"/>
      <c r="AS905" s="109"/>
      <c r="AT905" s="109"/>
      <c r="AU905" s="109"/>
      <c r="AV905" s="109"/>
      <c r="AW905" s="109"/>
      <c r="AX905" s="109"/>
      <c r="AY905" s="109"/>
      <c r="AZ905" s="109"/>
      <c r="BA905" s="109"/>
      <c r="BB905" s="109"/>
      <c r="BC905" s="109"/>
      <c r="BD905" s="109"/>
      <c r="BE905" s="109"/>
      <c r="BF905" s="109"/>
    </row>
    <row r="906" customFormat="false" ht="13.5" hidden="false" customHeight="true" outlineLevel="0" collapsed="false">
      <c r="A906" s="109"/>
      <c r="B906" s="109"/>
      <c r="C906" s="109"/>
      <c r="D906" s="110"/>
      <c r="E906" s="105"/>
      <c r="F906" s="104"/>
      <c r="G906" s="104"/>
      <c r="H906" s="104"/>
      <c r="I906" s="104"/>
      <c r="J906" s="104"/>
      <c r="K906" s="104"/>
      <c r="L906" s="106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7"/>
      <c r="AC906" s="107"/>
      <c r="AD906" s="104"/>
      <c r="AE906" s="109"/>
      <c r="AF906" s="109"/>
      <c r="AG906" s="109"/>
      <c r="AH906" s="109"/>
      <c r="AI906" s="109"/>
      <c r="AJ906" s="109"/>
      <c r="AK906" s="109"/>
      <c r="AL906" s="109"/>
      <c r="AM906" s="109"/>
      <c r="AN906" s="109"/>
      <c r="AO906" s="109"/>
      <c r="AP906" s="109"/>
      <c r="AQ906" s="109"/>
      <c r="AR906" s="112"/>
      <c r="AS906" s="109"/>
      <c r="AT906" s="109"/>
      <c r="AU906" s="109"/>
      <c r="AV906" s="109"/>
      <c r="AW906" s="109"/>
      <c r="AX906" s="109"/>
      <c r="AY906" s="109"/>
      <c r="AZ906" s="109"/>
      <c r="BA906" s="109"/>
      <c r="BB906" s="109"/>
      <c r="BC906" s="109"/>
      <c r="BD906" s="109"/>
      <c r="BE906" s="109"/>
      <c r="BF906" s="109"/>
    </row>
    <row r="907" customFormat="false" ht="13.5" hidden="false" customHeight="true" outlineLevel="0" collapsed="false">
      <c r="A907" s="109"/>
      <c r="B907" s="109"/>
      <c r="C907" s="109"/>
      <c r="D907" s="110"/>
      <c r="E907" s="105"/>
      <c r="F907" s="104"/>
      <c r="G907" s="104"/>
      <c r="H907" s="104"/>
      <c r="I907" s="104"/>
      <c r="J907" s="104"/>
      <c r="K907" s="104"/>
      <c r="L907" s="106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7"/>
      <c r="AC907" s="107"/>
      <c r="AD907" s="104"/>
      <c r="AE907" s="109"/>
      <c r="AF907" s="109"/>
      <c r="AG907" s="109"/>
      <c r="AH907" s="109"/>
      <c r="AI907" s="109"/>
      <c r="AJ907" s="109"/>
      <c r="AK907" s="109"/>
      <c r="AL907" s="109"/>
      <c r="AM907" s="109"/>
      <c r="AN907" s="109"/>
      <c r="AO907" s="109"/>
      <c r="AP907" s="109"/>
      <c r="AQ907" s="109"/>
      <c r="AR907" s="112"/>
      <c r="AS907" s="109"/>
      <c r="AT907" s="109"/>
      <c r="AU907" s="109"/>
      <c r="AV907" s="109"/>
      <c r="AW907" s="109"/>
      <c r="AX907" s="109"/>
      <c r="AY907" s="109"/>
      <c r="AZ907" s="109"/>
      <c r="BA907" s="109"/>
      <c r="BB907" s="109"/>
      <c r="BC907" s="109"/>
      <c r="BD907" s="109"/>
      <c r="BE907" s="109"/>
      <c r="BF907" s="109"/>
    </row>
    <row r="908" customFormat="false" ht="13.5" hidden="false" customHeight="true" outlineLevel="0" collapsed="false">
      <c r="A908" s="109"/>
      <c r="B908" s="109"/>
      <c r="C908" s="109"/>
      <c r="D908" s="110"/>
      <c r="E908" s="105"/>
      <c r="F908" s="104"/>
      <c r="G908" s="104"/>
      <c r="H908" s="104"/>
      <c r="I908" s="104"/>
      <c r="J908" s="104"/>
      <c r="K908" s="104"/>
      <c r="L908" s="106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  <c r="AB908" s="107"/>
      <c r="AC908" s="107"/>
      <c r="AD908" s="104"/>
      <c r="AE908" s="109"/>
      <c r="AF908" s="109"/>
      <c r="AG908" s="109"/>
      <c r="AH908" s="109"/>
      <c r="AI908" s="109"/>
      <c r="AJ908" s="109"/>
      <c r="AK908" s="109"/>
      <c r="AL908" s="109"/>
      <c r="AM908" s="109"/>
      <c r="AN908" s="109"/>
      <c r="AO908" s="109"/>
      <c r="AP908" s="109"/>
      <c r="AQ908" s="109"/>
      <c r="AR908" s="112"/>
      <c r="AS908" s="109"/>
      <c r="AT908" s="109"/>
      <c r="AU908" s="109"/>
      <c r="AV908" s="109"/>
      <c r="AW908" s="109"/>
      <c r="AX908" s="109"/>
      <c r="AY908" s="109"/>
      <c r="AZ908" s="109"/>
      <c r="BA908" s="109"/>
      <c r="BB908" s="109"/>
      <c r="BC908" s="109"/>
      <c r="BD908" s="109"/>
      <c r="BE908" s="109"/>
      <c r="BF908" s="109"/>
    </row>
    <row r="909" customFormat="false" ht="13.5" hidden="false" customHeight="true" outlineLevel="0" collapsed="false">
      <c r="A909" s="109"/>
      <c r="B909" s="109"/>
      <c r="C909" s="109"/>
      <c r="D909" s="110"/>
      <c r="E909" s="105"/>
      <c r="F909" s="104"/>
      <c r="G909" s="104"/>
      <c r="H909" s="104"/>
      <c r="I909" s="104"/>
      <c r="J909" s="104"/>
      <c r="K909" s="104"/>
      <c r="L909" s="106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7"/>
      <c r="AC909" s="107"/>
      <c r="AD909" s="104"/>
      <c r="AE909" s="109"/>
      <c r="AF909" s="109"/>
      <c r="AG909" s="109"/>
      <c r="AH909" s="109"/>
      <c r="AI909" s="109"/>
      <c r="AJ909" s="109"/>
      <c r="AK909" s="109"/>
      <c r="AL909" s="109"/>
      <c r="AM909" s="109"/>
      <c r="AN909" s="109"/>
      <c r="AO909" s="109"/>
      <c r="AP909" s="109"/>
      <c r="AQ909" s="109"/>
      <c r="AR909" s="112"/>
      <c r="AS909" s="109"/>
      <c r="AT909" s="109"/>
      <c r="AU909" s="109"/>
      <c r="AV909" s="109"/>
      <c r="AW909" s="109"/>
      <c r="AX909" s="109"/>
      <c r="AY909" s="109"/>
      <c r="AZ909" s="109"/>
      <c r="BA909" s="109"/>
      <c r="BB909" s="109"/>
      <c r="BC909" s="109"/>
      <c r="BD909" s="109"/>
      <c r="BE909" s="109"/>
      <c r="BF909" s="109"/>
    </row>
    <row r="910" customFormat="false" ht="13.5" hidden="false" customHeight="true" outlineLevel="0" collapsed="false">
      <c r="A910" s="109"/>
      <c r="B910" s="109"/>
      <c r="C910" s="109"/>
      <c r="D910" s="110"/>
      <c r="E910" s="105"/>
      <c r="F910" s="104"/>
      <c r="G910" s="104"/>
      <c r="H910" s="104"/>
      <c r="I910" s="104"/>
      <c r="J910" s="104"/>
      <c r="K910" s="104"/>
      <c r="L910" s="106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7"/>
      <c r="AC910" s="107"/>
      <c r="AD910" s="104"/>
      <c r="AE910" s="109"/>
      <c r="AF910" s="109"/>
      <c r="AG910" s="109"/>
      <c r="AH910" s="109"/>
      <c r="AI910" s="109"/>
      <c r="AJ910" s="109"/>
      <c r="AK910" s="109"/>
      <c r="AL910" s="109"/>
      <c r="AM910" s="109"/>
      <c r="AN910" s="109"/>
      <c r="AO910" s="109"/>
      <c r="AP910" s="109"/>
      <c r="AQ910" s="109"/>
      <c r="AR910" s="112"/>
      <c r="AS910" s="109"/>
      <c r="AT910" s="109"/>
      <c r="AU910" s="109"/>
      <c r="AV910" s="109"/>
      <c r="AW910" s="109"/>
      <c r="AX910" s="109"/>
      <c r="AY910" s="109"/>
      <c r="AZ910" s="109"/>
      <c r="BA910" s="109"/>
      <c r="BB910" s="109"/>
      <c r="BC910" s="109"/>
      <c r="BD910" s="109"/>
      <c r="BE910" s="109"/>
      <c r="BF910" s="109"/>
    </row>
    <row r="911" customFormat="false" ht="13.5" hidden="false" customHeight="true" outlineLevel="0" collapsed="false">
      <c r="A911" s="109"/>
      <c r="B911" s="109"/>
      <c r="C911" s="109"/>
      <c r="D911" s="110"/>
      <c r="E911" s="105"/>
      <c r="F911" s="104"/>
      <c r="G911" s="104"/>
      <c r="H911" s="104"/>
      <c r="I911" s="104"/>
      <c r="J911" s="104"/>
      <c r="K911" s="104"/>
      <c r="L911" s="106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  <c r="AB911" s="107"/>
      <c r="AC911" s="107"/>
      <c r="AD911" s="104"/>
      <c r="AE911" s="109"/>
      <c r="AF911" s="109"/>
      <c r="AG911" s="109"/>
      <c r="AH911" s="109"/>
      <c r="AI911" s="109"/>
      <c r="AJ911" s="109"/>
      <c r="AK911" s="109"/>
      <c r="AL911" s="109"/>
      <c r="AM911" s="109"/>
      <c r="AN911" s="109"/>
      <c r="AO911" s="109"/>
      <c r="AP911" s="109"/>
      <c r="AQ911" s="109"/>
      <c r="AR911" s="112"/>
      <c r="AS911" s="109"/>
      <c r="AT911" s="109"/>
      <c r="AU911" s="109"/>
      <c r="AV911" s="109"/>
      <c r="AW911" s="109"/>
      <c r="AX911" s="109"/>
      <c r="AY911" s="109"/>
      <c r="AZ911" s="109"/>
      <c r="BA911" s="109"/>
      <c r="BB911" s="109"/>
      <c r="BC911" s="109"/>
      <c r="BD911" s="109"/>
      <c r="BE911" s="109"/>
      <c r="BF911" s="109"/>
    </row>
    <row r="912" customFormat="false" ht="13.5" hidden="false" customHeight="true" outlineLevel="0" collapsed="false">
      <c r="A912" s="109"/>
      <c r="B912" s="109"/>
      <c r="C912" s="109"/>
      <c r="D912" s="110"/>
      <c r="E912" s="105"/>
      <c r="F912" s="104"/>
      <c r="G912" s="104"/>
      <c r="H912" s="104"/>
      <c r="I912" s="104"/>
      <c r="J912" s="104"/>
      <c r="K912" s="104"/>
      <c r="L912" s="106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  <c r="AB912" s="107"/>
      <c r="AC912" s="107"/>
      <c r="AD912" s="104"/>
      <c r="AE912" s="109"/>
      <c r="AF912" s="109"/>
      <c r="AG912" s="109"/>
      <c r="AH912" s="109"/>
      <c r="AI912" s="109"/>
      <c r="AJ912" s="109"/>
      <c r="AK912" s="109"/>
      <c r="AL912" s="109"/>
      <c r="AM912" s="109"/>
      <c r="AN912" s="109"/>
      <c r="AO912" s="109"/>
      <c r="AP912" s="109"/>
      <c r="AQ912" s="109"/>
      <c r="AR912" s="112"/>
      <c r="AS912" s="109"/>
      <c r="AT912" s="109"/>
      <c r="AU912" s="109"/>
      <c r="AV912" s="109"/>
      <c r="AW912" s="109"/>
      <c r="AX912" s="109"/>
      <c r="AY912" s="109"/>
      <c r="AZ912" s="109"/>
      <c r="BA912" s="109"/>
      <c r="BB912" s="109"/>
      <c r="BC912" s="109"/>
      <c r="BD912" s="109"/>
      <c r="BE912" s="109"/>
      <c r="BF912" s="109"/>
    </row>
    <row r="913" customFormat="false" ht="13.5" hidden="false" customHeight="true" outlineLevel="0" collapsed="false">
      <c r="A913" s="109"/>
      <c r="B913" s="109"/>
      <c r="C913" s="109"/>
      <c r="D913" s="110"/>
      <c r="E913" s="105"/>
      <c r="F913" s="104"/>
      <c r="G913" s="104"/>
      <c r="H913" s="104"/>
      <c r="I913" s="104"/>
      <c r="J913" s="104"/>
      <c r="K913" s="104"/>
      <c r="L913" s="106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  <c r="AB913" s="107"/>
      <c r="AC913" s="107"/>
      <c r="AD913" s="104"/>
      <c r="AE913" s="109"/>
      <c r="AF913" s="109"/>
      <c r="AG913" s="109"/>
      <c r="AH913" s="109"/>
      <c r="AI913" s="109"/>
      <c r="AJ913" s="109"/>
      <c r="AK913" s="109"/>
      <c r="AL913" s="109"/>
      <c r="AM913" s="109"/>
      <c r="AN913" s="109"/>
      <c r="AO913" s="109"/>
      <c r="AP913" s="109"/>
      <c r="AQ913" s="109"/>
      <c r="AR913" s="112"/>
      <c r="AS913" s="109"/>
      <c r="AT913" s="109"/>
      <c r="AU913" s="109"/>
      <c r="AV913" s="109"/>
      <c r="AW913" s="109"/>
      <c r="AX913" s="109"/>
      <c r="AY913" s="109"/>
      <c r="AZ913" s="109"/>
      <c r="BA913" s="109"/>
      <c r="BB913" s="109"/>
      <c r="BC913" s="109"/>
      <c r="BD913" s="109"/>
      <c r="BE913" s="109"/>
      <c r="BF913" s="109"/>
    </row>
    <row r="914" customFormat="false" ht="13.5" hidden="false" customHeight="true" outlineLevel="0" collapsed="false">
      <c r="A914" s="109"/>
      <c r="B914" s="109"/>
      <c r="C914" s="109"/>
      <c r="D914" s="110"/>
      <c r="E914" s="105"/>
      <c r="F914" s="104"/>
      <c r="G914" s="104"/>
      <c r="H914" s="104"/>
      <c r="I914" s="104"/>
      <c r="J914" s="104"/>
      <c r="K914" s="104"/>
      <c r="L914" s="106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7"/>
      <c r="AC914" s="107"/>
      <c r="AD914" s="104"/>
      <c r="AE914" s="109"/>
      <c r="AF914" s="109"/>
      <c r="AG914" s="109"/>
      <c r="AH914" s="109"/>
      <c r="AI914" s="109"/>
      <c r="AJ914" s="109"/>
      <c r="AK914" s="109"/>
      <c r="AL914" s="109"/>
      <c r="AM914" s="109"/>
      <c r="AN914" s="109"/>
      <c r="AO914" s="109"/>
      <c r="AP914" s="109"/>
      <c r="AQ914" s="109"/>
      <c r="AR914" s="112"/>
      <c r="AS914" s="109"/>
      <c r="AT914" s="109"/>
      <c r="AU914" s="109"/>
      <c r="AV914" s="109"/>
      <c r="AW914" s="109"/>
      <c r="AX914" s="109"/>
      <c r="AY914" s="109"/>
      <c r="AZ914" s="109"/>
      <c r="BA914" s="109"/>
      <c r="BB914" s="109"/>
      <c r="BC914" s="109"/>
      <c r="BD914" s="109"/>
      <c r="BE914" s="109"/>
      <c r="BF914" s="109"/>
    </row>
    <row r="915" customFormat="false" ht="13.5" hidden="false" customHeight="true" outlineLevel="0" collapsed="false">
      <c r="A915" s="109"/>
      <c r="B915" s="109"/>
      <c r="C915" s="109"/>
      <c r="D915" s="110"/>
      <c r="E915" s="105"/>
      <c r="F915" s="104"/>
      <c r="G915" s="104"/>
      <c r="H915" s="104"/>
      <c r="I915" s="104"/>
      <c r="J915" s="104"/>
      <c r="K915" s="104"/>
      <c r="L915" s="106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7"/>
      <c r="AC915" s="107"/>
      <c r="AD915" s="104"/>
      <c r="AE915" s="109"/>
      <c r="AF915" s="109"/>
      <c r="AG915" s="109"/>
      <c r="AH915" s="109"/>
      <c r="AI915" s="109"/>
      <c r="AJ915" s="109"/>
      <c r="AK915" s="109"/>
      <c r="AL915" s="109"/>
      <c r="AM915" s="109"/>
      <c r="AN915" s="109"/>
      <c r="AO915" s="109"/>
      <c r="AP915" s="109"/>
      <c r="AQ915" s="109"/>
      <c r="AR915" s="112"/>
      <c r="AS915" s="109"/>
      <c r="AT915" s="109"/>
      <c r="AU915" s="109"/>
      <c r="AV915" s="109"/>
      <c r="AW915" s="109"/>
      <c r="AX915" s="109"/>
      <c r="AY915" s="109"/>
      <c r="AZ915" s="109"/>
      <c r="BA915" s="109"/>
      <c r="BB915" s="109"/>
      <c r="BC915" s="109"/>
      <c r="BD915" s="109"/>
      <c r="BE915" s="109"/>
      <c r="BF915" s="109"/>
    </row>
    <row r="916" customFormat="false" ht="13.5" hidden="false" customHeight="true" outlineLevel="0" collapsed="false">
      <c r="A916" s="109"/>
      <c r="B916" s="109"/>
      <c r="C916" s="109"/>
      <c r="D916" s="110"/>
      <c r="E916" s="105"/>
      <c r="F916" s="104"/>
      <c r="G916" s="104"/>
      <c r="H916" s="104"/>
      <c r="I916" s="104"/>
      <c r="J916" s="104"/>
      <c r="K916" s="104"/>
      <c r="L916" s="106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  <c r="AB916" s="107"/>
      <c r="AC916" s="107"/>
      <c r="AD916" s="104"/>
      <c r="AE916" s="109"/>
      <c r="AF916" s="109"/>
      <c r="AG916" s="109"/>
      <c r="AH916" s="109"/>
      <c r="AI916" s="109"/>
      <c r="AJ916" s="109"/>
      <c r="AK916" s="109"/>
      <c r="AL916" s="109"/>
      <c r="AM916" s="109"/>
      <c r="AN916" s="109"/>
      <c r="AO916" s="109"/>
      <c r="AP916" s="109"/>
      <c r="AQ916" s="109"/>
      <c r="AR916" s="112"/>
      <c r="AS916" s="109"/>
      <c r="AT916" s="109"/>
      <c r="AU916" s="109"/>
      <c r="AV916" s="109"/>
      <c r="AW916" s="109"/>
      <c r="AX916" s="109"/>
      <c r="AY916" s="109"/>
      <c r="AZ916" s="109"/>
      <c r="BA916" s="109"/>
      <c r="BB916" s="109"/>
      <c r="BC916" s="109"/>
      <c r="BD916" s="109"/>
      <c r="BE916" s="109"/>
      <c r="BF916" s="109"/>
    </row>
    <row r="917" customFormat="false" ht="13.5" hidden="false" customHeight="true" outlineLevel="0" collapsed="false">
      <c r="A917" s="109"/>
      <c r="B917" s="109"/>
      <c r="C917" s="109"/>
      <c r="D917" s="110"/>
      <c r="E917" s="105"/>
      <c r="F917" s="104"/>
      <c r="G917" s="104"/>
      <c r="H917" s="104"/>
      <c r="I917" s="104"/>
      <c r="J917" s="104"/>
      <c r="K917" s="104"/>
      <c r="L917" s="106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7"/>
      <c r="AC917" s="107"/>
      <c r="AD917" s="104"/>
      <c r="AE917" s="109"/>
      <c r="AF917" s="109"/>
      <c r="AG917" s="109"/>
      <c r="AH917" s="109"/>
      <c r="AI917" s="109"/>
      <c r="AJ917" s="109"/>
      <c r="AK917" s="109"/>
      <c r="AL917" s="109"/>
      <c r="AM917" s="109"/>
      <c r="AN917" s="109"/>
      <c r="AO917" s="109"/>
      <c r="AP917" s="109"/>
      <c r="AQ917" s="109"/>
      <c r="AR917" s="112"/>
      <c r="AS917" s="109"/>
      <c r="AT917" s="109"/>
      <c r="AU917" s="109"/>
      <c r="AV917" s="109"/>
      <c r="AW917" s="109"/>
      <c r="AX917" s="109"/>
      <c r="AY917" s="109"/>
      <c r="AZ917" s="109"/>
      <c r="BA917" s="109"/>
      <c r="BB917" s="109"/>
      <c r="BC917" s="109"/>
      <c r="BD917" s="109"/>
      <c r="BE917" s="109"/>
      <c r="BF917" s="109"/>
    </row>
    <row r="918" customFormat="false" ht="13.5" hidden="false" customHeight="true" outlineLevel="0" collapsed="false">
      <c r="A918" s="109"/>
      <c r="B918" s="109"/>
      <c r="C918" s="109"/>
      <c r="D918" s="110"/>
      <c r="E918" s="105"/>
      <c r="F918" s="104"/>
      <c r="G918" s="104"/>
      <c r="H918" s="104"/>
      <c r="I918" s="104"/>
      <c r="J918" s="104"/>
      <c r="K918" s="104"/>
      <c r="L918" s="106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7"/>
      <c r="AC918" s="107"/>
      <c r="AD918" s="104"/>
      <c r="AE918" s="109"/>
      <c r="AF918" s="109"/>
      <c r="AG918" s="109"/>
      <c r="AH918" s="109"/>
      <c r="AI918" s="109"/>
      <c r="AJ918" s="109"/>
      <c r="AK918" s="109"/>
      <c r="AL918" s="109"/>
      <c r="AM918" s="109"/>
      <c r="AN918" s="109"/>
      <c r="AO918" s="109"/>
      <c r="AP918" s="109"/>
      <c r="AQ918" s="109"/>
      <c r="AR918" s="112"/>
      <c r="AS918" s="109"/>
      <c r="AT918" s="109"/>
      <c r="AU918" s="109"/>
      <c r="AV918" s="109"/>
      <c r="AW918" s="109"/>
      <c r="AX918" s="109"/>
      <c r="AY918" s="109"/>
      <c r="AZ918" s="109"/>
      <c r="BA918" s="109"/>
      <c r="BB918" s="109"/>
      <c r="BC918" s="109"/>
      <c r="BD918" s="109"/>
      <c r="BE918" s="109"/>
      <c r="BF918" s="109"/>
    </row>
    <row r="919" customFormat="false" ht="13.5" hidden="false" customHeight="true" outlineLevel="0" collapsed="false">
      <c r="A919" s="109"/>
      <c r="B919" s="109"/>
      <c r="C919" s="109"/>
      <c r="D919" s="110"/>
      <c r="E919" s="105"/>
      <c r="F919" s="104"/>
      <c r="G919" s="104"/>
      <c r="H919" s="104"/>
      <c r="I919" s="104"/>
      <c r="J919" s="104"/>
      <c r="K919" s="104"/>
      <c r="L919" s="106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  <c r="AB919" s="107"/>
      <c r="AC919" s="107"/>
      <c r="AD919" s="104"/>
      <c r="AE919" s="109"/>
      <c r="AF919" s="109"/>
      <c r="AG919" s="109"/>
      <c r="AH919" s="109"/>
      <c r="AI919" s="109"/>
      <c r="AJ919" s="109"/>
      <c r="AK919" s="109"/>
      <c r="AL919" s="109"/>
      <c r="AM919" s="109"/>
      <c r="AN919" s="109"/>
      <c r="AO919" s="109"/>
      <c r="AP919" s="109"/>
      <c r="AQ919" s="109"/>
      <c r="AR919" s="112"/>
      <c r="AS919" s="109"/>
      <c r="AT919" s="109"/>
      <c r="AU919" s="109"/>
      <c r="AV919" s="109"/>
      <c r="AW919" s="109"/>
      <c r="AX919" s="109"/>
      <c r="AY919" s="109"/>
      <c r="AZ919" s="109"/>
      <c r="BA919" s="109"/>
      <c r="BB919" s="109"/>
      <c r="BC919" s="109"/>
      <c r="BD919" s="109"/>
      <c r="BE919" s="109"/>
      <c r="BF919" s="109"/>
    </row>
    <row r="920" customFormat="false" ht="13.5" hidden="false" customHeight="true" outlineLevel="0" collapsed="false">
      <c r="A920" s="109"/>
      <c r="B920" s="109"/>
      <c r="C920" s="109"/>
      <c r="D920" s="110"/>
      <c r="E920" s="105"/>
      <c r="F920" s="104"/>
      <c r="G920" s="104"/>
      <c r="H920" s="104"/>
      <c r="I920" s="104"/>
      <c r="J920" s="104"/>
      <c r="K920" s="104"/>
      <c r="L920" s="106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7"/>
      <c r="AC920" s="107"/>
      <c r="AD920" s="104"/>
      <c r="AE920" s="109"/>
      <c r="AF920" s="109"/>
      <c r="AG920" s="109"/>
      <c r="AH920" s="109"/>
      <c r="AI920" s="109"/>
      <c r="AJ920" s="109"/>
      <c r="AK920" s="109"/>
      <c r="AL920" s="109"/>
      <c r="AM920" s="109"/>
      <c r="AN920" s="109"/>
      <c r="AO920" s="109"/>
      <c r="AP920" s="109"/>
      <c r="AQ920" s="109"/>
      <c r="AR920" s="112"/>
      <c r="AS920" s="109"/>
      <c r="AT920" s="109"/>
      <c r="AU920" s="109"/>
      <c r="AV920" s="109"/>
      <c r="AW920" s="109"/>
      <c r="AX920" s="109"/>
      <c r="AY920" s="109"/>
      <c r="AZ920" s="109"/>
      <c r="BA920" s="109"/>
      <c r="BB920" s="109"/>
      <c r="BC920" s="109"/>
      <c r="BD920" s="109"/>
      <c r="BE920" s="109"/>
      <c r="BF920" s="109"/>
    </row>
    <row r="921" customFormat="false" ht="13.5" hidden="false" customHeight="true" outlineLevel="0" collapsed="false">
      <c r="A921" s="109"/>
      <c r="B921" s="109"/>
      <c r="C921" s="109"/>
      <c r="D921" s="110"/>
      <c r="E921" s="105"/>
      <c r="F921" s="104"/>
      <c r="G921" s="104"/>
      <c r="H921" s="104"/>
      <c r="I921" s="104"/>
      <c r="J921" s="104"/>
      <c r="K921" s="104"/>
      <c r="L921" s="106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7"/>
      <c r="AC921" s="107"/>
      <c r="AD921" s="104"/>
      <c r="AE921" s="109"/>
      <c r="AF921" s="109"/>
      <c r="AG921" s="109"/>
      <c r="AH921" s="109"/>
      <c r="AI921" s="109"/>
      <c r="AJ921" s="109"/>
      <c r="AK921" s="109"/>
      <c r="AL921" s="109"/>
      <c r="AM921" s="109"/>
      <c r="AN921" s="109"/>
      <c r="AO921" s="109"/>
      <c r="AP921" s="109"/>
      <c r="AQ921" s="109"/>
      <c r="AR921" s="112"/>
      <c r="AS921" s="109"/>
      <c r="AT921" s="109"/>
      <c r="AU921" s="109"/>
      <c r="AV921" s="109"/>
      <c r="AW921" s="109"/>
      <c r="AX921" s="109"/>
      <c r="AY921" s="109"/>
      <c r="AZ921" s="109"/>
      <c r="BA921" s="109"/>
      <c r="BB921" s="109"/>
      <c r="BC921" s="109"/>
      <c r="BD921" s="109"/>
      <c r="BE921" s="109"/>
      <c r="BF921" s="109"/>
    </row>
    <row r="922" customFormat="false" ht="13.5" hidden="false" customHeight="true" outlineLevel="0" collapsed="false">
      <c r="A922" s="109"/>
      <c r="B922" s="109"/>
      <c r="C922" s="109"/>
      <c r="D922" s="110"/>
      <c r="E922" s="105"/>
      <c r="F922" s="104"/>
      <c r="G922" s="104"/>
      <c r="H922" s="104"/>
      <c r="I922" s="104"/>
      <c r="J922" s="104"/>
      <c r="K922" s="104"/>
      <c r="L922" s="106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  <c r="AB922" s="107"/>
      <c r="AC922" s="107"/>
      <c r="AD922" s="104"/>
      <c r="AE922" s="109"/>
      <c r="AF922" s="109"/>
      <c r="AG922" s="109"/>
      <c r="AH922" s="109"/>
      <c r="AI922" s="109"/>
      <c r="AJ922" s="109"/>
      <c r="AK922" s="109"/>
      <c r="AL922" s="109"/>
      <c r="AM922" s="109"/>
      <c r="AN922" s="109"/>
      <c r="AO922" s="109"/>
      <c r="AP922" s="109"/>
      <c r="AQ922" s="109"/>
      <c r="AR922" s="112"/>
      <c r="AS922" s="109"/>
      <c r="AT922" s="109"/>
      <c r="AU922" s="109"/>
      <c r="AV922" s="109"/>
      <c r="AW922" s="109"/>
      <c r="AX922" s="109"/>
      <c r="AY922" s="109"/>
      <c r="AZ922" s="109"/>
      <c r="BA922" s="109"/>
      <c r="BB922" s="109"/>
      <c r="BC922" s="109"/>
      <c r="BD922" s="109"/>
      <c r="BE922" s="109"/>
      <c r="BF922" s="109"/>
    </row>
    <row r="923" customFormat="false" ht="13.5" hidden="false" customHeight="true" outlineLevel="0" collapsed="false">
      <c r="A923" s="109"/>
      <c r="B923" s="109"/>
      <c r="C923" s="109"/>
      <c r="D923" s="110"/>
      <c r="E923" s="105"/>
      <c r="F923" s="104"/>
      <c r="G923" s="104"/>
      <c r="H923" s="104"/>
      <c r="I923" s="104"/>
      <c r="J923" s="104"/>
      <c r="K923" s="104"/>
      <c r="L923" s="106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  <c r="AB923" s="107"/>
      <c r="AC923" s="107"/>
      <c r="AD923" s="104"/>
      <c r="AE923" s="109"/>
      <c r="AF923" s="109"/>
      <c r="AG923" s="109"/>
      <c r="AH923" s="109"/>
      <c r="AI923" s="109"/>
      <c r="AJ923" s="109"/>
      <c r="AK923" s="109"/>
      <c r="AL923" s="109"/>
      <c r="AM923" s="109"/>
      <c r="AN923" s="109"/>
      <c r="AO923" s="109"/>
      <c r="AP923" s="109"/>
      <c r="AQ923" s="109"/>
      <c r="AR923" s="112"/>
      <c r="AS923" s="109"/>
      <c r="AT923" s="109"/>
      <c r="AU923" s="109"/>
      <c r="AV923" s="109"/>
      <c r="AW923" s="109"/>
      <c r="AX923" s="109"/>
      <c r="AY923" s="109"/>
      <c r="AZ923" s="109"/>
      <c r="BA923" s="109"/>
      <c r="BB923" s="109"/>
      <c r="BC923" s="109"/>
      <c r="BD923" s="109"/>
      <c r="BE923" s="109"/>
      <c r="BF923" s="109"/>
    </row>
    <row r="924" customFormat="false" ht="13.5" hidden="false" customHeight="true" outlineLevel="0" collapsed="false">
      <c r="A924" s="109"/>
      <c r="B924" s="109"/>
      <c r="C924" s="109"/>
      <c r="D924" s="110"/>
      <c r="E924" s="105"/>
      <c r="F924" s="104"/>
      <c r="G924" s="104"/>
      <c r="H924" s="104"/>
      <c r="I924" s="104"/>
      <c r="J924" s="104"/>
      <c r="K924" s="104"/>
      <c r="L924" s="106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7"/>
      <c r="AC924" s="107"/>
      <c r="AD924" s="104"/>
      <c r="AE924" s="109"/>
      <c r="AF924" s="109"/>
      <c r="AG924" s="109"/>
      <c r="AH924" s="109"/>
      <c r="AI924" s="109"/>
      <c r="AJ924" s="109"/>
      <c r="AK924" s="109"/>
      <c r="AL924" s="109"/>
      <c r="AM924" s="109"/>
      <c r="AN924" s="109"/>
      <c r="AO924" s="109"/>
      <c r="AP924" s="109"/>
      <c r="AQ924" s="109"/>
      <c r="AR924" s="112"/>
      <c r="AS924" s="109"/>
      <c r="AT924" s="109"/>
      <c r="AU924" s="109"/>
      <c r="AV924" s="109"/>
      <c r="AW924" s="109"/>
      <c r="AX924" s="109"/>
      <c r="AY924" s="109"/>
      <c r="AZ924" s="109"/>
      <c r="BA924" s="109"/>
      <c r="BB924" s="109"/>
      <c r="BC924" s="109"/>
      <c r="BD924" s="109"/>
      <c r="BE924" s="109"/>
      <c r="BF924" s="109"/>
    </row>
    <row r="925" customFormat="false" ht="13.5" hidden="false" customHeight="true" outlineLevel="0" collapsed="false">
      <c r="A925" s="109"/>
      <c r="B925" s="109"/>
      <c r="C925" s="109"/>
      <c r="D925" s="110"/>
      <c r="E925" s="105"/>
      <c r="F925" s="104"/>
      <c r="G925" s="104"/>
      <c r="H925" s="104"/>
      <c r="I925" s="104"/>
      <c r="J925" s="104"/>
      <c r="K925" s="104"/>
      <c r="L925" s="106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  <c r="AB925" s="107"/>
      <c r="AC925" s="107"/>
      <c r="AD925" s="104"/>
      <c r="AE925" s="109"/>
      <c r="AF925" s="109"/>
      <c r="AG925" s="109"/>
      <c r="AH925" s="109"/>
      <c r="AI925" s="109"/>
      <c r="AJ925" s="109"/>
      <c r="AK925" s="109"/>
      <c r="AL925" s="109"/>
      <c r="AM925" s="109"/>
      <c r="AN925" s="109"/>
      <c r="AO925" s="109"/>
      <c r="AP925" s="109"/>
      <c r="AQ925" s="109"/>
      <c r="AR925" s="112"/>
      <c r="AS925" s="109"/>
      <c r="AT925" s="109"/>
      <c r="AU925" s="109"/>
      <c r="AV925" s="109"/>
      <c r="AW925" s="109"/>
      <c r="AX925" s="109"/>
      <c r="AY925" s="109"/>
      <c r="AZ925" s="109"/>
      <c r="BA925" s="109"/>
      <c r="BB925" s="109"/>
      <c r="BC925" s="109"/>
      <c r="BD925" s="109"/>
      <c r="BE925" s="109"/>
      <c r="BF925" s="109"/>
    </row>
    <row r="926" customFormat="false" ht="13.5" hidden="false" customHeight="true" outlineLevel="0" collapsed="false">
      <c r="A926" s="109"/>
      <c r="B926" s="109"/>
      <c r="C926" s="109"/>
      <c r="D926" s="110"/>
      <c r="E926" s="105"/>
      <c r="F926" s="104"/>
      <c r="G926" s="104"/>
      <c r="H926" s="104"/>
      <c r="I926" s="104"/>
      <c r="J926" s="104"/>
      <c r="K926" s="104"/>
      <c r="L926" s="106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  <c r="AB926" s="107"/>
      <c r="AC926" s="107"/>
      <c r="AD926" s="104"/>
      <c r="AE926" s="109"/>
      <c r="AF926" s="109"/>
      <c r="AG926" s="109"/>
      <c r="AH926" s="109"/>
      <c r="AI926" s="109"/>
      <c r="AJ926" s="109"/>
      <c r="AK926" s="109"/>
      <c r="AL926" s="109"/>
      <c r="AM926" s="109"/>
      <c r="AN926" s="109"/>
      <c r="AO926" s="109"/>
      <c r="AP926" s="109"/>
      <c r="AQ926" s="109"/>
      <c r="AR926" s="112"/>
      <c r="AS926" s="109"/>
      <c r="AT926" s="109"/>
      <c r="AU926" s="109"/>
      <c r="AV926" s="109"/>
      <c r="AW926" s="109"/>
      <c r="AX926" s="109"/>
      <c r="AY926" s="109"/>
      <c r="AZ926" s="109"/>
      <c r="BA926" s="109"/>
      <c r="BB926" s="109"/>
      <c r="BC926" s="109"/>
      <c r="BD926" s="109"/>
      <c r="BE926" s="109"/>
      <c r="BF926" s="109"/>
    </row>
    <row r="927" customFormat="false" ht="13.5" hidden="false" customHeight="true" outlineLevel="0" collapsed="false">
      <c r="A927" s="109"/>
      <c r="B927" s="109"/>
      <c r="C927" s="109"/>
      <c r="D927" s="110"/>
      <c r="E927" s="105"/>
      <c r="F927" s="104"/>
      <c r="G927" s="104"/>
      <c r="H927" s="104"/>
      <c r="I927" s="104"/>
      <c r="J927" s="104"/>
      <c r="K927" s="104"/>
      <c r="L927" s="106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7"/>
      <c r="AC927" s="107"/>
      <c r="AD927" s="104"/>
      <c r="AE927" s="109"/>
      <c r="AF927" s="109"/>
      <c r="AG927" s="109"/>
      <c r="AH927" s="109"/>
      <c r="AI927" s="109"/>
      <c r="AJ927" s="109"/>
      <c r="AK927" s="109"/>
      <c r="AL927" s="109"/>
      <c r="AM927" s="109"/>
      <c r="AN927" s="109"/>
      <c r="AO927" s="109"/>
      <c r="AP927" s="109"/>
      <c r="AQ927" s="109"/>
      <c r="AR927" s="112"/>
      <c r="AS927" s="109"/>
      <c r="AT927" s="109"/>
      <c r="AU927" s="109"/>
      <c r="AV927" s="109"/>
      <c r="AW927" s="109"/>
      <c r="AX927" s="109"/>
      <c r="AY927" s="109"/>
      <c r="AZ927" s="109"/>
      <c r="BA927" s="109"/>
      <c r="BB927" s="109"/>
      <c r="BC927" s="109"/>
      <c r="BD927" s="109"/>
      <c r="BE927" s="109"/>
      <c r="BF927" s="109"/>
    </row>
    <row r="928" customFormat="false" ht="13.5" hidden="false" customHeight="true" outlineLevel="0" collapsed="false">
      <c r="A928" s="109"/>
      <c r="B928" s="109"/>
      <c r="C928" s="109"/>
      <c r="D928" s="110"/>
      <c r="E928" s="105"/>
      <c r="F928" s="104"/>
      <c r="G928" s="104"/>
      <c r="H928" s="104"/>
      <c r="I928" s="104"/>
      <c r="J928" s="104"/>
      <c r="K928" s="104"/>
      <c r="L928" s="106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7"/>
      <c r="AC928" s="107"/>
      <c r="AD928" s="104"/>
      <c r="AE928" s="109"/>
      <c r="AF928" s="109"/>
      <c r="AG928" s="109"/>
      <c r="AH928" s="109"/>
      <c r="AI928" s="109"/>
      <c r="AJ928" s="109"/>
      <c r="AK928" s="109"/>
      <c r="AL928" s="109"/>
      <c r="AM928" s="109"/>
      <c r="AN928" s="109"/>
      <c r="AO928" s="109"/>
      <c r="AP928" s="109"/>
      <c r="AQ928" s="109"/>
      <c r="AR928" s="112"/>
      <c r="AS928" s="109"/>
      <c r="AT928" s="109"/>
      <c r="AU928" s="109"/>
      <c r="AV928" s="109"/>
      <c r="AW928" s="109"/>
      <c r="AX928" s="109"/>
      <c r="AY928" s="109"/>
      <c r="AZ928" s="109"/>
      <c r="BA928" s="109"/>
      <c r="BB928" s="109"/>
      <c r="BC928" s="109"/>
      <c r="BD928" s="109"/>
      <c r="BE928" s="109"/>
      <c r="BF928" s="109"/>
    </row>
    <row r="929" customFormat="false" ht="13.5" hidden="false" customHeight="true" outlineLevel="0" collapsed="false">
      <c r="A929" s="109"/>
      <c r="B929" s="109"/>
      <c r="C929" s="109"/>
      <c r="D929" s="110"/>
      <c r="E929" s="105"/>
      <c r="F929" s="104"/>
      <c r="G929" s="104"/>
      <c r="H929" s="104"/>
      <c r="I929" s="104"/>
      <c r="J929" s="104"/>
      <c r="K929" s="104"/>
      <c r="L929" s="106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  <c r="AB929" s="107"/>
      <c r="AC929" s="107"/>
      <c r="AD929" s="104"/>
      <c r="AE929" s="109"/>
      <c r="AF929" s="109"/>
      <c r="AG929" s="109"/>
      <c r="AH929" s="109"/>
      <c r="AI929" s="109"/>
      <c r="AJ929" s="109"/>
      <c r="AK929" s="109"/>
      <c r="AL929" s="109"/>
      <c r="AM929" s="109"/>
      <c r="AN929" s="109"/>
      <c r="AO929" s="109"/>
      <c r="AP929" s="109"/>
      <c r="AQ929" s="109"/>
      <c r="AR929" s="112"/>
      <c r="AS929" s="109"/>
      <c r="AT929" s="109"/>
      <c r="AU929" s="109"/>
      <c r="AV929" s="109"/>
      <c r="AW929" s="109"/>
      <c r="AX929" s="109"/>
      <c r="AY929" s="109"/>
      <c r="AZ929" s="109"/>
      <c r="BA929" s="109"/>
      <c r="BB929" s="109"/>
      <c r="BC929" s="109"/>
      <c r="BD929" s="109"/>
      <c r="BE929" s="109"/>
      <c r="BF929" s="109"/>
    </row>
    <row r="930" customFormat="false" ht="13.5" hidden="false" customHeight="true" outlineLevel="0" collapsed="false">
      <c r="A930" s="109"/>
      <c r="B930" s="109"/>
      <c r="C930" s="109"/>
      <c r="D930" s="110"/>
      <c r="E930" s="105"/>
      <c r="F930" s="104"/>
      <c r="G930" s="104"/>
      <c r="H930" s="104"/>
      <c r="I930" s="104"/>
      <c r="J930" s="104"/>
      <c r="K930" s="104"/>
      <c r="L930" s="106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7"/>
      <c r="AC930" s="107"/>
      <c r="AD930" s="104"/>
      <c r="AE930" s="109"/>
      <c r="AF930" s="109"/>
      <c r="AG930" s="109"/>
      <c r="AH930" s="109"/>
      <c r="AI930" s="109"/>
      <c r="AJ930" s="109"/>
      <c r="AK930" s="109"/>
      <c r="AL930" s="109"/>
      <c r="AM930" s="109"/>
      <c r="AN930" s="109"/>
      <c r="AO930" s="109"/>
      <c r="AP930" s="109"/>
      <c r="AQ930" s="109"/>
      <c r="AR930" s="112"/>
      <c r="AS930" s="109"/>
      <c r="AT930" s="109"/>
      <c r="AU930" s="109"/>
      <c r="AV930" s="109"/>
      <c r="AW930" s="109"/>
      <c r="AX930" s="109"/>
      <c r="AY930" s="109"/>
      <c r="AZ930" s="109"/>
      <c r="BA930" s="109"/>
      <c r="BB930" s="109"/>
      <c r="BC930" s="109"/>
      <c r="BD930" s="109"/>
      <c r="BE930" s="109"/>
      <c r="BF930" s="109"/>
    </row>
    <row r="931" customFormat="false" ht="13.5" hidden="false" customHeight="true" outlineLevel="0" collapsed="false">
      <c r="A931" s="109"/>
      <c r="B931" s="109"/>
      <c r="C931" s="109"/>
      <c r="D931" s="110"/>
      <c r="E931" s="105"/>
      <c r="F931" s="104"/>
      <c r="G931" s="104"/>
      <c r="H931" s="104"/>
      <c r="I931" s="104"/>
      <c r="J931" s="104"/>
      <c r="K931" s="104"/>
      <c r="L931" s="106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  <c r="AB931" s="107"/>
      <c r="AC931" s="107"/>
      <c r="AD931" s="104"/>
      <c r="AE931" s="109"/>
      <c r="AF931" s="109"/>
      <c r="AG931" s="109"/>
      <c r="AH931" s="109"/>
      <c r="AI931" s="109"/>
      <c r="AJ931" s="109"/>
      <c r="AK931" s="109"/>
      <c r="AL931" s="109"/>
      <c r="AM931" s="109"/>
      <c r="AN931" s="109"/>
      <c r="AO931" s="109"/>
      <c r="AP931" s="109"/>
      <c r="AQ931" s="109"/>
      <c r="AR931" s="112"/>
      <c r="AS931" s="109"/>
      <c r="AT931" s="109"/>
      <c r="AU931" s="109"/>
      <c r="AV931" s="109"/>
      <c r="AW931" s="109"/>
      <c r="AX931" s="109"/>
      <c r="AY931" s="109"/>
      <c r="AZ931" s="109"/>
      <c r="BA931" s="109"/>
      <c r="BB931" s="109"/>
      <c r="BC931" s="109"/>
      <c r="BD931" s="109"/>
      <c r="BE931" s="109"/>
      <c r="BF931" s="109"/>
    </row>
    <row r="932" customFormat="false" ht="13.5" hidden="false" customHeight="true" outlineLevel="0" collapsed="false">
      <c r="A932" s="109"/>
      <c r="B932" s="109"/>
      <c r="C932" s="109"/>
      <c r="D932" s="110"/>
      <c r="E932" s="105"/>
      <c r="F932" s="104"/>
      <c r="G932" s="104"/>
      <c r="H932" s="104"/>
      <c r="I932" s="104"/>
      <c r="J932" s="104"/>
      <c r="K932" s="104"/>
      <c r="L932" s="106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7"/>
      <c r="AC932" s="107"/>
      <c r="AD932" s="104"/>
      <c r="AE932" s="109"/>
      <c r="AF932" s="109"/>
      <c r="AG932" s="109"/>
      <c r="AH932" s="109"/>
      <c r="AI932" s="109"/>
      <c r="AJ932" s="109"/>
      <c r="AK932" s="109"/>
      <c r="AL932" s="109"/>
      <c r="AM932" s="109"/>
      <c r="AN932" s="109"/>
      <c r="AO932" s="109"/>
      <c r="AP932" s="109"/>
      <c r="AQ932" s="109"/>
      <c r="AR932" s="112"/>
      <c r="AS932" s="109"/>
      <c r="AT932" s="109"/>
      <c r="AU932" s="109"/>
      <c r="AV932" s="109"/>
      <c r="AW932" s="109"/>
      <c r="AX932" s="109"/>
      <c r="AY932" s="109"/>
      <c r="AZ932" s="109"/>
      <c r="BA932" s="109"/>
      <c r="BB932" s="109"/>
      <c r="BC932" s="109"/>
      <c r="BD932" s="109"/>
      <c r="BE932" s="109"/>
      <c r="BF932" s="109"/>
    </row>
    <row r="933" customFormat="false" ht="13.5" hidden="false" customHeight="true" outlineLevel="0" collapsed="false">
      <c r="A933" s="109"/>
      <c r="B933" s="109"/>
      <c r="C933" s="109"/>
      <c r="D933" s="110"/>
      <c r="E933" s="105"/>
      <c r="F933" s="104"/>
      <c r="G933" s="104"/>
      <c r="H933" s="104"/>
      <c r="I933" s="104"/>
      <c r="J933" s="104"/>
      <c r="K933" s="104"/>
      <c r="L933" s="106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7"/>
      <c r="AC933" s="107"/>
      <c r="AD933" s="104"/>
      <c r="AE933" s="109"/>
      <c r="AF933" s="109"/>
      <c r="AG933" s="109"/>
      <c r="AH933" s="109"/>
      <c r="AI933" s="109"/>
      <c r="AJ933" s="109"/>
      <c r="AK933" s="109"/>
      <c r="AL933" s="109"/>
      <c r="AM933" s="109"/>
      <c r="AN933" s="109"/>
      <c r="AO933" s="109"/>
      <c r="AP933" s="109"/>
      <c r="AQ933" s="109"/>
      <c r="AR933" s="112"/>
      <c r="AS933" s="109"/>
      <c r="AT933" s="109"/>
      <c r="AU933" s="109"/>
      <c r="AV933" s="109"/>
      <c r="AW933" s="109"/>
      <c r="AX933" s="109"/>
      <c r="AY933" s="109"/>
      <c r="AZ933" s="109"/>
      <c r="BA933" s="109"/>
      <c r="BB933" s="109"/>
      <c r="BC933" s="109"/>
      <c r="BD933" s="109"/>
      <c r="BE933" s="109"/>
      <c r="BF933" s="109"/>
    </row>
    <row r="934" customFormat="false" ht="13.5" hidden="false" customHeight="true" outlineLevel="0" collapsed="false">
      <c r="A934" s="109"/>
      <c r="B934" s="109"/>
      <c r="C934" s="109"/>
      <c r="D934" s="110"/>
      <c r="E934" s="105"/>
      <c r="F934" s="104"/>
      <c r="G934" s="104"/>
      <c r="H934" s="104"/>
      <c r="I934" s="104"/>
      <c r="J934" s="104"/>
      <c r="K934" s="104"/>
      <c r="L934" s="106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7"/>
      <c r="AC934" s="107"/>
      <c r="AD934" s="104"/>
      <c r="AE934" s="109"/>
      <c r="AF934" s="109"/>
      <c r="AG934" s="109"/>
      <c r="AH934" s="109"/>
      <c r="AI934" s="109"/>
      <c r="AJ934" s="109"/>
      <c r="AK934" s="109"/>
      <c r="AL934" s="109"/>
      <c r="AM934" s="109"/>
      <c r="AN934" s="109"/>
      <c r="AO934" s="109"/>
      <c r="AP934" s="109"/>
      <c r="AQ934" s="109"/>
      <c r="AR934" s="112"/>
      <c r="AS934" s="109"/>
      <c r="AT934" s="109"/>
      <c r="AU934" s="109"/>
      <c r="AV934" s="109"/>
      <c r="AW934" s="109"/>
      <c r="AX934" s="109"/>
      <c r="AY934" s="109"/>
      <c r="AZ934" s="109"/>
      <c r="BA934" s="109"/>
      <c r="BB934" s="109"/>
      <c r="BC934" s="109"/>
      <c r="BD934" s="109"/>
      <c r="BE934" s="109"/>
      <c r="BF934" s="109"/>
    </row>
    <row r="935" customFormat="false" ht="13.5" hidden="false" customHeight="true" outlineLevel="0" collapsed="false">
      <c r="A935" s="109"/>
      <c r="B935" s="109"/>
      <c r="C935" s="109"/>
      <c r="D935" s="110"/>
      <c r="E935" s="105"/>
      <c r="F935" s="104"/>
      <c r="G935" s="104"/>
      <c r="H935" s="104"/>
      <c r="I935" s="104"/>
      <c r="J935" s="104"/>
      <c r="K935" s="104"/>
      <c r="L935" s="106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  <c r="AB935" s="107"/>
      <c r="AC935" s="107"/>
      <c r="AD935" s="104"/>
      <c r="AE935" s="109"/>
      <c r="AF935" s="109"/>
      <c r="AG935" s="109"/>
      <c r="AH935" s="109"/>
      <c r="AI935" s="109"/>
      <c r="AJ935" s="109"/>
      <c r="AK935" s="109"/>
      <c r="AL935" s="109"/>
      <c r="AM935" s="109"/>
      <c r="AN935" s="109"/>
      <c r="AO935" s="109"/>
      <c r="AP935" s="109"/>
      <c r="AQ935" s="109"/>
      <c r="AR935" s="112"/>
      <c r="AS935" s="109"/>
      <c r="AT935" s="109"/>
      <c r="AU935" s="109"/>
      <c r="AV935" s="109"/>
      <c r="AW935" s="109"/>
      <c r="AX935" s="109"/>
      <c r="AY935" s="109"/>
      <c r="AZ935" s="109"/>
      <c r="BA935" s="109"/>
      <c r="BB935" s="109"/>
      <c r="BC935" s="109"/>
      <c r="BD935" s="109"/>
      <c r="BE935" s="109"/>
      <c r="BF935" s="109"/>
    </row>
    <row r="936" customFormat="false" ht="13.5" hidden="false" customHeight="true" outlineLevel="0" collapsed="false">
      <c r="A936" s="109"/>
      <c r="B936" s="109"/>
      <c r="C936" s="109"/>
      <c r="D936" s="110"/>
      <c r="E936" s="105"/>
      <c r="F936" s="104"/>
      <c r="G936" s="104"/>
      <c r="H936" s="104"/>
      <c r="I936" s="104"/>
      <c r="J936" s="104"/>
      <c r="K936" s="104"/>
      <c r="L936" s="106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7"/>
      <c r="AC936" s="107"/>
      <c r="AD936" s="104"/>
      <c r="AE936" s="109"/>
      <c r="AF936" s="109"/>
      <c r="AG936" s="109"/>
      <c r="AH936" s="109"/>
      <c r="AI936" s="109"/>
      <c r="AJ936" s="109"/>
      <c r="AK936" s="109"/>
      <c r="AL936" s="109"/>
      <c r="AM936" s="109"/>
      <c r="AN936" s="109"/>
      <c r="AO936" s="109"/>
      <c r="AP936" s="109"/>
      <c r="AQ936" s="109"/>
      <c r="AR936" s="112"/>
      <c r="AS936" s="109"/>
      <c r="AT936" s="109"/>
      <c r="AU936" s="109"/>
      <c r="AV936" s="109"/>
      <c r="AW936" s="109"/>
      <c r="AX936" s="109"/>
      <c r="AY936" s="109"/>
      <c r="AZ936" s="109"/>
      <c r="BA936" s="109"/>
      <c r="BB936" s="109"/>
      <c r="BC936" s="109"/>
      <c r="BD936" s="109"/>
      <c r="BE936" s="109"/>
      <c r="BF936" s="109"/>
    </row>
    <row r="937" customFormat="false" ht="13.5" hidden="false" customHeight="true" outlineLevel="0" collapsed="false">
      <c r="A937" s="109"/>
      <c r="B937" s="109"/>
      <c r="C937" s="109"/>
      <c r="D937" s="110"/>
      <c r="E937" s="105"/>
      <c r="F937" s="104"/>
      <c r="G937" s="104"/>
      <c r="H937" s="104"/>
      <c r="I937" s="104"/>
      <c r="J937" s="104"/>
      <c r="K937" s="104"/>
      <c r="L937" s="106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7"/>
      <c r="AC937" s="107"/>
      <c r="AD937" s="104"/>
      <c r="AE937" s="109"/>
      <c r="AF937" s="109"/>
      <c r="AG937" s="109"/>
      <c r="AH937" s="109"/>
      <c r="AI937" s="109"/>
      <c r="AJ937" s="109"/>
      <c r="AK937" s="109"/>
      <c r="AL937" s="109"/>
      <c r="AM937" s="109"/>
      <c r="AN937" s="109"/>
      <c r="AO937" s="109"/>
      <c r="AP937" s="109"/>
      <c r="AQ937" s="109"/>
      <c r="AR937" s="112"/>
      <c r="AS937" s="109"/>
      <c r="AT937" s="109"/>
      <c r="AU937" s="109"/>
      <c r="AV937" s="109"/>
      <c r="AW937" s="109"/>
      <c r="AX937" s="109"/>
      <c r="AY937" s="109"/>
      <c r="AZ937" s="109"/>
      <c r="BA937" s="109"/>
      <c r="BB937" s="109"/>
      <c r="BC937" s="109"/>
      <c r="BD937" s="109"/>
      <c r="BE937" s="109"/>
      <c r="BF937" s="109"/>
    </row>
    <row r="938" customFormat="false" ht="13.5" hidden="false" customHeight="true" outlineLevel="0" collapsed="false">
      <c r="A938" s="109"/>
      <c r="B938" s="109"/>
      <c r="C938" s="109"/>
      <c r="D938" s="110"/>
      <c r="E938" s="105"/>
      <c r="F938" s="104"/>
      <c r="G938" s="104"/>
      <c r="H938" s="104"/>
      <c r="I938" s="104"/>
      <c r="J938" s="104"/>
      <c r="K938" s="104"/>
      <c r="L938" s="106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  <c r="AB938" s="107"/>
      <c r="AC938" s="107"/>
      <c r="AD938" s="104"/>
      <c r="AE938" s="109"/>
      <c r="AF938" s="109"/>
      <c r="AG938" s="109"/>
      <c r="AH938" s="109"/>
      <c r="AI938" s="109"/>
      <c r="AJ938" s="109"/>
      <c r="AK938" s="109"/>
      <c r="AL938" s="109"/>
      <c r="AM938" s="109"/>
      <c r="AN938" s="109"/>
      <c r="AO938" s="109"/>
      <c r="AP938" s="109"/>
      <c r="AQ938" s="109"/>
      <c r="AR938" s="112"/>
      <c r="AS938" s="109"/>
      <c r="AT938" s="109"/>
      <c r="AU938" s="109"/>
      <c r="AV938" s="109"/>
      <c r="AW938" s="109"/>
      <c r="AX938" s="109"/>
      <c r="AY938" s="109"/>
      <c r="AZ938" s="109"/>
      <c r="BA938" s="109"/>
      <c r="BB938" s="109"/>
      <c r="BC938" s="109"/>
      <c r="BD938" s="109"/>
      <c r="BE938" s="109"/>
      <c r="BF938" s="109"/>
    </row>
    <row r="939" customFormat="false" ht="13.5" hidden="false" customHeight="true" outlineLevel="0" collapsed="false">
      <c r="A939" s="109"/>
      <c r="B939" s="109"/>
      <c r="C939" s="109"/>
      <c r="D939" s="110"/>
      <c r="E939" s="105"/>
      <c r="F939" s="104"/>
      <c r="G939" s="104"/>
      <c r="H939" s="104"/>
      <c r="I939" s="104"/>
      <c r="J939" s="104"/>
      <c r="K939" s="104"/>
      <c r="L939" s="106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7"/>
      <c r="AC939" s="107"/>
      <c r="AD939" s="104"/>
      <c r="AE939" s="109"/>
      <c r="AF939" s="109"/>
      <c r="AG939" s="109"/>
      <c r="AH939" s="109"/>
      <c r="AI939" s="109"/>
      <c r="AJ939" s="109"/>
      <c r="AK939" s="109"/>
      <c r="AL939" s="109"/>
      <c r="AM939" s="109"/>
      <c r="AN939" s="109"/>
      <c r="AO939" s="109"/>
      <c r="AP939" s="109"/>
      <c r="AQ939" s="109"/>
      <c r="AR939" s="112"/>
      <c r="AS939" s="109"/>
      <c r="AT939" s="109"/>
      <c r="AU939" s="109"/>
      <c r="AV939" s="109"/>
      <c r="AW939" s="109"/>
      <c r="AX939" s="109"/>
      <c r="AY939" s="109"/>
      <c r="AZ939" s="109"/>
      <c r="BA939" s="109"/>
      <c r="BB939" s="109"/>
      <c r="BC939" s="109"/>
      <c r="BD939" s="109"/>
      <c r="BE939" s="109"/>
      <c r="BF939" s="109"/>
    </row>
    <row r="940" customFormat="false" ht="13.5" hidden="false" customHeight="true" outlineLevel="0" collapsed="false">
      <c r="A940" s="109"/>
      <c r="B940" s="109"/>
      <c r="C940" s="109"/>
      <c r="D940" s="110"/>
      <c r="E940" s="105"/>
      <c r="F940" s="104"/>
      <c r="G940" s="104"/>
      <c r="H940" s="104"/>
      <c r="I940" s="104"/>
      <c r="J940" s="104"/>
      <c r="K940" s="104"/>
      <c r="L940" s="106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7"/>
      <c r="AC940" s="107"/>
      <c r="AD940" s="104"/>
      <c r="AE940" s="109"/>
      <c r="AF940" s="109"/>
      <c r="AG940" s="109"/>
      <c r="AH940" s="109"/>
      <c r="AI940" s="109"/>
      <c r="AJ940" s="109"/>
      <c r="AK940" s="109"/>
      <c r="AL940" s="109"/>
      <c r="AM940" s="109"/>
      <c r="AN940" s="109"/>
      <c r="AO940" s="109"/>
      <c r="AP940" s="109"/>
      <c r="AQ940" s="109"/>
      <c r="AR940" s="112"/>
      <c r="AS940" s="109"/>
      <c r="AT940" s="109"/>
      <c r="AU940" s="109"/>
      <c r="AV940" s="109"/>
      <c r="AW940" s="109"/>
      <c r="AX940" s="109"/>
      <c r="AY940" s="109"/>
      <c r="AZ940" s="109"/>
      <c r="BA940" s="109"/>
      <c r="BB940" s="109"/>
      <c r="BC940" s="109"/>
      <c r="BD940" s="109"/>
      <c r="BE940" s="109"/>
      <c r="BF940" s="109"/>
    </row>
    <row r="941" customFormat="false" ht="13.5" hidden="false" customHeight="true" outlineLevel="0" collapsed="false">
      <c r="A941" s="109"/>
      <c r="B941" s="109"/>
      <c r="C941" s="109"/>
      <c r="D941" s="110"/>
      <c r="E941" s="105"/>
      <c r="F941" s="104"/>
      <c r="G941" s="104"/>
      <c r="H941" s="104"/>
      <c r="I941" s="104"/>
      <c r="J941" s="104"/>
      <c r="K941" s="104"/>
      <c r="L941" s="106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7"/>
      <c r="AC941" s="107"/>
      <c r="AD941" s="104"/>
      <c r="AE941" s="109"/>
      <c r="AF941" s="109"/>
      <c r="AG941" s="109"/>
      <c r="AH941" s="109"/>
      <c r="AI941" s="109"/>
      <c r="AJ941" s="109"/>
      <c r="AK941" s="109"/>
      <c r="AL941" s="109"/>
      <c r="AM941" s="109"/>
      <c r="AN941" s="109"/>
      <c r="AO941" s="109"/>
      <c r="AP941" s="109"/>
      <c r="AQ941" s="109"/>
      <c r="AR941" s="112"/>
      <c r="AS941" s="109"/>
      <c r="AT941" s="109"/>
      <c r="AU941" s="109"/>
      <c r="AV941" s="109"/>
      <c r="AW941" s="109"/>
      <c r="AX941" s="109"/>
      <c r="AY941" s="109"/>
      <c r="AZ941" s="109"/>
      <c r="BA941" s="109"/>
      <c r="BB941" s="109"/>
      <c r="BC941" s="109"/>
      <c r="BD941" s="109"/>
      <c r="BE941" s="109"/>
      <c r="BF941" s="109"/>
    </row>
    <row r="942" customFormat="false" ht="13.5" hidden="false" customHeight="true" outlineLevel="0" collapsed="false">
      <c r="A942" s="109"/>
      <c r="B942" s="109"/>
      <c r="C942" s="109"/>
      <c r="D942" s="110"/>
      <c r="E942" s="105"/>
      <c r="F942" s="104"/>
      <c r="G942" s="104"/>
      <c r="H942" s="104"/>
      <c r="I942" s="104"/>
      <c r="J942" s="104"/>
      <c r="K942" s="104"/>
      <c r="L942" s="106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  <c r="AB942" s="107"/>
      <c r="AC942" s="107"/>
      <c r="AD942" s="104"/>
      <c r="AE942" s="109"/>
      <c r="AF942" s="109"/>
      <c r="AG942" s="109"/>
      <c r="AH942" s="109"/>
      <c r="AI942" s="109"/>
      <c r="AJ942" s="109"/>
      <c r="AK942" s="109"/>
      <c r="AL942" s="109"/>
      <c r="AM942" s="109"/>
      <c r="AN942" s="109"/>
      <c r="AO942" s="109"/>
      <c r="AP942" s="109"/>
      <c r="AQ942" s="109"/>
      <c r="AR942" s="112"/>
      <c r="AS942" s="109"/>
      <c r="AT942" s="109"/>
      <c r="AU942" s="109"/>
      <c r="AV942" s="109"/>
      <c r="AW942" s="109"/>
      <c r="AX942" s="109"/>
      <c r="AY942" s="109"/>
      <c r="AZ942" s="109"/>
      <c r="BA942" s="109"/>
      <c r="BB942" s="109"/>
      <c r="BC942" s="109"/>
      <c r="BD942" s="109"/>
      <c r="BE942" s="109"/>
      <c r="BF942" s="109"/>
    </row>
    <row r="943" customFormat="false" ht="13.5" hidden="false" customHeight="true" outlineLevel="0" collapsed="false">
      <c r="A943" s="109"/>
      <c r="B943" s="109"/>
      <c r="C943" s="109"/>
      <c r="D943" s="110"/>
      <c r="E943" s="105"/>
      <c r="F943" s="104"/>
      <c r="G943" s="104"/>
      <c r="H943" s="104"/>
      <c r="I943" s="104"/>
      <c r="J943" s="104"/>
      <c r="K943" s="104"/>
      <c r="L943" s="106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7"/>
      <c r="AC943" s="107"/>
      <c r="AD943" s="104"/>
      <c r="AE943" s="109"/>
      <c r="AF943" s="109"/>
      <c r="AG943" s="109"/>
      <c r="AH943" s="109"/>
      <c r="AI943" s="109"/>
      <c r="AJ943" s="109"/>
      <c r="AK943" s="109"/>
      <c r="AL943" s="109"/>
      <c r="AM943" s="109"/>
      <c r="AN943" s="109"/>
      <c r="AO943" s="109"/>
      <c r="AP943" s="109"/>
      <c r="AQ943" s="109"/>
      <c r="AR943" s="112"/>
      <c r="AS943" s="109"/>
      <c r="AT943" s="109"/>
      <c r="AU943" s="109"/>
      <c r="AV943" s="109"/>
      <c r="AW943" s="109"/>
      <c r="AX943" s="109"/>
      <c r="AY943" s="109"/>
      <c r="AZ943" s="109"/>
      <c r="BA943" s="109"/>
      <c r="BB943" s="109"/>
      <c r="BC943" s="109"/>
      <c r="BD943" s="109"/>
      <c r="BE943" s="109"/>
      <c r="BF943" s="109"/>
    </row>
    <row r="944" customFormat="false" ht="13.5" hidden="false" customHeight="true" outlineLevel="0" collapsed="false">
      <c r="A944" s="109"/>
      <c r="B944" s="109"/>
      <c r="C944" s="109"/>
      <c r="D944" s="110"/>
      <c r="E944" s="105"/>
      <c r="F944" s="104"/>
      <c r="G944" s="104"/>
      <c r="H944" s="104"/>
      <c r="I944" s="104"/>
      <c r="J944" s="104"/>
      <c r="K944" s="104"/>
      <c r="L944" s="106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7"/>
      <c r="AC944" s="107"/>
      <c r="AD944" s="104"/>
      <c r="AE944" s="109"/>
      <c r="AF944" s="109"/>
      <c r="AG944" s="109"/>
      <c r="AH944" s="109"/>
      <c r="AI944" s="109"/>
      <c r="AJ944" s="109"/>
      <c r="AK944" s="109"/>
      <c r="AL944" s="109"/>
      <c r="AM944" s="109"/>
      <c r="AN944" s="109"/>
      <c r="AO944" s="109"/>
      <c r="AP944" s="109"/>
      <c r="AQ944" s="109"/>
      <c r="AR944" s="112"/>
      <c r="AS944" s="109"/>
      <c r="AT944" s="109"/>
      <c r="AU944" s="109"/>
      <c r="AV944" s="109"/>
      <c r="AW944" s="109"/>
      <c r="AX944" s="109"/>
      <c r="AY944" s="109"/>
      <c r="AZ944" s="109"/>
      <c r="BA944" s="109"/>
      <c r="BB944" s="109"/>
      <c r="BC944" s="109"/>
      <c r="BD944" s="109"/>
      <c r="BE944" s="109"/>
      <c r="BF944" s="109"/>
    </row>
    <row r="945" customFormat="false" ht="13.5" hidden="false" customHeight="true" outlineLevel="0" collapsed="false">
      <c r="A945" s="109"/>
      <c r="B945" s="109"/>
      <c r="C945" s="109"/>
      <c r="D945" s="110"/>
      <c r="E945" s="105"/>
      <c r="F945" s="104"/>
      <c r="G945" s="104"/>
      <c r="H945" s="104"/>
      <c r="I945" s="104"/>
      <c r="J945" s="104"/>
      <c r="K945" s="104"/>
      <c r="L945" s="106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7"/>
      <c r="AC945" s="107"/>
      <c r="AD945" s="104"/>
      <c r="AE945" s="109"/>
      <c r="AF945" s="109"/>
      <c r="AG945" s="109"/>
      <c r="AH945" s="109"/>
      <c r="AI945" s="109"/>
      <c r="AJ945" s="109"/>
      <c r="AK945" s="109"/>
      <c r="AL945" s="109"/>
      <c r="AM945" s="109"/>
      <c r="AN945" s="109"/>
      <c r="AO945" s="109"/>
      <c r="AP945" s="109"/>
      <c r="AQ945" s="109"/>
      <c r="AR945" s="112"/>
      <c r="AS945" s="109"/>
      <c r="AT945" s="109"/>
      <c r="AU945" s="109"/>
      <c r="AV945" s="109"/>
      <c r="AW945" s="109"/>
      <c r="AX945" s="109"/>
      <c r="AY945" s="109"/>
      <c r="AZ945" s="109"/>
      <c r="BA945" s="109"/>
      <c r="BB945" s="109"/>
      <c r="BC945" s="109"/>
      <c r="BD945" s="109"/>
      <c r="BE945" s="109"/>
      <c r="BF945" s="109"/>
    </row>
    <row r="946" customFormat="false" ht="13.5" hidden="false" customHeight="true" outlineLevel="0" collapsed="false">
      <c r="A946" s="109"/>
      <c r="B946" s="109"/>
      <c r="C946" s="109"/>
      <c r="D946" s="110"/>
      <c r="E946" s="105"/>
      <c r="F946" s="104"/>
      <c r="G946" s="104"/>
      <c r="H946" s="104"/>
      <c r="I946" s="104"/>
      <c r="J946" s="104"/>
      <c r="K946" s="104"/>
      <c r="L946" s="106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7"/>
      <c r="AC946" s="107"/>
      <c r="AD946" s="104"/>
      <c r="AE946" s="109"/>
      <c r="AF946" s="109"/>
      <c r="AG946" s="109"/>
      <c r="AH946" s="109"/>
      <c r="AI946" s="109"/>
      <c r="AJ946" s="109"/>
      <c r="AK946" s="109"/>
      <c r="AL946" s="109"/>
      <c r="AM946" s="109"/>
      <c r="AN946" s="109"/>
      <c r="AO946" s="109"/>
      <c r="AP946" s="109"/>
      <c r="AQ946" s="109"/>
      <c r="AR946" s="112"/>
      <c r="AS946" s="109"/>
      <c r="AT946" s="109"/>
      <c r="AU946" s="109"/>
      <c r="AV946" s="109"/>
      <c r="AW946" s="109"/>
      <c r="AX946" s="109"/>
      <c r="AY946" s="109"/>
      <c r="AZ946" s="109"/>
      <c r="BA946" s="109"/>
      <c r="BB946" s="109"/>
      <c r="BC946" s="109"/>
      <c r="BD946" s="109"/>
      <c r="BE946" s="109"/>
      <c r="BF946" s="109"/>
    </row>
    <row r="947" customFormat="false" ht="13.5" hidden="false" customHeight="true" outlineLevel="0" collapsed="false">
      <c r="A947" s="109"/>
      <c r="B947" s="109"/>
      <c r="C947" s="109"/>
      <c r="D947" s="110"/>
      <c r="E947" s="105"/>
      <c r="F947" s="104"/>
      <c r="G947" s="104"/>
      <c r="H947" s="104"/>
      <c r="I947" s="104"/>
      <c r="J947" s="104"/>
      <c r="K947" s="104"/>
      <c r="L947" s="106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  <c r="AB947" s="107"/>
      <c r="AC947" s="107"/>
      <c r="AD947" s="104"/>
      <c r="AE947" s="109"/>
      <c r="AF947" s="109"/>
      <c r="AG947" s="109"/>
      <c r="AH947" s="109"/>
      <c r="AI947" s="109"/>
      <c r="AJ947" s="109"/>
      <c r="AK947" s="109"/>
      <c r="AL947" s="109"/>
      <c r="AM947" s="109"/>
      <c r="AN947" s="109"/>
      <c r="AO947" s="109"/>
      <c r="AP947" s="109"/>
      <c r="AQ947" s="109"/>
      <c r="AR947" s="112"/>
      <c r="AS947" s="109"/>
      <c r="AT947" s="109"/>
      <c r="AU947" s="109"/>
      <c r="AV947" s="109"/>
      <c r="AW947" s="109"/>
      <c r="AX947" s="109"/>
      <c r="AY947" s="109"/>
      <c r="AZ947" s="109"/>
      <c r="BA947" s="109"/>
      <c r="BB947" s="109"/>
      <c r="BC947" s="109"/>
      <c r="BD947" s="109"/>
      <c r="BE947" s="109"/>
      <c r="BF947" s="109"/>
    </row>
    <row r="948" customFormat="false" ht="13.5" hidden="false" customHeight="true" outlineLevel="0" collapsed="false">
      <c r="A948" s="109"/>
      <c r="B948" s="109"/>
      <c r="C948" s="109"/>
      <c r="D948" s="110"/>
      <c r="E948" s="105"/>
      <c r="F948" s="104"/>
      <c r="G948" s="104"/>
      <c r="H948" s="104"/>
      <c r="I948" s="104"/>
      <c r="J948" s="104"/>
      <c r="K948" s="104"/>
      <c r="L948" s="106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7"/>
      <c r="AC948" s="107"/>
      <c r="AD948" s="104"/>
      <c r="AE948" s="109"/>
      <c r="AF948" s="109"/>
      <c r="AG948" s="109"/>
      <c r="AH948" s="109"/>
      <c r="AI948" s="109"/>
      <c r="AJ948" s="109"/>
      <c r="AK948" s="109"/>
      <c r="AL948" s="109"/>
      <c r="AM948" s="109"/>
      <c r="AN948" s="109"/>
      <c r="AO948" s="109"/>
      <c r="AP948" s="109"/>
      <c r="AQ948" s="109"/>
      <c r="AR948" s="112"/>
      <c r="AS948" s="109"/>
      <c r="AT948" s="109"/>
      <c r="AU948" s="109"/>
      <c r="AV948" s="109"/>
      <c r="AW948" s="109"/>
      <c r="AX948" s="109"/>
      <c r="AY948" s="109"/>
      <c r="AZ948" s="109"/>
      <c r="BA948" s="109"/>
      <c r="BB948" s="109"/>
      <c r="BC948" s="109"/>
      <c r="BD948" s="109"/>
      <c r="BE948" s="109"/>
      <c r="BF948" s="109"/>
    </row>
    <row r="949" customFormat="false" ht="13.5" hidden="false" customHeight="true" outlineLevel="0" collapsed="false">
      <c r="A949" s="109"/>
      <c r="B949" s="109"/>
      <c r="C949" s="109"/>
      <c r="D949" s="110"/>
      <c r="E949" s="105"/>
      <c r="F949" s="104"/>
      <c r="G949" s="104"/>
      <c r="H949" s="104"/>
      <c r="I949" s="104"/>
      <c r="J949" s="104"/>
      <c r="K949" s="104"/>
      <c r="L949" s="106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7"/>
      <c r="AC949" s="107"/>
      <c r="AD949" s="104"/>
      <c r="AE949" s="109"/>
      <c r="AF949" s="109"/>
      <c r="AG949" s="109"/>
      <c r="AH949" s="109"/>
      <c r="AI949" s="109"/>
      <c r="AJ949" s="109"/>
      <c r="AK949" s="109"/>
      <c r="AL949" s="109"/>
      <c r="AM949" s="109"/>
      <c r="AN949" s="109"/>
      <c r="AO949" s="109"/>
      <c r="AP949" s="109"/>
      <c r="AQ949" s="109"/>
      <c r="AR949" s="112"/>
      <c r="AS949" s="109"/>
      <c r="AT949" s="109"/>
      <c r="AU949" s="109"/>
      <c r="AV949" s="109"/>
      <c r="AW949" s="109"/>
      <c r="AX949" s="109"/>
      <c r="AY949" s="109"/>
      <c r="AZ949" s="109"/>
      <c r="BA949" s="109"/>
      <c r="BB949" s="109"/>
      <c r="BC949" s="109"/>
      <c r="BD949" s="109"/>
      <c r="BE949" s="109"/>
      <c r="BF949" s="109"/>
    </row>
    <row r="950" customFormat="false" ht="13.5" hidden="false" customHeight="true" outlineLevel="0" collapsed="false">
      <c r="A950" s="109"/>
      <c r="B950" s="109"/>
      <c r="C950" s="109"/>
      <c r="D950" s="110"/>
      <c r="E950" s="105"/>
      <c r="F950" s="104"/>
      <c r="G950" s="104"/>
      <c r="H950" s="104"/>
      <c r="I950" s="104"/>
      <c r="J950" s="104"/>
      <c r="K950" s="104"/>
      <c r="L950" s="106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  <c r="AB950" s="107"/>
      <c r="AC950" s="107"/>
      <c r="AD950" s="104"/>
      <c r="AE950" s="109"/>
      <c r="AF950" s="109"/>
      <c r="AG950" s="109"/>
      <c r="AH950" s="109"/>
      <c r="AI950" s="109"/>
      <c r="AJ950" s="109"/>
      <c r="AK950" s="109"/>
      <c r="AL950" s="109"/>
      <c r="AM950" s="109"/>
      <c r="AN950" s="109"/>
      <c r="AO950" s="109"/>
      <c r="AP950" s="109"/>
      <c r="AQ950" s="109"/>
      <c r="AR950" s="112"/>
      <c r="AS950" s="109"/>
      <c r="AT950" s="109"/>
      <c r="AU950" s="109"/>
      <c r="AV950" s="109"/>
      <c r="AW950" s="109"/>
      <c r="AX950" s="109"/>
      <c r="AY950" s="109"/>
      <c r="AZ950" s="109"/>
      <c r="BA950" s="109"/>
      <c r="BB950" s="109"/>
      <c r="BC950" s="109"/>
      <c r="BD950" s="109"/>
      <c r="BE950" s="109"/>
      <c r="BF950" s="109"/>
    </row>
    <row r="951" customFormat="false" ht="13.5" hidden="false" customHeight="true" outlineLevel="0" collapsed="false">
      <c r="A951" s="109"/>
      <c r="B951" s="109"/>
      <c r="C951" s="109"/>
      <c r="D951" s="110"/>
      <c r="E951" s="105"/>
      <c r="F951" s="104"/>
      <c r="G951" s="104"/>
      <c r="H951" s="104"/>
      <c r="I951" s="104"/>
      <c r="J951" s="104"/>
      <c r="K951" s="104"/>
      <c r="L951" s="106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7"/>
      <c r="AC951" s="107"/>
      <c r="AD951" s="104"/>
      <c r="AE951" s="109"/>
      <c r="AF951" s="109"/>
      <c r="AG951" s="109"/>
      <c r="AH951" s="109"/>
      <c r="AI951" s="109"/>
      <c r="AJ951" s="109"/>
      <c r="AK951" s="109"/>
      <c r="AL951" s="109"/>
      <c r="AM951" s="109"/>
      <c r="AN951" s="109"/>
      <c r="AO951" s="109"/>
      <c r="AP951" s="109"/>
      <c r="AQ951" s="109"/>
      <c r="AR951" s="112"/>
      <c r="AS951" s="109"/>
      <c r="AT951" s="109"/>
      <c r="AU951" s="109"/>
      <c r="AV951" s="109"/>
      <c r="AW951" s="109"/>
      <c r="AX951" s="109"/>
      <c r="AY951" s="109"/>
      <c r="AZ951" s="109"/>
      <c r="BA951" s="109"/>
      <c r="BB951" s="109"/>
      <c r="BC951" s="109"/>
      <c r="BD951" s="109"/>
      <c r="BE951" s="109"/>
      <c r="BF951" s="109"/>
    </row>
    <row r="952" customFormat="false" ht="13.5" hidden="false" customHeight="true" outlineLevel="0" collapsed="false">
      <c r="A952" s="109"/>
      <c r="B952" s="109"/>
      <c r="C952" s="109"/>
      <c r="D952" s="110"/>
      <c r="E952" s="105"/>
      <c r="F952" s="104"/>
      <c r="G952" s="104"/>
      <c r="H952" s="104"/>
      <c r="I952" s="104"/>
      <c r="J952" s="104"/>
      <c r="K952" s="104"/>
      <c r="L952" s="106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7"/>
      <c r="AC952" s="107"/>
      <c r="AD952" s="104"/>
      <c r="AE952" s="109"/>
      <c r="AF952" s="109"/>
      <c r="AG952" s="109"/>
      <c r="AH952" s="109"/>
      <c r="AI952" s="109"/>
      <c r="AJ952" s="109"/>
      <c r="AK952" s="109"/>
      <c r="AL952" s="109"/>
      <c r="AM952" s="109"/>
      <c r="AN952" s="109"/>
      <c r="AO952" s="109"/>
      <c r="AP952" s="109"/>
      <c r="AQ952" s="109"/>
      <c r="AR952" s="112"/>
      <c r="AS952" s="109"/>
      <c r="AT952" s="109"/>
      <c r="AU952" s="109"/>
      <c r="AV952" s="109"/>
      <c r="AW952" s="109"/>
      <c r="AX952" s="109"/>
      <c r="AY952" s="109"/>
      <c r="AZ952" s="109"/>
      <c r="BA952" s="109"/>
      <c r="BB952" s="109"/>
      <c r="BC952" s="109"/>
      <c r="BD952" s="109"/>
      <c r="BE952" s="109"/>
      <c r="BF952" s="109"/>
    </row>
    <row r="953" customFormat="false" ht="13.5" hidden="false" customHeight="true" outlineLevel="0" collapsed="false">
      <c r="A953" s="109"/>
      <c r="B953" s="109"/>
      <c r="C953" s="109"/>
      <c r="D953" s="110"/>
      <c r="E953" s="105"/>
      <c r="F953" s="104"/>
      <c r="G953" s="104"/>
      <c r="H953" s="104"/>
      <c r="I953" s="104"/>
      <c r="J953" s="104"/>
      <c r="K953" s="104"/>
      <c r="L953" s="106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7"/>
      <c r="AC953" s="107"/>
      <c r="AD953" s="104"/>
      <c r="AE953" s="109"/>
      <c r="AF953" s="109"/>
      <c r="AG953" s="109"/>
      <c r="AH953" s="109"/>
      <c r="AI953" s="109"/>
      <c r="AJ953" s="109"/>
      <c r="AK953" s="109"/>
      <c r="AL953" s="109"/>
      <c r="AM953" s="109"/>
      <c r="AN953" s="109"/>
      <c r="AO953" s="109"/>
      <c r="AP953" s="109"/>
      <c r="AQ953" s="109"/>
      <c r="AR953" s="112"/>
      <c r="AS953" s="109"/>
      <c r="AT953" s="109"/>
      <c r="AU953" s="109"/>
      <c r="AV953" s="109"/>
      <c r="AW953" s="109"/>
      <c r="AX953" s="109"/>
      <c r="AY953" s="109"/>
      <c r="AZ953" s="109"/>
      <c r="BA953" s="109"/>
      <c r="BB953" s="109"/>
      <c r="BC953" s="109"/>
      <c r="BD953" s="109"/>
      <c r="BE953" s="109"/>
      <c r="BF953" s="109"/>
    </row>
    <row r="954" customFormat="false" ht="13.5" hidden="false" customHeight="true" outlineLevel="0" collapsed="false">
      <c r="A954" s="109"/>
      <c r="B954" s="109"/>
      <c r="C954" s="109"/>
      <c r="D954" s="110"/>
      <c r="E954" s="105"/>
      <c r="F954" s="104"/>
      <c r="G954" s="104"/>
      <c r="H954" s="104"/>
      <c r="I954" s="104"/>
      <c r="J954" s="104"/>
      <c r="K954" s="104"/>
      <c r="L954" s="106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7"/>
      <c r="AC954" s="107"/>
      <c r="AD954" s="104"/>
      <c r="AE954" s="109"/>
      <c r="AF954" s="109"/>
      <c r="AG954" s="109"/>
      <c r="AH954" s="109"/>
      <c r="AI954" s="109"/>
      <c r="AJ954" s="109"/>
      <c r="AK954" s="109"/>
      <c r="AL954" s="109"/>
      <c r="AM954" s="109"/>
      <c r="AN954" s="109"/>
      <c r="AO954" s="109"/>
      <c r="AP954" s="109"/>
      <c r="AQ954" s="109"/>
      <c r="AR954" s="112"/>
      <c r="AS954" s="109"/>
      <c r="AT954" s="109"/>
      <c r="AU954" s="109"/>
      <c r="AV954" s="109"/>
      <c r="AW954" s="109"/>
      <c r="AX954" s="109"/>
      <c r="AY954" s="109"/>
      <c r="AZ954" s="109"/>
      <c r="BA954" s="109"/>
      <c r="BB954" s="109"/>
      <c r="BC954" s="109"/>
      <c r="BD954" s="109"/>
      <c r="BE954" s="109"/>
      <c r="BF954" s="109"/>
    </row>
    <row r="955" customFormat="false" ht="13.5" hidden="false" customHeight="true" outlineLevel="0" collapsed="false">
      <c r="A955" s="109"/>
      <c r="B955" s="109"/>
      <c r="C955" s="109"/>
      <c r="D955" s="110"/>
      <c r="E955" s="105"/>
      <c r="F955" s="104"/>
      <c r="G955" s="104"/>
      <c r="H955" s="104"/>
      <c r="I955" s="104"/>
      <c r="J955" s="104"/>
      <c r="K955" s="104"/>
      <c r="L955" s="106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  <c r="AB955" s="107"/>
      <c r="AC955" s="107"/>
      <c r="AD955" s="104"/>
      <c r="AE955" s="109"/>
      <c r="AF955" s="109"/>
      <c r="AG955" s="109"/>
      <c r="AH955" s="109"/>
      <c r="AI955" s="109"/>
      <c r="AJ955" s="109"/>
      <c r="AK955" s="109"/>
      <c r="AL955" s="109"/>
      <c r="AM955" s="109"/>
      <c r="AN955" s="109"/>
      <c r="AO955" s="109"/>
      <c r="AP955" s="109"/>
      <c r="AQ955" s="109"/>
      <c r="AR955" s="112"/>
      <c r="AS955" s="109"/>
      <c r="AT955" s="109"/>
      <c r="AU955" s="109"/>
      <c r="AV955" s="109"/>
      <c r="AW955" s="109"/>
      <c r="AX955" s="109"/>
      <c r="AY955" s="109"/>
      <c r="AZ955" s="109"/>
      <c r="BA955" s="109"/>
      <c r="BB955" s="109"/>
      <c r="BC955" s="109"/>
      <c r="BD955" s="109"/>
      <c r="BE955" s="109"/>
      <c r="BF955" s="109"/>
    </row>
    <row r="956" customFormat="false" ht="13.5" hidden="false" customHeight="true" outlineLevel="0" collapsed="false">
      <c r="A956" s="109"/>
      <c r="B956" s="109"/>
      <c r="C956" s="109"/>
      <c r="D956" s="110"/>
      <c r="E956" s="105"/>
      <c r="F956" s="104"/>
      <c r="G956" s="104"/>
      <c r="H956" s="104"/>
      <c r="I956" s="104"/>
      <c r="J956" s="104"/>
      <c r="K956" s="104"/>
      <c r="L956" s="106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7"/>
      <c r="AC956" s="107"/>
      <c r="AD956" s="104"/>
      <c r="AE956" s="109"/>
      <c r="AF956" s="109"/>
      <c r="AG956" s="109"/>
      <c r="AH956" s="109"/>
      <c r="AI956" s="109"/>
      <c r="AJ956" s="109"/>
      <c r="AK956" s="109"/>
      <c r="AL956" s="109"/>
      <c r="AM956" s="109"/>
      <c r="AN956" s="109"/>
      <c r="AO956" s="109"/>
      <c r="AP956" s="109"/>
      <c r="AQ956" s="109"/>
      <c r="AR956" s="112"/>
      <c r="AS956" s="109"/>
      <c r="AT956" s="109"/>
      <c r="AU956" s="109"/>
      <c r="AV956" s="109"/>
      <c r="AW956" s="109"/>
      <c r="AX956" s="109"/>
      <c r="AY956" s="109"/>
      <c r="AZ956" s="109"/>
      <c r="BA956" s="109"/>
      <c r="BB956" s="109"/>
      <c r="BC956" s="109"/>
      <c r="BD956" s="109"/>
      <c r="BE956" s="109"/>
      <c r="BF956" s="109"/>
    </row>
    <row r="957" customFormat="false" ht="13.5" hidden="false" customHeight="true" outlineLevel="0" collapsed="false">
      <c r="A957" s="109"/>
      <c r="B957" s="109"/>
      <c r="C957" s="109"/>
      <c r="D957" s="110"/>
      <c r="E957" s="105"/>
      <c r="F957" s="104"/>
      <c r="G957" s="104"/>
      <c r="H957" s="104"/>
      <c r="I957" s="104"/>
      <c r="J957" s="104"/>
      <c r="K957" s="104"/>
      <c r="L957" s="106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7"/>
      <c r="AC957" s="107"/>
      <c r="AD957" s="104"/>
      <c r="AE957" s="109"/>
      <c r="AF957" s="109"/>
      <c r="AG957" s="109"/>
      <c r="AH957" s="109"/>
      <c r="AI957" s="109"/>
      <c r="AJ957" s="109"/>
      <c r="AK957" s="109"/>
      <c r="AL957" s="109"/>
      <c r="AM957" s="109"/>
      <c r="AN957" s="109"/>
      <c r="AO957" s="109"/>
      <c r="AP957" s="109"/>
      <c r="AQ957" s="109"/>
      <c r="AR957" s="112"/>
      <c r="AS957" s="109"/>
      <c r="AT957" s="109"/>
      <c r="AU957" s="109"/>
      <c r="AV957" s="109"/>
      <c r="AW957" s="109"/>
      <c r="AX957" s="109"/>
      <c r="AY957" s="109"/>
      <c r="AZ957" s="109"/>
      <c r="BA957" s="109"/>
      <c r="BB957" s="109"/>
      <c r="BC957" s="109"/>
      <c r="BD957" s="109"/>
      <c r="BE957" s="109"/>
      <c r="BF957" s="109"/>
    </row>
    <row r="958" customFormat="false" ht="13.5" hidden="false" customHeight="true" outlineLevel="0" collapsed="false">
      <c r="A958" s="109"/>
      <c r="B958" s="109"/>
      <c r="C958" s="109"/>
      <c r="D958" s="110"/>
      <c r="E958" s="105"/>
      <c r="F958" s="104"/>
      <c r="G958" s="104"/>
      <c r="H958" s="104"/>
      <c r="I958" s="104"/>
      <c r="J958" s="104"/>
      <c r="K958" s="104"/>
      <c r="L958" s="106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7"/>
      <c r="AC958" s="107"/>
      <c r="AD958" s="104"/>
      <c r="AE958" s="109"/>
      <c r="AF958" s="109"/>
      <c r="AG958" s="109"/>
      <c r="AH958" s="109"/>
      <c r="AI958" s="109"/>
      <c r="AJ958" s="109"/>
      <c r="AK958" s="109"/>
      <c r="AL958" s="109"/>
      <c r="AM958" s="109"/>
      <c r="AN958" s="109"/>
      <c r="AO958" s="109"/>
      <c r="AP958" s="109"/>
      <c r="AQ958" s="109"/>
      <c r="AR958" s="112"/>
      <c r="AS958" s="109"/>
      <c r="AT958" s="109"/>
      <c r="AU958" s="109"/>
      <c r="AV958" s="109"/>
      <c r="AW958" s="109"/>
      <c r="AX958" s="109"/>
      <c r="AY958" s="109"/>
      <c r="AZ958" s="109"/>
      <c r="BA958" s="109"/>
      <c r="BB958" s="109"/>
      <c r="BC958" s="109"/>
      <c r="BD958" s="109"/>
      <c r="BE958" s="109"/>
      <c r="BF958" s="109"/>
    </row>
    <row r="959" customFormat="false" ht="13.5" hidden="false" customHeight="true" outlineLevel="0" collapsed="false">
      <c r="A959" s="109"/>
      <c r="B959" s="109"/>
      <c r="C959" s="109"/>
      <c r="D959" s="110"/>
      <c r="E959" s="105"/>
      <c r="F959" s="104"/>
      <c r="G959" s="104"/>
      <c r="H959" s="104"/>
      <c r="I959" s="104"/>
      <c r="J959" s="104"/>
      <c r="K959" s="104"/>
      <c r="L959" s="106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7"/>
      <c r="AC959" s="107"/>
      <c r="AD959" s="104"/>
      <c r="AE959" s="109"/>
      <c r="AF959" s="109"/>
      <c r="AG959" s="109"/>
      <c r="AH959" s="109"/>
      <c r="AI959" s="109"/>
      <c r="AJ959" s="109"/>
      <c r="AK959" s="109"/>
      <c r="AL959" s="109"/>
      <c r="AM959" s="109"/>
      <c r="AN959" s="109"/>
      <c r="AO959" s="109"/>
      <c r="AP959" s="109"/>
      <c r="AQ959" s="109"/>
      <c r="AR959" s="112"/>
      <c r="AS959" s="109"/>
      <c r="AT959" s="109"/>
      <c r="AU959" s="109"/>
      <c r="AV959" s="109"/>
      <c r="AW959" s="109"/>
      <c r="AX959" s="109"/>
      <c r="AY959" s="109"/>
      <c r="AZ959" s="109"/>
      <c r="BA959" s="109"/>
      <c r="BB959" s="109"/>
      <c r="BC959" s="109"/>
      <c r="BD959" s="109"/>
      <c r="BE959" s="109"/>
      <c r="BF959" s="109"/>
    </row>
    <row r="960" customFormat="false" ht="13.5" hidden="false" customHeight="true" outlineLevel="0" collapsed="false">
      <c r="A960" s="109"/>
      <c r="B960" s="109"/>
      <c r="C960" s="109"/>
      <c r="D960" s="110"/>
      <c r="E960" s="105"/>
      <c r="F960" s="104"/>
      <c r="G960" s="104"/>
      <c r="H960" s="104"/>
      <c r="I960" s="104"/>
      <c r="J960" s="104"/>
      <c r="K960" s="104"/>
      <c r="L960" s="106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  <c r="AB960" s="107"/>
      <c r="AC960" s="107"/>
      <c r="AD960" s="104"/>
      <c r="AE960" s="109"/>
      <c r="AF960" s="109"/>
      <c r="AG960" s="109"/>
      <c r="AH960" s="109"/>
      <c r="AI960" s="109"/>
      <c r="AJ960" s="109"/>
      <c r="AK960" s="109"/>
      <c r="AL960" s="109"/>
      <c r="AM960" s="109"/>
      <c r="AN960" s="109"/>
      <c r="AO960" s="109"/>
      <c r="AP960" s="109"/>
      <c r="AQ960" s="109"/>
      <c r="AR960" s="112"/>
      <c r="AS960" s="109"/>
      <c r="AT960" s="109"/>
      <c r="AU960" s="109"/>
      <c r="AV960" s="109"/>
      <c r="AW960" s="109"/>
      <c r="AX960" s="109"/>
      <c r="AY960" s="109"/>
      <c r="AZ960" s="109"/>
      <c r="BA960" s="109"/>
      <c r="BB960" s="109"/>
      <c r="BC960" s="109"/>
      <c r="BD960" s="109"/>
      <c r="BE960" s="109"/>
      <c r="BF960" s="109"/>
    </row>
    <row r="961" customFormat="false" ht="13.5" hidden="false" customHeight="true" outlineLevel="0" collapsed="false">
      <c r="A961" s="109"/>
      <c r="B961" s="109"/>
      <c r="C961" s="109"/>
      <c r="D961" s="110"/>
      <c r="E961" s="105"/>
      <c r="F961" s="104"/>
      <c r="G961" s="104"/>
      <c r="H961" s="104"/>
      <c r="I961" s="104"/>
      <c r="J961" s="104"/>
      <c r="K961" s="104"/>
      <c r="L961" s="106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7"/>
      <c r="AC961" s="107"/>
      <c r="AD961" s="104"/>
      <c r="AE961" s="109"/>
      <c r="AF961" s="109"/>
      <c r="AG961" s="109"/>
      <c r="AH961" s="109"/>
      <c r="AI961" s="109"/>
      <c r="AJ961" s="109"/>
      <c r="AK961" s="109"/>
      <c r="AL961" s="109"/>
      <c r="AM961" s="109"/>
      <c r="AN961" s="109"/>
      <c r="AO961" s="109"/>
      <c r="AP961" s="109"/>
      <c r="AQ961" s="109"/>
      <c r="AR961" s="112"/>
      <c r="AS961" s="109"/>
      <c r="AT961" s="109"/>
      <c r="AU961" s="109"/>
      <c r="AV961" s="109"/>
      <c r="AW961" s="109"/>
      <c r="AX961" s="109"/>
      <c r="AY961" s="109"/>
      <c r="AZ961" s="109"/>
      <c r="BA961" s="109"/>
      <c r="BB961" s="109"/>
      <c r="BC961" s="109"/>
      <c r="BD961" s="109"/>
      <c r="BE961" s="109"/>
      <c r="BF961" s="109"/>
    </row>
    <row r="962" customFormat="false" ht="13.5" hidden="false" customHeight="true" outlineLevel="0" collapsed="false">
      <c r="A962" s="109"/>
      <c r="B962" s="109"/>
      <c r="C962" s="109"/>
      <c r="D962" s="110"/>
      <c r="E962" s="105"/>
      <c r="F962" s="104"/>
      <c r="G962" s="104"/>
      <c r="H962" s="104"/>
      <c r="I962" s="104"/>
      <c r="J962" s="104"/>
      <c r="K962" s="104"/>
      <c r="L962" s="106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7"/>
      <c r="AC962" s="107"/>
      <c r="AD962" s="104"/>
      <c r="AE962" s="109"/>
      <c r="AF962" s="109"/>
      <c r="AG962" s="109"/>
      <c r="AH962" s="109"/>
      <c r="AI962" s="109"/>
      <c r="AJ962" s="109"/>
      <c r="AK962" s="109"/>
      <c r="AL962" s="109"/>
      <c r="AM962" s="109"/>
      <c r="AN962" s="109"/>
      <c r="AO962" s="109"/>
      <c r="AP962" s="109"/>
      <c r="AQ962" s="109"/>
      <c r="AR962" s="112"/>
      <c r="AS962" s="109"/>
      <c r="AT962" s="109"/>
      <c r="AU962" s="109"/>
      <c r="AV962" s="109"/>
      <c r="AW962" s="109"/>
      <c r="AX962" s="109"/>
      <c r="AY962" s="109"/>
      <c r="AZ962" s="109"/>
      <c r="BA962" s="109"/>
      <c r="BB962" s="109"/>
      <c r="BC962" s="109"/>
      <c r="BD962" s="109"/>
      <c r="BE962" s="109"/>
      <c r="BF962" s="109"/>
    </row>
    <row r="963" customFormat="false" ht="13.5" hidden="false" customHeight="true" outlineLevel="0" collapsed="false">
      <c r="A963" s="109"/>
      <c r="B963" s="109"/>
      <c r="C963" s="109"/>
      <c r="D963" s="110"/>
      <c r="E963" s="105"/>
      <c r="F963" s="104"/>
      <c r="G963" s="104"/>
      <c r="H963" s="104"/>
      <c r="I963" s="104"/>
      <c r="J963" s="104"/>
      <c r="K963" s="104"/>
      <c r="L963" s="106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  <c r="AB963" s="107"/>
      <c r="AC963" s="107"/>
      <c r="AD963" s="104"/>
      <c r="AE963" s="109"/>
      <c r="AF963" s="109"/>
      <c r="AG963" s="109"/>
      <c r="AH963" s="109"/>
      <c r="AI963" s="109"/>
      <c r="AJ963" s="109"/>
      <c r="AK963" s="109"/>
      <c r="AL963" s="109"/>
      <c r="AM963" s="109"/>
      <c r="AN963" s="109"/>
      <c r="AO963" s="109"/>
      <c r="AP963" s="109"/>
      <c r="AQ963" s="109"/>
      <c r="AR963" s="112"/>
      <c r="AS963" s="109"/>
      <c r="AT963" s="109"/>
      <c r="AU963" s="109"/>
      <c r="AV963" s="109"/>
      <c r="AW963" s="109"/>
      <c r="AX963" s="109"/>
      <c r="AY963" s="109"/>
      <c r="AZ963" s="109"/>
      <c r="BA963" s="109"/>
      <c r="BB963" s="109"/>
      <c r="BC963" s="109"/>
      <c r="BD963" s="109"/>
      <c r="BE963" s="109"/>
      <c r="BF963" s="109"/>
    </row>
    <row r="964" customFormat="false" ht="13.5" hidden="false" customHeight="true" outlineLevel="0" collapsed="false">
      <c r="A964" s="109"/>
      <c r="B964" s="109"/>
      <c r="C964" s="109"/>
      <c r="D964" s="110"/>
      <c r="E964" s="105"/>
      <c r="F964" s="104"/>
      <c r="G964" s="104"/>
      <c r="H964" s="104"/>
      <c r="I964" s="104"/>
      <c r="J964" s="104"/>
      <c r="K964" s="104"/>
      <c r="L964" s="106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7"/>
      <c r="AC964" s="107"/>
      <c r="AD964" s="104"/>
      <c r="AE964" s="109"/>
      <c r="AF964" s="109"/>
      <c r="AG964" s="109"/>
      <c r="AH964" s="109"/>
      <c r="AI964" s="109"/>
      <c r="AJ964" s="109"/>
      <c r="AK964" s="109"/>
      <c r="AL964" s="109"/>
      <c r="AM964" s="109"/>
      <c r="AN964" s="109"/>
      <c r="AO964" s="109"/>
      <c r="AP964" s="109"/>
      <c r="AQ964" s="109"/>
      <c r="AR964" s="112"/>
      <c r="AS964" s="109"/>
      <c r="AT964" s="109"/>
      <c r="AU964" s="109"/>
      <c r="AV964" s="109"/>
      <c r="AW964" s="109"/>
      <c r="AX964" s="109"/>
      <c r="AY964" s="109"/>
      <c r="AZ964" s="109"/>
      <c r="BA964" s="109"/>
      <c r="BB964" s="109"/>
      <c r="BC964" s="109"/>
      <c r="BD964" s="109"/>
      <c r="BE964" s="109"/>
      <c r="BF964" s="109"/>
    </row>
    <row r="965" customFormat="false" ht="13.5" hidden="false" customHeight="true" outlineLevel="0" collapsed="false">
      <c r="A965" s="109"/>
      <c r="B965" s="109"/>
      <c r="C965" s="109"/>
      <c r="D965" s="110"/>
      <c r="E965" s="105"/>
      <c r="F965" s="104"/>
      <c r="G965" s="104"/>
      <c r="H965" s="104"/>
      <c r="I965" s="104"/>
      <c r="J965" s="104"/>
      <c r="K965" s="104"/>
      <c r="L965" s="106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7"/>
      <c r="AC965" s="107"/>
      <c r="AD965" s="104"/>
      <c r="AE965" s="109"/>
      <c r="AF965" s="109"/>
      <c r="AG965" s="109"/>
      <c r="AH965" s="109"/>
      <c r="AI965" s="109"/>
      <c r="AJ965" s="109"/>
      <c r="AK965" s="109"/>
      <c r="AL965" s="109"/>
      <c r="AM965" s="109"/>
      <c r="AN965" s="109"/>
      <c r="AO965" s="109"/>
      <c r="AP965" s="109"/>
      <c r="AQ965" s="109"/>
      <c r="AR965" s="112"/>
      <c r="AS965" s="109"/>
      <c r="AT965" s="109"/>
      <c r="AU965" s="109"/>
      <c r="AV965" s="109"/>
      <c r="AW965" s="109"/>
      <c r="AX965" s="109"/>
      <c r="AY965" s="109"/>
      <c r="AZ965" s="109"/>
      <c r="BA965" s="109"/>
      <c r="BB965" s="109"/>
      <c r="BC965" s="109"/>
      <c r="BD965" s="109"/>
      <c r="BE965" s="109"/>
      <c r="BF965" s="109"/>
    </row>
    <row r="966" customFormat="false" ht="13.5" hidden="false" customHeight="true" outlineLevel="0" collapsed="false">
      <c r="A966" s="109"/>
      <c r="B966" s="109"/>
      <c r="C966" s="109"/>
      <c r="D966" s="110"/>
      <c r="E966" s="105"/>
      <c r="F966" s="104"/>
      <c r="G966" s="104"/>
      <c r="H966" s="104"/>
      <c r="I966" s="104"/>
      <c r="J966" s="104"/>
      <c r="K966" s="104"/>
      <c r="L966" s="106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7"/>
      <c r="AC966" s="107"/>
      <c r="AD966" s="104"/>
      <c r="AE966" s="109"/>
      <c r="AF966" s="109"/>
      <c r="AG966" s="109"/>
      <c r="AH966" s="109"/>
      <c r="AI966" s="109"/>
      <c r="AJ966" s="109"/>
      <c r="AK966" s="109"/>
      <c r="AL966" s="109"/>
      <c r="AM966" s="109"/>
      <c r="AN966" s="109"/>
      <c r="AO966" s="109"/>
      <c r="AP966" s="109"/>
      <c r="AQ966" s="109"/>
      <c r="AR966" s="112"/>
      <c r="AS966" s="109"/>
      <c r="AT966" s="109"/>
      <c r="AU966" s="109"/>
      <c r="AV966" s="109"/>
      <c r="AW966" s="109"/>
      <c r="AX966" s="109"/>
      <c r="AY966" s="109"/>
      <c r="AZ966" s="109"/>
      <c r="BA966" s="109"/>
      <c r="BB966" s="109"/>
      <c r="BC966" s="109"/>
      <c r="BD966" s="109"/>
      <c r="BE966" s="109"/>
      <c r="BF966" s="109"/>
    </row>
    <row r="967" customFormat="false" ht="13.5" hidden="false" customHeight="true" outlineLevel="0" collapsed="false">
      <c r="A967" s="109"/>
      <c r="B967" s="109"/>
      <c r="C967" s="109"/>
      <c r="D967" s="110"/>
      <c r="E967" s="105"/>
      <c r="F967" s="104"/>
      <c r="G967" s="104"/>
      <c r="H967" s="104"/>
      <c r="I967" s="104"/>
      <c r="J967" s="104"/>
      <c r="K967" s="104"/>
      <c r="L967" s="106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7"/>
      <c r="AC967" s="107"/>
      <c r="AD967" s="104"/>
      <c r="AE967" s="109"/>
      <c r="AF967" s="109"/>
      <c r="AG967" s="109"/>
      <c r="AH967" s="109"/>
      <c r="AI967" s="109"/>
      <c r="AJ967" s="109"/>
      <c r="AK967" s="109"/>
      <c r="AL967" s="109"/>
      <c r="AM967" s="109"/>
      <c r="AN967" s="109"/>
      <c r="AO967" s="109"/>
      <c r="AP967" s="109"/>
      <c r="AQ967" s="109"/>
      <c r="AR967" s="112"/>
      <c r="AS967" s="109"/>
      <c r="AT967" s="109"/>
      <c r="AU967" s="109"/>
      <c r="AV967" s="109"/>
      <c r="AW967" s="109"/>
      <c r="AX967" s="109"/>
      <c r="AY967" s="109"/>
      <c r="AZ967" s="109"/>
      <c r="BA967" s="109"/>
      <c r="BB967" s="109"/>
      <c r="BC967" s="109"/>
      <c r="BD967" s="109"/>
      <c r="BE967" s="109"/>
      <c r="BF967" s="109"/>
    </row>
    <row r="968" customFormat="false" ht="13.5" hidden="false" customHeight="true" outlineLevel="0" collapsed="false">
      <c r="A968" s="109"/>
      <c r="B968" s="109"/>
      <c r="C968" s="109"/>
      <c r="D968" s="110"/>
      <c r="E968" s="105"/>
      <c r="F968" s="104"/>
      <c r="G968" s="104"/>
      <c r="H968" s="104"/>
      <c r="I968" s="104"/>
      <c r="J968" s="104"/>
      <c r="K968" s="104"/>
      <c r="L968" s="106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  <c r="AB968" s="107"/>
      <c r="AC968" s="107"/>
      <c r="AD968" s="104"/>
      <c r="AE968" s="109"/>
      <c r="AF968" s="109"/>
      <c r="AG968" s="109"/>
      <c r="AH968" s="109"/>
      <c r="AI968" s="109"/>
      <c r="AJ968" s="109"/>
      <c r="AK968" s="109"/>
      <c r="AL968" s="109"/>
      <c r="AM968" s="109"/>
      <c r="AN968" s="109"/>
      <c r="AO968" s="109"/>
      <c r="AP968" s="109"/>
      <c r="AQ968" s="109"/>
      <c r="AR968" s="112"/>
      <c r="AS968" s="109"/>
      <c r="AT968" s="109"/>
      <c r="AU968" s="109"/>
      <c r="AV968" s="109"/>
      <c r="AW968" s="109"/>
      <c r="AX968" s="109"/>
      <c r="AY968" s="109"/>
      <c r="AZ968" s="109"/>
      <c r="BA968" s="109"/>
      <c r="BB968" s="109"/>
      <c r="BC968" s="109"/>
      <c r="BD968" s="109"/>
      <c r="BE968" s="109"/>
      <c r="BF968" s="109"/>
    </row>
    <row r="969" customFormat="false" ht="13.5" hidden="false" customHeight="true" outlineLevel="0" collapsed="false">
      <c r="A969" s="109"/>
      <c r="B969" s="109"/>
      <c r="C969" s="109"/>
      <c r="D969" s="110"/>
      <c r="E969" s="105"/>
      <c r="F969" s="104"/>
      <c r="G969" s="104"/>
      <c r="H969" s="104"/>
      <c r="I969" s="104"/>
      <c r="J969" s="104"/>
      <c r="K969" s="104"/>
      <c r="L969" s="106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7"/>
      <c r="AC969" s="107"/>
      <c r="AD969" s="104"/>
      <c r="AE969" s="109"/>
      <c r="AF969" s="109"/>
      <c r="AG969" s="109"/>
      <c r="AH969" s="109"/>
      <c r="AI969" s="109"/>
      <c r="AJ969" s="109"/>
      <c r="AK969" s="109"/>
      <c r="AL969" s="109"/>
      <c r="AM969" s="109"/>
      <c r="AN969" s="109"/>
      <c r="AO969" s="109"/>
      <c r="AP969" s="109"/>
      <c r="AQ969" s="109"/>
      <c r="AR969" s="112"/>
      <c r="AS969" s="109"/>
      <c r="AT969" s="109"/>
      <c r="AU969" s="109"/>
      <c r="AV969" s="109"/>
      <c r="AW969" s="109"/>
      <c r="AX969" s="109"/>
      <c r="AY969" s="109"/>
      <c r="AZ969" s="109"/>
      <c r="BA969" s="109"/>
      <c r="BB969" s="109"/>
      <c r="BC969" s="109"/>
      <c r="BD969" s="109"/>
      <c r="BE969" s="109"/>
      <c r="BF969" s="109"/>
    </row>
    <row r="970" customFormat="false" ht="13.5" hidden="false" customHeight="true" outlineLevel="0" collapsed="false">
      <c r="A970" s="109"/>
      <c r="B970" s="109"/>
      <c r="C970" s="109"/>
      <c r="D970" s="110"/>
      <c r="E970" s="105"/>
      <c r="F970" s="104"/>
      <c r="G970" s="104"/>
      <c r="H970" s="104"/>
      <c r="I970" s="104"/>
      <c r="J970" s="104"/>
      <c r="K970" s="104"/>
      <c r="L970" s="106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7"/>
      <c r="AC970" s="107"/>
      <c r="AD970" s="104"/>
      <c r="AE970" s="109"/>
      <c r="AF970" s="109"/>
      <c r="AG970" s="109"/>
      <c r="AH970" s="109"/>
      <c r="AI970" s="109"/>
      <c r="AJ970" s="109"/>
      <c r="AK970" s="109"/>
      <c r="AL970" s="109"/>
      <c r="AM970" s="109"/>
      <c r="AN970" s="109"/>
      <c r="AO970" s="109"/>
      <c r="AP970" s="109"/>
      <c r="AQ970" s="109"/>
      <c r="AR970" s="112"/>
      <c r="AS970" s="109"/>
      <c r="AT970" s="109"/>
      <c r="AU970" s="109"/>
      <c r="AV970" s="109"/>
      <c r="AW970" s="109"/>
      <c r="AX970" s="109"/>
      <c r="AY970" s="109"/>
      <c r="AZ970" s="109"/>
      <c r="BA970" s="109"/>
      <c r="BB970" s="109"/>
      <c r="BC970" s="109"/>
      <c r="BD970" s="109"/>
      <c r="BE970" s="109"/>
      <c r="BF970" s="109"/>
    </row>
    <row r="971" customFormat="false" ht="13.5" hidden="false" customHeight="true" outlineLevel="0" collapsed="false">
      <c r="A971" s="109"/>
      <c r="B971" s="109"/>
      <c r="C971" s="109"/>
      <c r="D971" s="110"/>
      <c r="E971" s="105"/>
      <c r="F971" s="104"/>
      <c r="G971" s="104"/>
      <c r="H971" s="104"/>
      <c r="I971" s="104"/>
      <c r="J971" s="104"/>
      <c r="K971" s="104"/>
      <c r="L971" s="106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  <c r="AB971" s="107"/>
      <c r="AC971" s="107"/>
      <c r="AD971" s="104"/>
      <c r="AE971" s="109"/>
      <c r="AF971" s="109"/>
      <c r="AG971" s="109"/>
      <c r="AH971" s="109"/>
      <c r="AI971" s="109"/>
      <c r="AJ971" s="109"/>
      <c r="AK971" s="109"/>
      <c r="AL971" s="109"/>
      <c r="AM971" s="109"/>
      <c r="AN971" s="109"/>
      <c r="AO971" s="109"/>
      <c r="AP971" s="109"/>
      <c r="AQ971" s="109"/>
      <c r="AR971" s="112"/>
      <c r="AS971" s="109"/>
      <c r="AT971" s="109"/>
      <c r="AU971" s="109"/>
      <c r="AV971" s="109"/>
      <c r="AW971" s="109"/>
      <c r="AX971" s="109"/>
      <c r="AY971" s="109"/>
      <c r="AZ971" s="109"/>
      <c r="BA971" s="109"/>
      <c r="BB971" s="109"/>
      <c r="BC971" s="109"/>
      <c r="BD971" s="109"/>
      <c r="BE971" s="109"/>
      <c r="BF971" s="109"/>
    </row>
    <row r="972" customFormat="false" ht="13.5" hidden="false" customHeight="true" outlineLevel="0" collapsed="false">
      <c r="A972" s="109"/>
      <c r="B972" s="109"/>
      <c r="C972" s="109"/>
      <c r="D972" s="110"/>
      <c r="E972" s="105"/>
      <c r="F972" s="104"/>
      <c r="G972" s="104"/>
      <c r="H972" s="104"/>
      <c r="I972" s="104"/>
      <c r="J972" s="104"/>
      <c r="K972" s="104"/>
      <c r="L972" s="106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  <c r="AB972" s="107"/>
      <c r="AC972" s="107"/>
      <c r="AD972" s="104"/>
      <c r="AE972" s="109"/>
      <c r="AF972" s="109"/>
      <c r="AG972" s="109"/>
      <c r="AH972" s="109"/>
      <c r="AI972" s="109"/>
      <c r="AJ972" s="109"/>
      <c r="AK972" s="109"/>
      <c r="AL972" s="109"/>
      <c r="AM972" s="109"/>
      <c r="AN972" s="109"/>
      <c r="AO972" s="109"/>
      <c r="AP972" s="109"/>
      <c r="AQ972" s="109"/>
      <c r="AR972" s="112"/>
      <c r="AS972" s="109"/>
      <c r="AT972" s="109"/>
      <c r="AU972" s="109"/>
      <c r="AV972" s="109"/>
      <c r="AW972" s="109"/>
      <c r="AX972" s="109"/>
      <c r="AY972" s="109"/>
      <c r="AZ972" s="109"/>
      <c r="BA972" s="109"/>
      <c r="BB972" s="109"/>
      <c r="BC972" s="109"/>
      <c r="BD972" s="109"/>
      <c r="BE972" s="109"/>
      <c r="BF972" s="109"/>
    </row>
    <row r="973" customFormat="false" ht="13.5" hidden="false" customHeight="true" outlineLevel="0" collapsed="false">
      <c r="A973" s="109"/>
      <c r="B973" s="109"/>
      <c r="C973" s="109"/>
      <c r="D973" s="110"/>
      <c r="E973" s="105"/>
      <c r="F973" s="104"/>
      <c r="G973" s="104"/>
      <c r="H973" s="104"/>
      <c r="I973" s="104"/>
      <c r="J973" s="104"/>
      <c r="K973" s="104"/>
      <c r="L973" s="106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7"/>
      <c r="AC973" s="107"/>
      <c r="AD973" s="104"/>
      <c r="AE973" s="109"/>
      <c r="AF973" s="109"/>
      <c r="AG973" s="109"/>
      <c r="AH973" s="109"/>
      <c r="AI973" s="109"/>
      <c r="AJ973" s="109"/>
      <c r="AK973" s="109"/>
      <c r="AL973" s="109"/>
      <c r="AM973" s="109"/>
      <c r="AN973" s="109"/>
      <c r="AO973" s="109"/>
      <c r="AP973" s="109"/>
      <c r="AQ973" s="109"/>
      <c r="AR973" s="112"/>
      <c r="AS973" s="109"/>
      <c r="AT973" s="109"/>
      <c r="AU973" s="109"/>
      <c r="AV973" s="109"/>
      <c r="AW973" s="109"/>
      <c r="AX973" s="109"/>
      <c r="AY973" s="109"/>
      <c r="AZ973" s="109"/>
      <c r="BA973" s="109"/>
      <c r="BB973" s="109"/>
      <c r="BC973" s="109"/>
      <c r="BD973" s="109"/>
      <c r="BE973" s="109"/>
      <c r="BF973" s="109"/>
    </row>
    <row r="974" customFormat="false" ht="13.5" hidden="false" customHeight="true" outlineLevel="0" collapsed="false">
      <c r="A974" s="109"/>
      <c r="B974" s="109"/>
      <c r="C974" s="109"/>
      <c r="D974" s="110"/>
      <c r="E974" s="105"/>
      <c r="F974" s="104"/>
      <c r="G974" s="104"/>
      <c r="H974" s="104"/>
      <c r="I974" s="104"/>
      <c r="J974" s="104"/>
      <c r="K974" s="104"/>
      <c r="L974" s="106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  <c r="AB974" s="107"/>
      <c r="AC974" s="107"/>
      <c r="AD974" s="104"/>
      <c r="AE974" s="109"/>
      <c r="AF974" s="109"/>
      <c r="AG974" s="109"/>
      <c r="AH974" s="109"/>
      <c r="AI974" s="109"/>
      <c r="AJ974" s="109"/>
      <c r="AK974" s="109"/>
      <c r="AL974" s="109"/>
      <c r="AM974" s="109"/>
      <c r="AN974" s="109"/>
      <c r="AO974" s="109"/>
      <c r="AP974" s="109"/>
      <c r="AQ974" s="109"/>
      <c r="AR974" s="112"/>
      <c r="AS974" s="109"/>
      <c r="AT974" s="109"/>
      <c r="AU974" s="109"/>
      <c r="AV974" s="109"/>
      <c r="AW974" s="109"/>
      <c r="AX974" s="109"/>
      <c r="AY974" s="109"/>
      <c r="AZ974" s="109"/>
      <c r="BA974" s="109"/>
      <c r="BB974" s="109"/>
      <c r="BC974" s="109"/>
      <c r="BD974" s="109"/>
      <c r="BE974" s="109"/>
      <c r="BF974" s="109"/>
    </row>
    <row r="975" customFormat="false" ht="13.5" hidden="false" customHeight="true" outlineLevel="0" collapsed="false">
      <c r="A975" s="109"/>
      <c r="B975" s="109"/>
      <c r="C975" s="109"/>
      <c r="D975" s="110"/>
      <c r="E975" s="105"/>
      <c r="F975" s="104"/>
      <c r="G975" s="104"/>
      <c r="H975" s="104"/>
      <c r="I975" s="104"/>
      <c r="J975" s="104"/>
      <c r="K975" s="104"/>
      <c r="L975" s="106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  <c r="AB975" s="107"/>
      <c r="AC975" s="107"/>
      <c r="AD975" s="104"/>
      <c r="AE975" s="109"/>
      <c r="AF975" s="109"/>
      <c r="AG975" s="109"/>
      <c r="AH975" s="109"/>
      <c r="AI975" s="109"/>
      <c r="AJ975" s="109"/>
      <c r="AK975" s="109"/>
      <c r="AL975" s="109"/>
      <c r="AM975" s="109"/>
      <c r="AN975" s="109"/>
      <c r="AO975" s="109"/>
      <c r="AP975" s="109"/>
      <c r="AQ975" s="109"/>
      <c r="AR975" s="112"/>
      <c r="AS975" s="109"/>
      <c r="AT975" s="109"/>
      <c r="AU975" s="109"/>
      <c r="AV975" s="109"/>
      <c r="AW975" s="109"/>
      <c r="AX975" s="109"/>
      <c r="AY975" s="109"/>
      <c r="AZ975" s="109"/>
      <c r="BA975" s="109"/>
      <c r="BB975" s="109"/>
      <c r="BC975" s="109"/>
      <c r="BD975" s="109"/>
      <c r="BE975" s="109"/>
      <c r="BF975" s="109"/>
    </row>
    <row r="976" customFormat="false" ht="13.5" hidden="false" customHeight="true" outlineLevel="0" collapsed="false">
      <c r="A976" s="109"/>
      <c r="B976" s="109"/>
      <c r="C976" s="109"/>
      <c r="D976" s="110"/>
      <c r="E976" s="105"/>
      <c r="F976" s="104"/>
      <c r="G976" s="104"/>
      <c r="H976" s="104"/>
      <c r="I976" s="104"/>
      <c r="J976" s="104"/>
      <c r="K976" s="104"/>
      <c r="L976" s="106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  <c r="AB976" s="107"/>
      <c r="AC976" s="107"/>
      <c r="AD976" s="104"/>
      <c r="AE976" s="109"/>
      <c r="AF976" s="109"/>
      <c r="AG976" s="109"/>
      <c r="AH976" s="109"/>
      <c r="AI976" s="109"/>
      <c r="AJ976" s="109"/>
      <c r="AK976" s="109"/>
      <c r="AL976" s="109"/>
      <c r="AM976" s="109"/>
      <c r="AN976" s="109"/>
      <c r="AO976" s="109"/>
      <c r="AP976" s="109"/>
      <c r="AQ976" s="109"/>
      <c r="AR976" s="112"/>
      <c r="AS976" s="109"/>
      <c r="AT976" s="109"/>
      <c r="AU976" s="109"/>
      <c r="AV976" s="109"/>
      <c r="AW976" s="109"/>
      <c r="AX976" s="109"/>
      <c r="AY976" s="109"/>
      <c r="AZ976" s="109"/>
      <c r="BA976" s="109"/>
      <c r="BB976" s="109"/>
      <c r="BC976" s="109"/>
      <c r="BD976" s="109"/>
      <c r="BE976" s="109"/>
      <c r="BF976" s="109"/>
    </row>
    <row r="977" customFormat="false" ht="13.5" hidden="false" customHeight="true" outlineLevel="0" collapsed="false">
      <c r="A977" s="109"/>
      <c r="B977" s="109"/>
      <c r="C977" s="109"/>
      <c r="D977" s="110"/>
      <c r="E977" s="105"/>
      <c r="F977" s="104"/>
      <c r="G977" s="104"/>
      <c r="H977" s="104"/>
      <c r="I977" s="104"/>
      <c r="J977" s="104"/>
      <c r="K977" s="104"/>
      <c r="L977" s="106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7"/>
      <c r="AC977" s="107"/>
      <c r="AD977" s="104"/>
      <c r="AE977" s="109"/>
      <c r="AF977" s="109"/>
      <c r="AG977" s="109"/>
      <c r="AH977" s="109"/>
      <c r="AI977" s="109"/>
      <c r="AJ977" s="109"/>
      <c r="AK977" s="109"/>
      <c r="AL977" s="109"/>
      <c r="AM977" s="109"/>
      <c r="AN977" s="109"/>
      <c r="AO977" s="109"/>
      <c r="AP977" s="109"/>
      <c r="AQ977" s="109"/>
      <c r="AR977" s="112"/>
      <c r="AS977" s="109"/>
      <c r="AT977" s="109"/>
      <c r="AU977" s="109"/>
      <c r="AV977" s="109"/>
      <c r="AW977" s="109"/>
      <c r="AX977" s="109"/>
      <c r="AY977" s="109"/>
      <c r="AZ977" s="109"/>
      <c r="BA977" s="109"/>
      <c r="BB977" s="109"/>
      <c r="BC977" s="109"/>
      <c r="BD977" s="109"/>
      <c r="BE977" s="109"/>
      <c r="BF977" s="109"/>
    </row>
    <row r="978" customFormat="false" ht="13.5" hidden="false" customHeight="true" outlineLevel="0" collapsed="false">
      <c r="A978" s="109"/>
      <c r="B978" s="109"/>
      <c r="C978" s="109"/>
      <c r="D978" s="110"/>
      <c r="E978" s="105"/>
      <c r="F978" s="104"/>
      <c r="G978" s="104"/>
      <c r="H978" s="104"/>
      <c r="I978" s="104"/>
      <c r="J978" s="104"/>
      <c r="K978" s="104"/>
      <c r="L978" s="106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7"/>
      <c r="AC978" s="107"/>
      <c r="AD978" s="104"/>
      <c r="AE978" s="109"/>
      <c r="AF978" s="109"/>
      <c r="AG978" s="109"/>
      <c r="AH978" s="109"/>
      <c r="AI978" s="109"/>
      <c r="AJ978" s="109"/>
      <c r="AK978" s="109"/>
      <c r="AL978" s="109"/>
      <c r="AM978" s="109"/>
      <c r="AN978" s="109"/>
      <c r="AO978" s="109"/>
      <c r="AP978" s="109"/>
      <c r="AQ978" s="109"/>
      <c r="AR978" s="112"/>
      <c r="AS978" s="109"/>
      <c r="AT978" s="109"/>
      <c r="AU978" s="109"/>
      <c r="AV978" s="109"/>
      <c r="AW978" s="109"/>
      <c r="AX978" s="109"/>
      <c r="AY978" s="109"/>
      <c r="AZ978" s="109"/>
      <c r="BA978" s="109"/>
      <c r="BB978" s="109"/>
      <c r="BC978" s="109"/>
      <c r="BD978" s="109"/>
      <c r="BE978" s="109"/>
      <c r="BF978" s="109"/>
    </row>
    <row r="979" customFormat="false" ht="13.5" hidden="false" customHeight="true" outlineLevel="0" collapsed="false">
      <c r="A979" s="109"/>
      <c r="B979" s="109"/>
      <c r="C979" s="109"/>
      <c r="D979" s="110"/>
      <c r="E979" s="105"/>
      <c r="F979" s="104"/>
      <c r="G979" s="104"/>
      <c r="H979" s="104"/>
      <c r="I979" s="104"/>
      <c r="J979" s="104"/>
      <c r="K979" s="104"/>
      <c r="L979" s="106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  <c r="AB979" s="107"/>
      <c r="AC979" s="107"/>
      <c r="AD979" s="104"/>
      <c r="AE979" s="109"/>
      <c r="AF979" s="109"/>
      <c r="AG979" s="109"/>
      <c r="AH979" s="109"/>
      <c r="AI979" s="109"/>
      <c r="AJ979" s="109"/>
      <c r="AK979" s="109"/>
      <c r="AL979" s="109"/>
      <c r="AM979" s="109"/>
      <c r="AN979" s="109"/>
      <c r="AO979" s="109"/>
      <c r="AP979" s="109"/>
      <c r="AQ979" s="109"/>
      <c r="AR979" s="112"/>
      <c r="AS979" s="109"/>
      <c r="AT979" s="109"/>
      <c r="AU979" s="109"/>
      <c r="AV979" s="109"/>
      <c r="AW979" s="109"/>
      <c r="AX979" s="109"/>
      <c r="AY979" s="109"/>
      <c r="AZ979" s="109"/>
      <c r="BA979" s="109"/>
      <c r="BB979" s="109"/>
      <c r="BC979" s="109"/>
      <c r="BD979" s="109"/>
      <c r="BE979" s="109"/>
      <c r="BF979" s="109"/>
    </row>
    <row r="980" customFormat="false" ht="13.5" hidden="false" customHeight="true" outlineLevel="0" collapsed="false">
      <c r="A980" s="109"/>
      <c r="B980" s="109"/>
      <c r="C980" s="109"/>
      <c r="D980" s="110"/>
      <c r="E980" s="105"/>
      <c r="F980" s="104"/>
      <c r="G980" s="104"/>
      <c r="H980" s="104"/>
      <c r="I980" s="104"/>
      <c r="J980" s="104"/>
      <c r="K980" s="104"/>
      <c r="L980" s="106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7"/>
      <c r="AC980" s="107"/>
      <c r="AD980" s="104"/>
      <c r="AE980" s="109"/>
      <c r="AF980" s="109"/>
      <c r="AG980" s="109"/>
      <c r="AH980" s="109"/>
      <c r="AI980" s="109"/>
      <c r="AJ980" s="109"/>
      <c r="AK980" s="109"/>
      <c r="AL980" s="109"/>
      <c r="AM980" s="109"/>
      <c r="AN980" s="109"/>
      <c r="AO980" s="109"/>
      <c r="AP980" s="109"/>
      <c r="AQ980" s="109"/>
      <c r="AR980" s="112"/>
      <c r="AS980" s="109"/>
      <c r="AT980" s="109"/>
      <c r="AU980" s="109"/>
      <c r="AV980" s="109"/>
      <c r="AW980" s="109"/>
      <c r="AX980" s="109"/>
      <c r="AY980" s="109"/>
      <c r="AZ980" s="109"/>
      <c r="BA980" s="109"/>
      <c r="BB980" s="109"/>
      <c r="BC980" s="109"/>
      <c r="BD980" s="109"/>
      <c r="BE980" s="109"/>
      <c r="BF980" s="109"/>
    </row>
    <row r="981" customFormat="false" ht="13.5" hidden="false" customHeight="true" outlineLevel="0" collapsed="false">
      <c r="A981" s="109"/>
      <c r="B981" s="109"/>
      <c r="C981" s="109"/>
      <c r="D981" s="110"/>
      <c r="E981" s="105"/>
      <c r="F981" s="104"/>
      <c r="G981" s="104"/>
      <c r="H981" s="104"/>
      <c r="I981" s="104"/>
      <c r="J981" s="104"/>
      <c r="K981" s="104"/>
      <c r="L981" s="106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  <c r="AB981" s="107"/>
      <c r="AC981" s="107"/>
      <c r="AD981" s="104"/>
      <c r="AE981" s="109"/>
      <c r="AF981" s="109"/>
      <c r="AG981" s="109"/>
      <c r="AH981" s="109"/>
      <c r="AI981" s="109"/>
      <c r="AJ981" s="109"/>
      <c r="AK981" s="109"/>
      <c r="AL981" s="109"/>
      <c r="AM981" s="109"/>
      <c r="AN981" s="109"/>
      <c r="AO981" s="109"/>
      <c r="AP981" s="109"/>
      <c r="AQ981" s="109"/>
      <c r="AR981" s="112"/>
      <c r="AS981" s="109"/>
      <c r="AT981" s="109"/>
      <c r="AU981" s="109"/>
      <c r="AV981" s="109"/>
      <c r="AW981" s="109"/>
      <c r="AX981" s="109"/>
      <c r="AY981" s="109"/>
      <c r="AZ981" s="109"/>
      <c r="BA981" s="109"/>
      <c r="BB981" s="109"/>
      <c r="BC981" s="109"/>
      <c r="BD981" s="109"/>
      <c r="BE981" s="109"/>
      <c r="BF981" s="109"/>
    </row>
    <row r="982" customFormat="false" ht="13.5" hidden="false" customHeight="true" outlineLevel="0" collapsed="false">
      <c r="A982" s="109"/>
      <c r="B982" s="109"/>
      <c r="C982" s="109"/>
      <c r="D982" s="110"/>
      <c r="E982" s="105"/>
      <c r="F982" s="104"/>
      <c r="G982" s="104"/>
      <c r="H982" s="104"/>
      <c r="I982" s="104"/>
      <c r="J982" s="104"/>
      <c r="K982" s="104"/>
      <c r="L982" s="106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7"/>
      <c r="AC982" s="107"/>
      <c r="AD982" s="104"/>
      <c r="AE982" s="109"/>
      <c r="AF982" s="109"/>
      <c r="AG982" s="109"/>
      <c r="AH982" s="109"/>
      <c r="AI982" s="109"/>
      <c r="AJ982" s="109"/>
      <c r="AK982" s="109"/>
      <c r="AL982" s="109"/>
      <c r="AM982" s="109"/>
      <c r="AN982" s="109"/>
      <c r="AO982" s="109"/>
      <c r="AP982" s="109"/>
      <c r="AQ982" s="109"/>
      <c r="AR982" s="112"/>
      <c r="AS982" s="109"/>
      <c r="AT982" s="109"/>
      <c r="AU982" s="109"/>
      <c r="AV982" s="109"/>
      <c r="AW982" s="109"/>
      <c r="AX982" s="109"/>
      <c r="AY982" s="109"/>
      <c r="AZ982" s="109"/>
      <c r="BA982" s="109"/>
      <c r="BB982" s="109"/>
      <c r="BC982" s="109"/>
      <c r="BD982" s="109"/>
      <c r="BE982" s="109"/>
      <c r="BF982" s="109"/>
    </row>
    <row r="983" customFormat="false" ht="13.5" hidden="false" customHeight="true" outlineLevel="0" collapsed="false">
      <c r="A983" s="109"/>
      <c r="B983" s="109"/>
      <c r="C983" s="109"/>
      <c r="D983" s="110"/>
      <c r="E983" s="105"/>
      <c r="F983" s="104"/>
      <c r="G983" s="104"/>
      <c r="H983" s="104"/>
      <c r="I983" s="104"/>
      <c r="J983" s="104"/>
      <c r="K983" s="104"/>
      <c r="L983" s="106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7"/>
      <c r="AC983" s="107"/>
      <c r="AD983" s="104"/>
      <c r="AE983" s="109"/>
      <c r="AF983" s="109"/>
      <c r="AG983" s="109"/>
      <c r="AH983" s="109"/>
      <c r="AI983" s="109"/>
      <c r="AJ983" s="109"/>
      <c r="AK983" s="109"/>
      <c r="AL983" s="109"/>
      <c r="AM983" s="109"/>
      <c r="AN983" s="109"/>
      <c r="AO983" s="109"/>
      <c r="AP983" s="109"/>
      <c r="AQ983" s="109"/>
      <c r="AR983" s="112"/>
      <c r="AS983" s="109"/>
      <c r="AT983" s="109"/>
      <c r="AU983" s="109"/>
      <c r="AV983" s="109"/>
      <c r="AW983" s="109"/>
      <c r="AX983" s="109"/>
      <c r="AY983" s="109"/>
      <c r="AZ983" s="109"/>
      <c r="BA983" s="109"/>
      <c r="BB983" s="109"/>
      <c r="BC983" s="109"/>
      <c r="BD983" s="109"/>
      <c r="BE983" s="109"/>
      <c r="BF983" s="109"/>
    </row>
    <row r="984" customFormat="false" ht="13.5" hidden="false" customHeight="true" outlineLevel="0" collapsed="false">
      <c r="A984" s="109"/>
      <c r="B984" s="109"/>
      <c r="C984" s="109"/>
      <c r="D984" s="110"/>
      <c r="E984" s="105"/>
      <c r="F984" s="104"/>
      <c r="G984" s="104"/>
      <c r="H984" s="104"/>
      <c r="I984" s="104"/>
      <c r="J984" s="104"/>
      <c r="K984" s="104"/>
      <c r="L984" s="106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7"/>
      <c r="AC984" s="107"/>
      <c r="AD984" s="104"/>
      <c r="AE984" s="109"/>
      <c r="AF984" s="109"/>
      <c r="AG984" s="109"/>
      <c r="AH984" s="109"/>
      <c r="AI984" s="109"/>
      <c r="AJ984" s="109"/>
      <c r="AK984" s="109"/>
      <c r="AL984" s="109"/>
      <c r="AM984" s="109"/>
      <c r="AN984" s="109"/>
      <c r="AO984" s="109"/>
      <c r="AP984" s="109"/>
      <c r="AQ984" s="109"/>
      <c r="AR984" s="112"/>
      <c r="AS984" s="109"/>
      <c r="AT984" s="109"/>
      <c r="AU984" s="109"/>
      <c r="AV984" s="109"/>
      <c r="AW984" s="109"/>
      <c r="AX984" s="109"/>
      <c r="AY984" s="109"/>
      <c r="AZ984" s="109"/>
      <c r="BA984" s="109"/>
      <c r="BB984" s="109"/>
      <c r="BC984" s="109"/>
      <c r="BD984" s="109"/>
      <c r="BE984" s="109"/>
      <c r="BF984" s="109"/>
    </row>
    <row r="985" customFormat="false" ht="13.5" hidden="false" customHeight="true" outlineLevel="0" collapsed="false">
      <c r="A985" s="109"/>
      <c r="B985" s="109"/>
      <c r="C985" s="109"/>
      <c r="D985" s="110"/>
      <c r="E985" s="105"/>
      <c r="F985" s="104"/>
      <c r="G985" s="104"/>
      <c r="H985" s="104"/>
      <c r="I985" s="104"/>
      <c r="J985" s="104"/>
      <c r="K985" s="104"/>
      <c r="L985" s="106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7"/>
      <c r="AC985" s="107"/>
      <c r="AD985" s="104"/>
      <c r="AE985" s="109"/>
      <c r="AF985" s="109"/>
      <c r="AG985" s="109"/>
      <c r="AH985" s="109"/>
      <c r="AI985" s="109"/>
      <c r="AJ985" s="109"/>
      <c r="AK985" s="109"/>
      <c r="AL985" s="109"/>
      <c r="AM985" s="109"/>
      <c r="AN985" s="109"/>
      <c r="AO985" s="109"/>
      <c r="AP985" s="109"/>
      <c r="AQ985" s="109"/>
      <c r="AR985" s="112"/>
      <c r="AS985" s="109"/>
      <c r="AT985" s="109"/>
      <c r="AU985" s="109"/>
      <c r="AV985" s="109"/>
      <c r="AW985" s="109"/>
      <c r="AX985" s="109"/>
      <c r="AY985" s="109"/>
      <c r="AZ985" s="109"/>
      <c r="BA985" s="109"/>
      <c r="BB985" s="109"/>
      <c r="BC985" s="109"/>
      <c r="BD985" s="109"/>
      <c r="BE985" s="109"/>
      <c r="BF985" s="109"/>
    </row>
    <row r="986" customFormat="false" ht="13.5" hidden="false" customHeight="true" outlineLevel="0" collapsed="false">
      <c r="A986" s="109"/>
      <c r="B986" s="109"/>
      <c r="C986" s="109"/>
      <c r="D986" s="110"/>
      <c r="E986" s="105"/>
      <c r="F986" s="104"/>
      <c r="G986" s="104"/>
      <c r="H986" s="104"/>
      <c r="I986" s="104"/>
      <c r="J986" s="104"/>
      <c r="K986" s="104"/>
      <c r="L986" s="106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7"/>
      <c r="AC986" s="107"/>
      <c r="AD986" s="104"/>
      <c r="AE986" s="109"/>
      <c r="AF986" s="109"/>
      <c r="AG986" s="109"/>
      <c r="AH986" s="109"/>
      <c r="AI986" s="109"/>
      <c r="AJ986" s="109"/>
      <c r="AK986" s="109"/>
      <c r="AL986" s="109"/>
      <c r="AM986" s="109"/>
      <c r="AN986" s="109"/>
      <c r="AO986" s="109"/>
      <c r="AP986" s="109"/>
      <c r="AQ986" s="109"/>
      <c r="AR986" s="112"/>
      <c r="AS986" s="109"/>
      <c r="AT986" s="109"/>
      <c r="AU986" s="109"/>
      <c r="AV986" s="109"/>
      <c r="AW986" s="109"/>
      <c r="AX986" s="109"/>
      <c r="AY986" s="109"/>
      <c r="AZ986" s="109"/>
      <c r="BA986" s="109"/>
      <c r="BB986" s="109"/>
      <c r="BC986" s="109"/>
      <c r="BD986" s="109"/>
      <c r="BE986" s="109"/>
      <c r="BF986" s="109"/>
    </row>
    <row r="987" customFormat="false" ht="13.5" hidden="false" customHeight="true" outlineLevel="0" collapsed="false">
      <c r="A987" s="109"/>
      <c r="B987" s="109"/>
      <c r="C987" s="109"/>
      <c r="D987" s="110"/>
      <c r="E987" s="105"/>
      <c r="F987" s="104"/>
      <c r="G987" s="104"/>
      <c r="H987" s="104"/>
      <c r="I987" s="104"/>
      <c r="J987" s="104"/>
      <c r="K987" s="104"/>
      <c r="L987" s="106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7"/>
      <c r="AC987" s="107"/>
      <c r="AD987" s="104"/>
      <c r="AE987" s="109"/>
      <c r="AF987" s="109"/>
      <c r="AG987" s="109"/>
      <c r="AH987" s="109"/>
      <c r="AI987" s="109"/>
      <c r="AJ987" s="109"/>
      <c r="AK987" s="109"/>
      <c r="AL987" s="109"/>
      <c r="AM987" s="109"/>
      <c r="AN987" s="109"/>
      <c r="AO987" s="109"/>
      <c r="AP987" s="109"/>
      <c r="AQ987" s="109"/>
      <c r="AR987" s="112"/>
      <c r="AS987" s="109"/>
      <c r="AT987" s="109"/>
      <c r="AU987" s="109"/>
      <c r="AV987" s="109"/>
      <c r="AW987" s="109"/>
      <c r="AX987" s="109"/>
      <c r="AY987" s="109"/>
      <c r="AZ987" s="109"/>
      <c r="BA987" s="109"/>
      <c r="BB987" s="109"/>
      <c r="BC987" s="109"/>
      <c r="BD987" s="109"/>
      <c r="BE987" s="109"/>
      <c r="BF987" s="109"/>
    </row>
    <row r="988" customFormat="false" ht="13.5" hidden="false" customHeight="true" outlineLevel="0" collapsed="false">
      <c r="A988" s="109"/>
      <c r="B988" s="109"/>
      <c r="C988" s="109"/>
      <c r="D988" s="110"/>
      <c r="E988" s="105"/>
      <c r="F988" s="104"/>
      <c r="G988" s="104"/>
      <c r="H988" s="104"/>
      <c r="I988" s="104"/>
      <c r="J988" s="104"/>
      <c r="K988" s="104"/>
      <c r="L988" s="106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  <c r="AB988" s="107"/>
      <c r="AC988" s="107"/>
      <c r="AD988" s="104"/>
      <c r="AE988" s="109"/>
      <c r="AF988" s="109"/>
      <c r="AG988" s="109"/>
      <c r="AH988" s="109"/>
      <c r="AI988" s="109"/>
      <c r="AJ988" s="109"/>
      <c r="AK988" s="109"/>
      <c r="AL988" s="109"/>
      <c r="AM988" s="109"/>
      <c r="AN988" s="109"/>
      <c r="AO988" s="109"/>
      <c r="AP988" s="109"/>
      <c r="AQ988" s="109"/>
      <c r="AR988" s="112"/>
      <c r="AS988" s="109"/>
      <c r="AT988" s="109"/>
      <c r="AU988" s="109"/>
      <c r="AV988" s="109"/>
      <c r="AW988" s="109"/>
      <c r="AX988" s="109"/>
      <c r="AY988" s="109"/>
      <c r="AZ988" s="109"/>
      <c r="BA988" s="109"/>
      <c r="BB988" s="109"/>
      <c r="BC988" s="109"/>
      <c r="BD988" s="109"/>
      <c r="BE988" s="109"/>
      <c r="BF988" s="109"/>
    </row>
    <row r="989" customFormat="false" ht="13.5" hidden="false" customHeight="true" outlineLevel="0" collapsed="false">
      <c r="A989" s="109"/>
      <c r="B989" s="109"/>
      <c r="C989" s="109"/>
      <c r="D989" s="110"/>
      <c r="E989" s="105"/>
      <c r="F989" s="104"/>
      <c r="G989" s="104"/>
      <c r="H989" s="104"/>
      <c r="I989" s="104"/>
      <c r="J989" s="104"/>
      <c r="K989" s="104"/>
      <c r="L989" s="106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7"/>
      <c r="AC989" s="107"/>
      <c r="AD989" s="104"/>
      <c r="AE989" s="109"/>
      <c r="AF989" s="109"/>
      <c r="AG989" s="109"/>
      <c r="AH989" s="109"/>
      <c r="AI989" s="109"/>
      <c r="AJ989" s="109"/>
      <c r="AK989" s="109"/>
      <c r="AL989" s="109"/>
      <c r="AM989" s="109"/>
      <c r="AN989" s="109"/>
      <c r="AO989" s="109"/>
      <c r="AP989" s="109"/>
      <c r="AQ989" s="109"/>
      <c r="AR989" s="112"/>
      <c r="AS989" s="109"/>
      <c r="AT989" s="109"/>
      <c r="AU989" s="109"/>
      <c r="AV989" s="109"/>
      <c r="AW989" s="109"/>
      <c r="AX989" s="109"/>
      <c r="AY989" s="109"/>
      <c r="AZ989" s="109"/>
      <c r="BA989" s="109"/>
      <c r="BB989" s="109"/>
      <c r="BC989" s="109"/>
      <c r="BD989" s="109"/>
      <c r="BE989" s="109"/>
      <c r="BF989" s="109"/>
    </row>
    <row r="990" customFormat="false" ht="13.5" hidden="false" customHeight="true" outlineLevel="0" collapsed="false">
      <c r="A990" s="109"/>
      <c r="B990" s="109"/>
      <c r="C990" s="109"/>
      <c r="D990" s="110"/>
      <c r="E990" s="105"/>
      <c r="F990" s="104"/>
      <c r="G990" s="104"/>
      <c r="H990" s="104"/>
      <c r="I990" s="104"/>
      <c r="J990" s="104"/>
      <c r="K990" s="104"/>
      <c r="L990" s="106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  <c r="AB990" s="107"/>
      <c r="AC990" s="107"/>
      <c r="AD990" s="104"/>
      <c r="AE990" s="109"/>
      <c r="AF990" s="109"/>
      <c r="AG990" s="109"/>
      <c r="AH990" s="109"/>
      <c r="AI990" s="109"/>
      <c r="AJ990" s="109"/>
      <c r="AK990" s="109"/>
      <c r="AL990" s="109"/>
      <c r="AM990" s="109"/>
      <c r="AN990" s="109"/>
      <c r="AO990" s="109"/>
      <c r="AP990" s="109"/>
      <c r="AQ990" s="109"/>
      <c r="AR990" s="112"/>
      <c r="AS990" s="109"/>
      <c r="AT990" s="109"/>
      <c r="AU990" s="109"/>
      <c r="AV990" s="109"/>
      <c r="AW990" s="109"/>
      <c r="AX990" s="109"/>
      <c r="AY990" s="109"/>
      <c r="AZ990" s="109"/>
      <c r="BA990" s="109"/>
      <c r="BB990" s="109"/>
      <c r="BC990" s="109"/>
      <c r="BD990" s="109"/>
      <c r="BE990" s="109"/>
      <c r="BF990" s="109"/>
    </row>
    <row r="991" customFormat="false" ht="13.5" hidden="false" customHeight="true" outlineLevel="0" collapsed="false">
      <c r="A991" s="109"/>
      <c r="B991" s="109"/>
      <c r="C991" s="109"/>
      <c r="D991" s="110"/>
      <c r="E991" s="105"/>
      <c r="F991" s="104"/>
      <c r="G991" s="104"/>
      <c r="H991" s="104"/>
      <c r="I991" s="104"/>
      <c r="J991" s="104"/>
      <c r="K991" s="104"/>
      <c r="L991" s="106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  <c r="AB991" s="107"/>
      <c r="AC991" s="107"/>
      <c r="AD991" s="104"/>
      <c r="AE991" s="109"/>
      <c r="AF991" s="109"/>
      <c r="AG991" s="109"/>
      <c r="AH991" s="109"/>
      <c r="AI991" s="109"/>
      <c r="AJ991" s="109"/>
      <c r="AK991" s="109"/>
      <c r="AL991" s="109"/>
      <c r="AM991" s="109"/>
      <c r="AN991" s="109"/>
      <c r="AO991" s="109"/>
      <c r="AP991" s="109"/>
      <c r="AQ991" s="109"/>
      <c r="AR991" s="112"/>
      <c r="AS991" s="109"/>
      <c r="AT991" s="109"/>
      <c r="AU991" s="109"/>
      <c r="AV991" s="109"/>
      <c r="AW991" s="109"/>
      <c r="AX991" s="109"/>
      <c r="AY991" s="109"/>
      <c r="AZ991" s="109"/>
      <c r="BA991" s="109"/>
      <c r="BB991" s="109"/>
      <c r="BC991" s="109"/>
      <c r="BD991" s="109"/>
      <c r="BE991" s="109"/>
      <c r="BF991" s="109"/>
    </row>
    <row r="992" customFormat="false" ht="13.5" hidden="false" customHeight="true" outlineLevel="0" collapsed="false">
      <c r="A992" s="109"/>
      <c r="B992" s="109"/>
      <c r="C992" s="109"/>
      <c r="D992" s="110"/>
      <c r="E992" s="105"/>
      <c r="F992" s="104"/>
      <c r="G992" s="104"/>
      <c r="H992" s="104"/>
      <c r="I992" s="104"/>
      <c r="J992" s="104"/>
      <c r="K992" s="104"/>
      <c r="L992" s="106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7"/>
      <c r="AC992" s="107"/>
      <c r="AD992" s="104"/>
      <c r="AE992" s="109"/>
      <c r="AF992" s="109"/>
      <c r="AG992" s="109"/>
      <c r="AH992" s="109"/>
      <c r="AI992" s="109"/>
      <c r="AJ992" s="109"/>
      <c r="AK992" s="109"/>
      <c r="AL992" s="109"/>
      <c r="AM992" s="109"/>
      <c r="AN992" s="109"/>
      <c r="AO992" s="109"/>
      <c r="AP992" s="109"/>
      <c r="AQ992" s="109"/>
      <c r="AR992" s="112"/>
      <c r="AS992" s="109"/>
      <c r="AT992" s="109"/>
      <c r="AU992" s="109"/>
      <c r="AV992" s="109"/>
      <c r="AW992" s="109"/>
      <c r="AX992" s="109"/>
      <c r="AY992" s="109"/>
      <c r="AZ992" s="109"/>
      <c r="BA992" s="109"/>
      <c r="BB992" s="109"/>
      <c r="BC992" s="109"/>
      <c r="BD992" s="109"/>
      <c r="BE992" s="109"/>
      <c r="BF992" s="109"/>
    </row>
    <row r="993" customFormat="false" ht="13.5" hidden="false" customHeight="true" outlineLevel="0" collapsed="false">
      <c r="A993" s="109"/>
      <c r="B993" s="109"/>
      <c r="C993" s="109"/>
      <c r="D993" s="110"/>
      <c r="E993" s="105"/>
      <c r="F993" s="104"/>
      <c r="G993" s="104"/>
      <c r="H993" s="104"/>
      <c r="I993" s="104"/>
      <c r="J993" s="104"/>
      <c r="K993" s="104"/>
      <c r="L993" s="106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  <c r="AB993" s="107"/>
      <c r="AC993" s="107"/>
      <c r="AD993" s="104"/>
      <c r="AE993" s="109"/>
      <c r="AF993" s="109"/>
      <c r="AG993" s="109"/>
      <c r="AH993" s="109"/>
      <c r="AI993" s="109"/>
      <c r="AJ993" s="109"/>
      <c r="AK993" s="109"/>
      <c r="AL993" s="109"/>
      <c r="AM993" s="109"/>
      <c r="AN993" s="109"/>
      <c r="AO993" s="109"/>
      <c r="AP993" s="109"/>
      <c r="AQ993" s="109"/>
      <c r="AR993" s="112"/>
      <c r="AS993" s="109"/>
      <c r="AT993" s="109"/>
      <c r="AU993" s="109"/>
      <c r="AV993" s="109"/>
      <c r="AW993" s="109"/>
      <c r="AX993" s="109"/>
      <c r="AY993" s="109"/>
      <c r="AZ993" s="109"/>
      <c r="BA993" s="109"/>
      <c r="BB993" s="109"/>
      <c r="BC993" s="109"/>
      <c r="BD993" s="109"/>
      <c r="BE993" s="109"/>
      <c r="BF993" s="109"/>
    </row>
    <row r="994" customFormat="false" ht="13.5" hidden="false" customHeight="true" outlineLevel="0" collapsed="false">
      <c r="A994" s="109"/>
      <c r="B994" s="109"/>
      <c r="C994" s="109"/>
      <c r="D994" s="110"/>
      <c r="E994" s="105"/>
      <c r="F994" s="104"/>
      <c r="G994" s="104"/>
      <c r="H994" s="104"/>
      <c r="I994" s="104"/>
      <c r="J994" s="104"/>
      <c r="K994" s="104"/>
      <c r="L994" s="106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  <c r="AA994" s="104"/>
      <c r="AB994" s="107"/>
      <c r="AC994" s="107"/>
      <c r="AD994" s="104"/>
      <c r="AE994" s="109"/>
      <c r="AF994" s="109"/>
      <c r="AG994" s="109"/>
      <c r="AH994" s="109"/>
      <c r="AI994" s="109"/>
      <c r="AJ994" s="109"/>
      <c r="AK994" s="109"/>
      <c r="AL994" s="109"/>
      <c r="AM994" s="109"/>
      <c r="AN994" s="109"/>
      <c r="AO994" s="109"/>
      <c r="AP994" s="109"/>
      <c r="AQ994" s="109"/>
      <c r="AR994" s="112"/>
      <c r="AS994" s="109"/>
      <c r="AT994" s="109"/>
      <c r="AU994" s="109"/>
      <c r="AV994" s="109"/>
      <c r="AW994" s="109"/>
      <c r="AX994" s="109"/>
      <c r="AY994" s="109"/>
      <c r="AZ994" s="109"/>
      <c r="BA994" s="109"/>
      <c r="BB994" s="109"/>
      <c r="BC994" s="109"/>
      <c r="BD994" s="109"/>
      <c r="BE994" s="109"/>
      <c r="BF994" s="109"/>
    </row>
    <row r="995" customFormat="false" ht="13.5" hidden="false" customHeight="true" outlineLevel="0" collapsed="false">
      <c r="A995" s="109"/>
      <c r="B995" s="109"/>
      <c r="C995" s="109"/>
      <c r="D995" s="110"/>
      <c r="E995" s="105"/>
      <c r="F995" s="104"/>
      <c r="G995" s="104"/>
      <c r="H995" s="104"/>
      <c r="I995" s="104"/>
      <c r="J995" s="104"/>
      <c r="K995" s="104"/>
      <c r="L995" s="106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  <c r="AA995" s="104"/>
      <c r="AB995" s="107"/>
      <c r="AC995" s="107"/>
      <c r="AD995" s="104"/>
      <c r="AE995" s="109"/>
      <c r="AF995" s="109"/>
      <c r="AG995" s="109"/>
      <c r="AH995" s="109"/>
      <c r="AI995" s="109"/>
      <c r="AJ995" s="109"/>
      <c r="AK995" s="109"/>
      <c r="AL995" s="109"/>
      <c r="AM995" s="109"/>
      <c r="AN995" s="109"/>
      <c r="AO995" s="109"/>
      <c r="AP995" s="109"/>
      <c r="AQ995" s="109"/>
      <c r="AR995" s="112"/>
      <c r="AS995" s="109"/>
      <c r="AT995" s="109"/>
      <c r="AU995" s="109"/>
      <c r="AV995" s="109"/>
      <c r="AW995" s="109"/>
      <c r="AX995" s="109"/>
      <c r="AY995" s="109"/>
      <c r="AZ995" s="109"/>
      <c r="BA995" s="109"/>
      <c r="BB995" s="109"/>
      <c r="BC995" s="109"/>
      <c r="BD995" s="109"/>
      <c r="BE995" s="109"/>
      <c r="BF995" s="109"/>
    </row>
    <row r="996" customFormat="false" ht="13.5" hidden="false" customHeight="true" outlineLevel="0" collapsed="false">
      <c r="A996" s="109"/>
      <c r="B996" s="109"/>
      <c r="C996" s="109"/>
      <c r="D996" s="110"/>
      <c r="E996" s="105"/>
      <c r="F996" s="104"/>
      <c r="G996" s="104"/>
      <c r="H996" s="104"/>
      <c r="I996" s="104"/>
      <c r="J996" s="104"/>
      <c r="K996" s="104"/>
      <c r="L996" s="106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7"/>
      <c r="AC996" s="107"/>
      <c r="AD996" s="104"/>
      <c r="AE996" s="109"/>
      <c r="AF996" s="109"/>
      <c r="AG996" s="109"/>
      <c r="AH996" s="109"/>
      <c r="AI996" s="109"/>
      <c r="AJ996" s="109"/>
      <c r="AK996" s="109"/>
      <c r="AL996" s="109"/>
      <c r="AM996" s="109"/>
      <c r="AN996" s="109"/>
      <c r="AO996" s="109"/>
      <c r="AP996" s="109"/>
      <c r="AQ996" s="109"/>
      <c r="AR996" s="112"/>
      <c r="AS996" s="109"/>
      <c r="AT996" s="109"/>
      <c r="AU996" s="109"/>
      <c r="AV996" s="109"/>
      <c r="AW996" s="109"/>
      <c r="AX996" s="109"/>
      <c r="AY996" s="109"/>
      <c r="AZ996" s="109"/>
      <c r="BA996" s="109"/>
      <c r="BB996" s="109"/>
      <c r="BC996" s="109"/>
      <c r="BD996" s="109"/>
      <c r="BE996" s="109"/>
      <c r="BF996" s="109"/>
    </row>
    <row r="997" customFormat="false" ht="13.5" hidden="false" customHeight="true" outlineLevel="0" collapsed="false">
      <c r="A997" s="109"/>
      <c r="B997" s="109"/>
      <c r="C997" s="109"/>
      <c r="D997" s="110"/>
      <c r="E997" s="105"/>
      <c r="F997" s="104"/>
      <c r="G997" s="104"/>
      <c r="H997" s="104"/>
      <c r="I997" s="104"/>
      <c r="J997" s="104"/>
      <c r="K997" s="104"/>
      <c r="L997" s="106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  <c r="AB997" s="107"/>
      <c r="AC997" s="107"/>
      <c r="AD997" s="104"/>
      <c r="AE997" s="109"/>
      <c r="AF997" s="109"/>
      <c r="AG997" s="109"/>
      <c r="AH997" s="109"/>
      <c r="AI997" s="109"/>
      <c r="AJ997" s="109"/>
      <c r="AK997" s="109"/>
      <c r="AL997" s="109"/>
      <c r="AM997" s="109"/>
      <c r="AN997" s="109"/>
      <c r="AO997" s="109"/>
      <c r="AP997" s="109"/>
      <c r="AQ997" s="109"/>
      <c r="AR997" s="112"/>
      <c r="AS997" s="109"/>
      <c r="AT997" s="109"/>
      <c r="AU997" s="109"/>
      <c r="AV997" s="109"/>
      <c r="AW997" s="109"/>
      <c r="AX997" s="109"/>
      <c r="AY997" s="109"/>
      <c r="AZ997" s="109"/>
      <c r="BA997" s="109"/>
      <c r="BB997" s="109"/>
      <c r="BC997" s="109"/>
      <c r="BD997" s="109"/>
      <c r="BE997" s="109"/>
      <c r="BF997" s="109"/>
    </row>
    <row r="998" customFormat="false" ht="13.5" hidden="false" customHeight="true" outlineLevel="0" collapsed="false">
      <c r="A998" s="109"/>
      <c r="B998" s="109"/>
      <c r="C998" s="109"/>
      <c r="D998" s="110"/>
      <c r="E998" s="105"/>
      <c r="F998" s="104"/>
      <c r="G998" s="104"/>
      <c r="H998" s="104"/>
      <c r="I998" s="104"/>
      <c r="J998" s="104"/>
      <c r="K998" s="104"/>
      <c r="L998" s="106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7"/>
      <c r="AC998" s="107"/>
      <c r="AD998" s="104"/>
      <c r="AE998" s="109"/>
      <c r="AF998" s="109"/>
      <c r="AG998" s="109"/>
      <c r="AH998" s="109"/>
      <c r="AI998" s="109"/>
      <c r="AJ998" s="109"/>
      <c r="AK998" s="109"/>
      <c r="AL998" s="109"/>
      <c r="AM998" s="109"/>
      <c r="AN998" s="109"/>
      <c r="AO998" s="109"/>
      <c r="AP998" s="109"/>
      <c r="AQ998" s="109"/>
      <c r="AR998" s="112"/>
      <c r="AS998" s="109"/>
      <c r="AT998" s="109"/>
      <c r="AU998" s="109"/>
      <c r="AV998" s="109"/>
      <c r="AW998" s="109"/>
      <c r="AX998" s="109"/>
      <c r="AY998" s="109"/>
      <c r="AZ998" s="109"/>
      <c r="BA998" s="109"/>
      <c r="BB998" s="109"/>
      <c r="BC998" s="109"/>
      <c r="BD998" s="109"/>
      <c r="BE998" s="109"/>
      <c r="BF998" s="109"/>
    </row>
    <row r="999" customFormat="false" ht="13.5" hidden="false" customHeight="true" outlineLevel="0" collapsed="false">
      <c r="A999" s="109"/>
      <c r="B999" s="109"/>
      <c r="C999" s="109"/>
      <c r="D999" s="110"/>
      <c r="E999" s="105"/>
      <c r="F999" s="104"/>
      <c r="G999" s="104"/>
      <c r="H999" s="104"/>
      <c r="I999" s="104"/>
      <c r="J999" s="104"/>
      <c r="K999" s="104"/>
      <c r="L999" s="106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  <c r="AB999" s="107"/>
      <c r="AC999" s="107"/>
      <c r="AD999" s="104"/>
      <c r="AE999" s="109"/>
      <c r="AF999" s="109"/>
      <c r="AG999" s="109"/>
      <c r="AH999" s="109"/>
      <c r="AI999" s="109"/>
      <c r="AJ999" s="109"/>
      <c r="AK999" s="109"/>
      <c r="AL999" s="109"/>
      <c r="AM999" s="109"/>
      <c r="AN999" s="109"/>
      <c r="AO999" s="109"/>
      <c r="AP999" s="109"/>
      <c r="AQ999" s="109"/>
      <c r="AR999" s="112"/>
      <c r="AS999" s="109"/>
      <c r="AT999" s="109"/>
      <c r="AU999" s="109"/>
      <c r="AV999" s="109"/>
      <c r="AW999" s="109"/>
      <c r="AX999" s="109"/>
      <c r="AY999" s="109"/>
      <c r="AZ999" s="109"/>
      <c r="BA999" s="109"/>
      <c r="BB999" s="109"/>
      <c r="BC999" s="109"/>
      <c r="BD999" s="109"/>
      <c r="BE999" s="109"/>
      <c r="BF999" s="109"/>
    </row>
    <row r="1000" customFormat="false" ht="13.5" hidden="false" customHeight="true" outlineLevel="0" collapsed="false">
      <c r="A1000" s="109"/>
      <c r="B1000" s="109"/>
      <c r="C1000" s="109"/>
      <c r="D1000" s="110"/>
      <c r="E1000" s="105"/>
      <c r="F1000" s="104"/>
      <c r="G1000" s="104"/>
      <c r="H1000" s="104"/>
      <c r="I1000" s="104"/>
      <c r="J1000" s="104"/>
      <c r="K1000" s="104"/>
      <c r="L1000" s="106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/>
      <c r="AB1000" s="107"/>
      <c r="AC1000" s="107"/>
      <c r="AD1000" s="104"/>
      <c r="AE1000" s="109"/>
      <c r="AF1000" s="109"/>
      <c r="AG1000" s="109"/>
      <c r="AH1000" s="109"/>
      <c r="AI1000" s="109"/>
      <c r="AJ1000" s="109"/>
      <c r="AK1000" s="109"/>
      <c r="AL1000" s="109"/>
      <c r="AM1000" s="109"/>
      <c r="AN1000" s="109"/>
      <c r="AO1000" s="109"/>
      <c r="AP1000" s="109"/>
      <c r="AQ1000" s="109"/>
      <c r="AR1000" s="112"/>
      <c r="AS1000" s="109"/>
      <c r="AT1000" s="109"/>
      <c r="AU1000" s="109"/>
      <c r="AV1000" s="109"/>
      <c r="AW1000" s="109"/>
      <c r="AX1000" s="109"/>
      <c r="AY1000" s="109"/>
      <c r="AZ1000" s="109"/>
      <c r="BA1000" s="109"/>
      <c r="BB1000" s="109"/>
      <c r="BC1000" s="109"/>
      <c r="BD1000" s="109"/>
      <c r="BE1000" s="109"/>
      <c r="BF1000" s="109"/>
    </row>
  </sheetData>
  <mergeCells count="49">
    <mergeCell ref="A1:O1"/>
    <mergeCell ref="A2:H2"/>
    <mergeCell ref="A3:K3"/>
    <mergeCell ref="A5:A6"/>
    <mergeCell ref="B5:B6"/>
    <mergeCell ref="C5:C6"/>
    <mergeCell ref="D5:D6"/>
    <mergeCell ref="E5:E6"/>
    <mergeCell ref="F5:F6"/>
    <mergeCell ref="G5:G6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E5:BE6"/>
    <mergeCell ref="BF5:BF6"/>
  </mergeCells>
  <hyperlinks>
    <hyperlink ref="D7" r:id="rId1" display="jarwin_jeo@yahoo.com"/>
    <hyperlink ref="D8" r:id="rId2" display="jarwin_jeo@yahoo.com"/>
    <hyperlink ref="D9" r:id="rId3" display="jarwin_jeo@yahoo.com"/>
    <hyperlink ref="D10" r:id="rId4" display="jarwin_jeo@yahoo.com"/>
    <hyperlink ref="D11" r:id="rId5" display="jarwin_jeo@yahoo.com"/>
    <hyperlink ref="D12" r:id="rId6" display="jarwin_jeo@yahoo.com"/>
    <hyperlink ref="D13" r:id="rId7" display="jarwin_jeo@yahoo.com"/>
    <hyperlink ref="D14" r:id="rId8" display="jarwin_jeo@yahoo.com"/>
    <hyperlink ref="D15" r:id="rId9" display="jarwin_jeo@yahoo.com"/>
    <hyperlink ref="D16" r:id="rId10" display="jarwin_jeo@yahoo.com"/>
    <hyperlink ref="D17" r:id="rId11" display="jarwin_jeo@yahoo.com"/>
    <hyperlink ref="D18" r:id="rId12" display="jarwin_jeo@yahoo.com"/>
    <hyperlink ref="D19" r:id="rId13" display="jarwin_jeo@yahoo.com"/>
    <hyperlink ref="D20" r:id="rId14" display="jarwin_jeo@yahoo.com"/>
    <hyperlink ref="D21" r:id="rId15" display="jarwin_jeo@yahoo.com"/>
    <hyperlink ref="D22" r:id="rId16" display="jarwin_jeo@yahoo.com"/>
    <hyperlink ref="D23" r:id="rId17" display="jarwin_jeo@yahoo.com"/>
    <hyperlink ref="D24" r:id="rId18" display="jarwin_jeo@yahoo.com"/>
    <hyperlink ref="D25" r:id="rId19" display="jarwin_jeo@yahoo.com"/>
    <hyperlink ref="D26" r:id="rId20" display="jarwin_jeo@yahoo.com"/>
    <hyperlink ref="D27" r:id="rId21" display="jarwin_jeo@yahoo.com"/>
    <hyperlink ref="D28" r:id="rId22" display="jarwin_jeo@yahoo.com"/>
    <hyperlink ref="D29" r:id="rId23" display="jarwin_jeo@yahoo.com"/>
    <hyperlink ref="D30" r:id="rId24" display="jarwin_jeo@yahoo.com"/>
    <hyperlink ref="D31" r:id="rId25" display="jarwin_jeo@yahoo.com"/>
  </hyperlinks>
  <printOptions headings="false" gridLines="false" gridLinesSet="true" horizontalCentered="false" verticalCentered="tru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2019-06-17T03:46:51Z</dcterms:created>
  <dc:creator>The Electronics</dc:creator>
  <dc:description/>
  <dc:language>en-US</dc:language>
  <cp:lastModifiedBy/>
  <dcterms:modified xsi:type="dcterms:W3CDTF">2025-03-17T15:17:52Z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