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hmed\Desktop\"/>
    </mc:Choice>
  </mc:AlternateContent>
  <xr:revisionPtr revIDLastSave="0" documentId="13_ncr:1_{1CFF21B1-5DB2-4A96-99F7-D216F36B6520}" xr6:coauthVersionLast="47" xr6:coauthVersionMax="47" xr10:uidLastSave="{00000000-0000-0000-0000-000000000000}"/>
  <bookViews>
    <workbookView xWindow="-120" yWindow="-120" windowWidth="29040" windowHeight="15720" activeTab="1" xr2:uid="{00000000-000D-0000-FFFF-FFFF00000000}"/>
  </bookViews>
  <sheets>
    <sheet name="Analysis" sheetId="18" r:id="rId1"/>
    <sheet name="Dashboard" sheetId="7" r:id="rId2"/>
  </sheets>
  <definedNames>
    <definedName name="_xlcn.WorksheetConnection_Project1MCIT.xlsxTable41" hidden="1">Table4</definedName>
    <definedName name="Slicer_Country">#N/A</definedName>
    <definedName name="Slicer_Item">#N/A</definedName>
    <definedName name="Slicer_Status">#N/A</definedName>
    <definedName name="Timeline_OrderDate">#N/A</definedName>
  </definedNames>
  <calcPr calcId="191029"/>
  <pivotCaches>
    <pivotCache cacheId="838" r:id="rId3"/>
    <pivotCache cacheId="1492" r:id="rId4"/>
    <pivotCache cacheId="1495" r:id="rId5"/>
    <pivotCache cacheId="1498" r:id="rId6"/>
    <pivotCache cacheId="1501" r:id="rId7"/>
    <pivotCache cacheId="1504" r:id="rId8"/>
    <pivotCache cacheId="1507" r:id="rId9"/>
    <pivotCache cacheId="1510" r:id="rId10"/>
    <pivotCache cacheId="1513" r:id="rId11"/>
    <pivotCache cacheId="1516" r:id="rId12"/>
    <pivotCache cacheId="1519" r:id="rId13"/>
    <pivotCache cacheId="1522"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9781043c-39e6-4f77-977f-40ab89445be8" name="Customers" connection="Excel Customers"/>
          <x15:modelTable id="product_9074a891-9f47-41bc-b760-a96035b1e6a1" name="product" connection="Excel product 2"/>
          <x15:modelTable id="Orders_629de2ac-a9f9-4e4d-a6e5-a1081df7c746" name="Orders" connection="Excel Orders"/>
          <x15:modelTable id="Table4" name="Table4" connection="WorksheetConnection_Project 1 MCIT.xlsx!Table4"/>
        </x15:modelTables>
        <x15:modelRelationships>
          <x15:modelRelationship fromTable="Orders" fromColumn="CustomerID" toTable="Customers" toColumn="CustomerID"/>
          <x15:modelRelationship fromTable="Orders" fromColumn="ProductID" toTable="product" toColumn="ProductID"/>
        </x15:modelRelationships>
        <x15:extLst>
          <ext xmlns:x16="http://schemas.microsoft.com/office/spreadsheetml/2014/11/main" uri="{9835A34E-60A6-4A7C-AAB8-D5F71C897F49}">
            <x16:modelTimeGroupings>
              <x16:modelTimeGrouping tableName="Orders" columnName="OrderDate" columnId="OrderDate">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8" l="1"/>
  <c r="I15" i="18"/>
  <c r="O104" i="18"/>
  <c r="F15" i="18"/>
  <c r="H15" i="18"/>
  <c r="G15" i="18"/>
  <c r="E15" i="18"/>
  <c r="H35" i="18"/>
  <c r="I35"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63D74D-1A9C-4948-BDFD-A604766DEC81}" name="Excel Customers" type="100" refreshedVersion="8">
    <extLst>
      <ext xmlns:x15="http://schemas.microsoft.com/office/spreadsheetml/2010/11/main" uri="{DE250136-89BD-433C-8126-D09CA5730AF9}">
        <x15:connection id="f5c06c7c-5253-4a53-b20a-0be221d7eaee"/>
      </ext>
    </extLst>
  </connection>
  <connection id="2" xr16:uid="{2ABD1500-3864-4F1B-8802-C95C26C530DA}" name="Excel Orders" type="100" refreshedVersion="8">
    <extLst>
      <ext xmlns:x15="http://schemas.microsoft.com/office/spreadsheetml/2010/11/main" uri="{DE250136-89BD-433C-8126-D09CA5730AF9}">
        <x15:connection id="483f2055-7b74-4db8-aaf1-ca443ed519fd"/>
      </ext>
    </extLst>
  </connection>
  <connection id="3" xr16:uid="{926D781B-686B-4E1C-815F-A0135BF22C5E}" name="Excel product 2" type="100" refreshedVersion="8">
    <extLst>
      <ext xmlns:x15="http://schemas.microsoft.com/office/spreadsheetml/2010/11/main" uri="{DE250136-89BD-433C-8126-D09CA5730AF9}">
        <x15:connection id="599f16f5-919e-4bd8-a42d-877400b495b5"/>
      </ext>
    </extLst>
  </connection>
  <connection id="4" xr16:uid="{A6DFB438-9F8B-4541-8316-AC0D59F589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25575B0-EDED-44A7-9542-61CD9D7AAB5E}" name="WorksheetConnection_Project 1 MCIT.xlsx!Table4" type="102" refreshedVersion="8" minRefreshableVersion="5">
    <extLst>
      <ext xmlns:x15="http://schemas.microsoft.com/office/spreadsheetml/2010/11/main" uri="{DE250136-89BD-433C-8126-D09CA5730AF9}">
        <x15:connection id="Table4">
          <x15:rangePr sourceName="_xlcn.WorksheetConnection_Project1MCIT.xlsxTable41"/>
        </x15:connection>
      </ext>
    </extLst>
  </connection>
</connections>
</file>

<file path=xl/sharedStrings.xml><?xml version="1.0" encoding="utf-8"?>
<sst xmlns="http://schemas.openxmlformats.org/spreadsheetml/2006/main" count="93" uniqueCount="55">
  <si>
    <t>Count of CustomerID</t>
  </si>
  <si>
    <t>Row Labels</t>
  </si>
  <si>
    <t>Grand Total</t>
  </si>
  <si>
    <t>Count of OrderID</t>
  </si>
  <si>
    <t>Sum of order price</t>
  </si>
  <si>
    <t>Sum of Quantity</t>
  </si>
  <si>
    <t>L</t>
  </si>
  <si>
    <t>M</t>
  </si>
  <si>
    <t>S</t>
  </si>
  <si>
    <t>Average of Rate</t>
  </si>
  <si>
    <t>Jan</t>
  </si>
  <si>
    <t>Feb</t>
  </si>
  <si>
    <t>Mar</t>
  </si>
  <si>
    <t>Apr</t>
  </si>
  <si>
    <t>May</t>
  </si>
  <si>
    <t>Jun</t>
  </si>
  <si>
    <t>Bag</t>
  </si>
  <si>
    <t>Column Labels</t>
  </si>
  <si>
    <t>TRUE</t>
  </si>
  <si>
    <t>FALSE</t>
  </si>
  <si>
    <t>Belt</t>
  </si>
  <si>
    <t>Coat</t>
  </si>
  <si>
    <t>Dress</t>
  </si>
  <si>
    <t>Hat</t>
  </si>
  <si>
    <t>high heel shoes</t>
  </si>
  <si>
    <t>Jeans</t>
  </si>
  <si>
    <t>Shoes</t>
  </si>
  <si>
    <t>Skirt</t>
  </si>
  <si>
    <t>Suit</t>
  </si>
  <si>
    <t>Tie</t>
  </si>
  <si>
    <t>T-Shirt</t>
  </si>
  <si>
    <t>Wallet</t>
  </si>
  <si>
    <t>CustomerID</t>
  </si>
  <si>
    <t>FirstName</t>
  </si>
  <si>
    <t>Debt Card</t>
  </si>
  <si>
    <t>Hawala</t>
  </si>
  <si>
    <t>Master Card</t>
  </si>
  <si>
    <t>Western Union</t>
  </si>
  <si>
    <t>black</t>
  </si>
  <si>
    <t>Glasses</t>
  </si>
  <si>
    <t>mint</t>
  </si>
  <si>
    <t>periwinkle</t>
  </si>
  <si>
    <t>rose</t>
  </si>
  <si>
    <t>Cairo</t>
  </si>
  <si>
    <t>El Daba</t>
  </si>
  <si>
    <t>El Mansura</t>
  </si>
  <si>
    <t>Hurghada</t>
  </si>
  <si>
    <t>Siwa</t>
  </si>
  <si>
    <t>Suez</t>
  </si>
  <si>
    <t>mohamed</t>
  </si>
  <si>
    <t>bilal</t>
  </si>
  <si>
    <t>walker</t>
  </si>
  <si>
    <t>melissa</t>
  </si>
  <si>
    <t>kalia</t>
  </si>
  <si>
    <t>Average of time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</si>
</sst>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_-[$$-409]* #,##0.00_ ;_-[$$-409]* \-#,##0.00\ ;_-[$$-409]* &quot;-&quot;??_ ;_-@_ "/>
    <numFmt numFmtId="165" formatCode="0.0"/>
    <numFmt numFmtId="166" formatCode="&quot;£&quot;#,##0.00;\-&quot;£&quot;#,##0.00;&quot;£&quot;#,##0.00"/>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b/>
      <sz val="12"/>
      <color theme="0" tint="-4.9989318521683403E-2"/>
      <name val="Calibri"/>
      <family val="2"/>
      <scheme val="minor"/>
    </font>
  </fonts>
  <fills count="9">
    <fill>
      <patternFill patternType="none"/>
    </fill>
    <fill>
      <patternFill patternType="gray125"/>
    </fill>
    <fill>
      <patternFill patternType="solid">
        <fgColor theme="3" tint="-0.249977111117893"/>
        <bgColor indexed="64"/>
      </patternFill>
    </fill>
    <fill>
      <patternFill patternType="solid">
        <fgColor theme="3"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3"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0" fillId="0" borderId="0" xfId="0" pivotButton="1"/>
    <xf numFmtId="0" fontId="0" fillId="0" borderId="0" xfId="0" applyAlignment="1">
      <alignment horizontal="left"/>
    </xf>
    <xf numFmtId="0" fontId="0" fillId="2" borderId="0" xfId="0" applyFill="1"/>
    <xf numFmtId="0" fontId="2" fillId="0" borderId="0" xfId="0" applyFont="1" applyAlignment="1">
      <alignment horizontal="center" vertical="center" wrapText="1"/>
    </xf>
    <xf numFmtId="0" fontId="0" fillId="0" borderId="0" xfId="0" applyAlignment="1">
      <alignment vertical="center" wrapText="1"/>
    </xf>
    <xf numFmtId="2" fontId="0" fillId="0" borderId="0" xfId="0" applyNumberFormat="1"/>
    <xf numFmtId="0" fontId="0" fillId="3" borderId="0" xfId="0" applyFill="1"/>
    <xf numFmtId="0" fontId="0" fillId="3" borderId="0" xfId="0" applyFill="1" applyAlignment="1">
      <alignment horizontal="left"/>
    </xf>
    <xf numFmtId="0" fontId="3" fillId="4" borderId="0" xfId="0" applyFont="1" applyFill="1"/>
    <xf numFmtId="165" fontId="0" fillId="0" borderId="0" xfId="0" applyNumberFormat="1"/>
    <xf numFmtId="9" fontId="0" fillId="0" borderId="0" xfId="2" applyFont="1"/>
    <xf numFmtId="0" fontId="0" fillId="4" borderId="0" xfId="0" applyFill="1"/>
    <xf numFmtId="0" fontId="4" fillId="0" borderId="0" xfId="0" applyFont="1"/>
    <xf numFmtId="44" fontId="4" fillId="0" borderId="0" xfId="0" applyNumberFormat="1" applyFont="1"/>
    <xf numFmtId="49" fontId="5" fillId="5" borderId="0" xfId="0" applyNumberFormat="1" applyFont="1" applyFill="1"/>
    <xf numFmtId="0" fontId="5" fillId="5" borderId="0" xfId="0" applyFont="1" applyFill="1"/>
    <xf numFmtId="0" fontId="0" fillId="6" borderId="0" xfId="0" applyFill="1"/>
    <xf numFmtId="0" fontId="0" fillId="6" borderId="0" xfId="0" applyFill="1" applyAlignment="1">
      <alignment horizontal="left"/>
    </xf>
    <xf numFmtId="164" fontId="0" fillId="6" borderId="0" xfId="1" applyNumberFormat="1" applyFont="1" applyFill="1" applyAlignment="1">
      <alignment horizontal="left"/>
    </xf>
    <xf numFmtId="165" fontId="0" fillId="6" borderId="0" xfId="0" applyNumberFormat="1" applyFill="1" applyAlignment="1">
      <alignment horizontal="left"/>
    </xf>
    <xf numFmtId="0" fontId="0" fillId="7" borderId="0" xfId="0" applyFill="1"/>
    <xf numFmtId="0" fontId="0" fillId="8" borderId="0" xfId="0" applyFill="1"/>
    <xf numFmtId="0" fontId="0" fillId="0" borderId="0" xfId="0" applyNumberFormat="1"/>
    <xf numFmtId="16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3">
    <cellStyle name="Currency" xfId="1" builtinId="4"/>
    <cellStyle name="Normal" xfId="0" builtinId="0"/>
    <cellStyle name="Percent" xfId="2" builtinId="5"/>
  </cellStyles>
  <dxfs count="53">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165" formatCode="0.0"/>
    </dxf>
    <dxf>
      <numFmt numFmtId="2" formatCode="0.00"/>
    </dxf>
    <dxf>
      <fill>
        <patternFill patternType="solid">
          <bgColor theme="0"/>
        </patternFill>
      </fill>
      <border diagonalUp="0" diagonalDown="0">
        <left/>
        <right/>
        <top/>
        <bottom/>
        <vertical/>
        <horizontal/>
      </border>
    </dxf>
    <dxf>
      <fill>
        <patternFill patternType="solid">
          <bgColor theme="3" tint="-0.24994659260841701"/>
        </patternFill>
      </fill>
    </dxf>
    <dxf>
      <fill>
        <patternFill patternType="solid">
          <bgColor rgb="FF00B050"/>
        </patternFill>
      </fill>
    </dxf>
  </dxfs>
  <tableStyles count="2" defaultTableStyle="TableStyleMedium2" defaultPivotStyle="PivotStyleLight16">
    <tableStyle name="Slicer Style 1" pivot="0" table="0" count="1" xr9:uid="{29600B67-CD11-4987-881D-DFA430961566}">
      <tableStyleElement type="headerRow" dxfId="52"/>
    </tableStyle>
    <tableStyle name="Slicer Style 2" pivot="0" table="0" count="7" xr9:uid="{503E9BFD-809B-4A98-9FDB-C15DBC23A956}">
      <tableStyleElement type="wholeTable" dxfId="51"/>
      <tableStyleElement type="headerRow" dxfId="50"/>
    </tableStyle>
  </tableStyles>
  <colors>
    <mruColors>
      <color rgb="FFC90DC9"/>
      <color rgb="FF52657E"/>
      <color rgb="FF005C2A"/>
      <color rgb="FF00602B"/>
      <color rgb="FFEDEDED"/>
      <color rgb="FF800000"/>
    </mruColors>
  </colors>
  <extLst>
    <ext xmlns:x14="http://schemas.microsoft.com/office/spreadsheetml/2009/9/main" uri="{46F421CA-312F-682f-3DD2-61675219B42D}">
      <x14:dxfs count="5">
        <dxf>
          <font>
            <b/>
            <i val="0"/>
            <sz val="18"/>
          </font>
          <fill>
            <patternFill>
              <bgColor rgb="FFFFC000"/>
            </patternFill>
          </fill>
          <border diagonalUp="0" diagonalDown="0">
            <left/>
            <right/>
            <top/>
            <bottom/>
            <vertical/>
            <horizontal/>
          </border>
        </dxf>
        <dxf>
          <font>
            <b/>
            <i val="0"/>
            <sz val="14"/>
          </font>
          <fill>
            <patternFill>
              <bgColor rgb="FFFFC000"/>
            </patternFill>
          </fill>
          <border diagonalUp="0" diagonalDown="0">
            <left/>
            <right/>
            <top/>
            <bottom/>
            <vertical/>
            <horizontal/>
          </border>
        </dxf>
        <dxf>
          <font>
            <b/>
            <i val="0"/>
            <sz val="14"/>
          </font>
          <fill>
            <patternFill>
              <bgColor rgb="FFFFC000"/>
            </patternFill>
          </fill>
          <border diagonalUp="0" diagonalDown="0">
            <left/>
            <right/>
            <top/>
            <bottom/>
            <vertical/>
            <horizontal/>
          </border>
        </dxf>
        <dxf>
          <font>
            <b/>
            <i val="0"/>
            <sz val="14"/>
          </font>
          <fill>
            <patternFill>
              <bgColor rgb="FFFFC000"/>
            </patternFill>
          </fill>
          <border diagonalUp="0" diagonalDown="0">
            <left/>
            <right/>
            <top/>
            <bottom/>
            <vertical/>
            <horizontal/>
          </border>
        </dxf>
        <dxf>
          <font>
            <b/>
            <i val="0"/>
            <sz val="14"/>
          </font>
          <fill>
            <patternFill>
              <bgColor theme="4" tint="0.7999816888943144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8.xml"/><Relationship Id="rId19" Type="http://schemas.openxmlformats.org/officeDocument/2006/relationships/pivotCacheDefinition" Target="pivotCache/pivotCacheDefinition14.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.xlsx]Analysis!Product table 1 saudi</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2281753965082"/>
          <c:y val="6.1291115053910196E-2"/>
          <c:w val="0.8503772965879266"/>
          <c:h val="0.8416746864975212"/>
        </c:manualLayout>
      </c:layout>
      <c:barChart>
        <c:barDir val="bar"/>
        <c:grouping val="clustered"/>
        <c:varyColors val="0"/>
        <c:ser>
          <c:idx val="0"/>
          <c:order val="0"/>
          <c:tx>
            <c:strRef>
              <c:f>Analysis!$N$225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Analysis!$M$226:$M$229</c:f>
              <c:strCache>
                <c:ptCount val="3"/>
                <c:pt idx="0">
                  <c:v>L</c:v>
                </c:pt>
                <c:pt idx="1">
                  <c:v>M</c:v>
                </c:pt>
                <c:pt idx="2">
                  <c:v>S</c:v>
                </c:pt>
              </c:strCache>
            </c:strRef>
          </c:cat>
          <c:val>
            <c:numRef>
              <c:f>Analysis!$N$226:$N$229</c:f>
              <c:numCache>
                <c:formatCode>General</c:formatCode>
                <c:ptCount val="3"/>
                <c:pt idx="0">
                  <c:v>3</c:v>
                </c:pt>
                <c:pt idx="1">
                  <c:v>14</c:v>
                </c:pt>
                <c:pt idx="2">
                  <c:v>13</c:v>
                </c:pt>
              </c:numCache>
            </c:numRef>
          </c:val>
          <c:extLst>
            <c:ext xmlns:c16="http://schemas.microsoft.com/office/drawing/2014/chart" uri="{C3380CC4-5D6E-409C-BE32-E72D297353CC}">
              <c16:uniqueId val="{00000001-04EE-4D9F-BB2F-8373C63C2120}"/>
            </c:ext>
          </c:extLst>
        </c:ser>
        <c:dLbls>
          <c:showLegendKey val="0"/>
          <c:showVal val="0"/>
          <c:showCatName val="0"/>
          <c:showSerName val="0"/>
          <c:showPercent val="0"/>
          <c:showBubbleSize val="0"/>
        </c:dLbls>
        <c:gapWidth val="182"/>
        <c:axId val="1549399104"/>
        <c:axId val="1549401984"/>
      </c:barChart>
      <c:catAx>
        <c:axId val="1549399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crossAx val="1549401984"/>
        <c:crosses val="autoZero"/>
        <c:auto val="1"/>
        <c:lblAlgn val="ctr"/>
        <c:lblOffset val="100"/>
        <c:noMultiLvlLbl val="0"/>
      </c:catAx>
      <c:valAx>
        <c:axId val="1549401984"/>
        <c:scaling>
          <c:orientation val="minMax"/>
        </c:scaling>
        <c:delete val="1"/>
        <c:axPos val="b"/>
        <c:numFmt formatCode="General" sourceLinked="1"/>
        <c:majorTickMark val="out"/>
        <c:minorTickMark val="none"/>
        <c:tickLblPos val="nextTo"/>
        <c:crossAx val="154939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sz="1050">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.xlsx]Analysis!Customer table 3 saudi</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Analysis!$A$329:$A$334</c:f>
              <c:strCache>
                <c:ptCount val="5"/>
                <c:pt idx="0">
                  <c:v>Cairo</c:v>
                </c:pt>
                <c:pt idx="1">
                  <c:v>El Daba</c:v>
                </c:pt>
                <c:pt idx="2">
                  <c:v>El Mansura</c:v>
                </c:pt>
                <c:pt idx="3">
                  <c:v>Hurghada</c:v>
                </c:pt>
                <c:pt idx="4">
                  <c:v>Siwa</c:v>
                </c:pt>
              </c:strCache>
            </c:strRef>
          </c:cat>
          <c:val>
            <c:numRef>
              <c:f>Analysis!$B$329:$B$334</c:f>
              <c:numCache>
                <c:formatCode>General</c:formatCode>
                <c:ptCount val="5"/>
                <c:pt idx="0">
                  <c:v>29</c:v>
                </c:pt>
                <c:pt idx="1">
                  <c:v>7</c:v>
                </c:pt>
                <c:pt idx="2">
                  <c:v>27</c:v>
                </c:pt>
                <c:pt idx="3">
                  <c:v>18</c:v>
                </c:pt>
                <c:pt idx="4">
                  <c:v>28</c:v>
                </c:pt>
              </c:numCache>
            </c:numRef>
          </c:val>
          <c:extLst>
            <c:ext xmlns:c16="http://schemas.microsoft.com/office/drawing/2014/chart" uri="{C3380CC4-5D6E-409C-BE32-E72D297353CC}">
              <c16:uniqueId val="{00000000-EE22-4F62-9B1B-8D057000BB5C}"/>
            </c:ext>
          </c:extLst>
        </c:ser>
        <c:dLbls>
          <c:dLblPos val="outEnd"/>
          <c:showLegendKey val="0"/>
          <c:showVal val="1"/>
          <c:showCatName val="0"/>
          <c:showSerName val="0"/>
          <c:showPercent val="0"/>
          <c:showBubbleSize val="0"/>
        </c:dLbls>
        <c:gapWidth val="219"/>
        <c:overlap val="-27"/>
        <c:axId val="2048936287"/>
        <c:axId val="2048913727"/>
      </c:barChart>
      <c:catAx>
        <c:axId val="2048936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2048913727"/>
        <c:crosses val="autoZero"/>
        <c:auto val="1"/>
        <c:lblAlgn val="ctr"/>
        <c:lblOffset val="100"/>
        <c:noMultiLvlLbl val="0"/>
      </c:catAx>
      <c:valAx>
        <c:axId val="2048913727"/>
        <c:scaling>
          <c:orientation val="minMax"/>
        </c:scaling>
        <c:delete val="1"/>
        <c:axPos val="l"/>
        <c:numFmt formatCode="General" sourceLinked="1"/>
        <c:majorTickMark val="none"/>
        <c:minorTickMark val="none"/>
        <c:tickLblPos val="nextTo"/>
        <c:crossAx val="204893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sz="105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.xlsx]Analysis!Product table 1 saudi</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8937007874016"/>
          <c:y val="5.0925925925925923E-2"/>
          <c:w val="0.8503772965879266"/>
          <c:h val="0.8416746864975212"/>
        </c:manualLayout>
      </c:layout>
      <c:barChart>
        <c:barDir val="bar"/>
        <c:grouping val="clustered"/>
        <c:varyColors val="0"/>
        <c:ser>
          <c:idx val="0"/>
          <c:order val="0"/>
          <c:tx>
            <c:strRef>
              <c:f>Analysis!$N$225</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Analysis!$M$226:$M$229</c:f>
              <c:strCache>
                <c:ptCount val="3"/>
                <c:pt idx="0">
                  <c:v>L</c:v>
                </c:pt>
                <c:pt idx="1">
                  <c:v>M</c:v>
                </c:pt>
                <c:pt idx="2">
                  <c:v>S</c:v>
                </c:pt>
              </c:strCache>
            </c:strRef>
          </c:cat>
          <c:val>
            <c:numRef>
              <c:f>Analysis!$N$226:$N$229</c:f>
              <c:numCache>
                <c:formatCode>General</c:formatCode>
                <c:ptCount val="3"/>
                <c:pt idx="0">
                  <c:v>3</c:v>
                </c:pt>
                <c:pt idx="1">
                  <c:v>14</c:v>
                </c:pt>
                <c:pt idx="2">
                  <c:v>13</c:v>
                </c:pt>
              </c:numCache>
            </c:numRef>
          </c:val>
          <c:extLst>
            <c:ext xmlns:c16="http://schemas.microsoft.com/office/drawing/2014/chart" uri="{C3380CC4-5D6E-409C-BE32-E72D297353CC}">
              <c16:uniqueId val="{00000002-810D-46D3-8591-47F8E98E0D1A}"/>
            </c:ext>
          </c:extLst>
        </c:ser>
        <c:dLbls>
          <c:showLegendKey val="0"/>
          <c:showVal val="0"/>
          <c:showCatName val="0"/>
          <c:showSerName val="0"/>
          <c:showPercent val="0"/>
          <c:showBubbleSize val="0"/>
        </c:dLbls>
        <c:gapWidth val="182"/>
        <c:axId val="1549399104"/>
        <c:axId val="1549401984"/>
      </c:barChart>
      <c:catAx>
        <c:axId val="15493991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crossAx val="1549401984"/>
        <c:crosses val="autoZero"/>
        <c:auto val="1"/>
        <c:lblAlgn val="ctr"/>
        <c:lblOffset val="100"/>
        <c:noMultiLvlLbl val="0"/>
      </c:catAx>
      <c:valAx>
        <c:axId val="1549401984"/>
        <c:scaling>
          <c:orientation val="minMax"/>
        </c:scaling>
        <c:delete val="1"/>
        <c:axPos val="b"/>
        <c:numFmt formatCode="General" sourceLinked="1"/>
        <c:majorTickMark val="out"/>
        <c:minorTickMark val="none"/>
        <c:tickLblPos val="nextTo"/>
        <c:crossAx val="154939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sz="1050">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.xlsx]Analysis!product table 2 saudi</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Analysis!$B$31</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Analysis!$A$32:$A$36</c:f>
              <c:strCache>
                <c:ptCount val="4"/>
                <c:pt idx="0">
                  <c:v>black</c:v>
                </c:pt>
                <c:pt idx="1">
                  <c:v>mint</c:v>
                </c:pt>
                <c:pt idx="2">
                  <c:v>periwinkle</c:v>
                </c:pt>
                <c:pt idx="3">
                  <c:v>rose</c:v>
                </c:pt>
              </c:strCache>
            </c:strRef>
          </c:cat>
          <c:val>
            <c:numRef>
              <c:f>Analysis!$B$32:$B$36</c:f>
              <c:numCache>
                <c:formatCode>General</c:formatCode>
                <c:ptCount val="4"/>
                <c:pt idx="0">
                  <c:v>6</c:v>
                </c:pt>
                <c:pt idx="1">
                  <c:v>7</c:v>
                </c:pt>
                <c:pt idx="2">
                  <c:v>8</c:v>
                </c:pt>
                <c:pt idx="3">
                  <c:v>9</c:v>
                </c:pt>
              </c:numCache>
            </c:numRef>
          </c:val>
          <c:extLst>
            <c:ext xmlns:c16="http://schemas.microsoft.com/office/drawing/2014/chart" uri="{C3380CC4-5D6E-409C-BE32-E72D297353CC}">
              <c16:uniqueId val="{00000002-0091-46C9-9A50-957EB645A4B9}"/>
            </c:ext>
          </c:extLst>
        </c:ser>
        <c:dLbls>
          <c:showLegendKey val="0"/>
          <c:showVal val="0"/>
          <c:showCatName val="0"/>
          <c:showSerName val="0"/>
          <c:showPercent val="0"/>
          <c:showBubbleSize val="0"/>
        </c:dLbls>
        <c:gapWidth val="150"/>
        <c:axId val="1828657280"/>
        <c:axId val="1828658240"/>
      </c:barChart>
      <c:catAx>
        <c:axId val="1828657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lumMod val="95000"/>
                  </a:schemeClr>
                </a:solidFill>
                <a:latin typeface="+mn-lt"/>
                <a:ea typeface="+mn-ea"/>
                <a:cs typeface="+mn-cs"/>
              </a:defRPr>
            </a:pPr>
            <a:endParaRPr lang="en-US"/>
          </a:p>
        </c:txPr>
        <c:crossAx val="1828658240"/>
        <c:crosses val="autoZero"/>
        <c:auto val="1"/>
        <c:lblAlgn val="ctr"/>
        <c:lblOffset val="100"/>
        <c:noMultiLvlLbl val="0"/>
      </c:catAx>
      <c:valAx>
        <c:axId val="1828658240"/>
        <c:scaling>
          <c:orientation val="minMax"/>
        </c:scaling>
        <c:delete val="1"/>
        <c:axPos val="l"/>
        <c:numFmt formatCode="General" sourceLinked="1"/>
        <c:majorTickMark val="out"/>
        <c:minorTickMark val="none"/>
        <c:tickLblPos val="nextTo"/>
        <c:crossAx val="182865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.xlsx]Analysis!product table 3 saudi</c:name>
    <c:fmtId val="41"/>
  </c:pivotSource>
  <c:chart>
    <c:autoTitleDeleted val="1"/>
    <c:pivotFmts>
      <c:pivotFmt>
        <c:idx val="0"/>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5792349726776E-2"/>
          <c:y val="0.10110414876951844"/>
          <c:w val="0.94656952034001218"/>
          <c:h val="0.71051664020938143"/>
        </c:manualLayout>
      </c:layout>
      <c:lineChart>
        <c:grouping val="standard"/>
        <c:varyColors val="0"/>
        <c:ser>
          <c:idx val="0"/>
          <c:order val="0"/>
          <c:tx>
            <c:strRef>
              <c:f>Analysis!$AL$226:$AL$227</c:f>
              <c:strCache>
                <c:ptCount val="1"/>
                <c:pt idx="0">
                  <c:v>Hat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Analysis!$AK$228:$AK$233</c:f>
              <c:strCache>
                <c:ptCount val="5"/>
                <c:pt idx="0">
                  <c:v>Jan</c:v>
                </c:pt>
                <c:pt idx="1">
                  <c:v>Feb</c:v>
                </c:pt>
                <c:pt idx="2">
                  <c:v>Mar</c:v>
                </c:pt>
                <c:pt idx="3">
                  <c:v>May</c:v>
                </c:pt>
                <c:pt idx="4">
                  <c:v>Jun</c:v>
                </c:pt>
              </c:strCache>
            </c:strRef>
          </c:cat>
          <c:val>
            <c:numRef>
              <c:f>Analysis!$AL$228:$AL$233</c:f>
              <c:numCache>
                <c:formatCode>"£"#,##0.00_);\("£"#,##0.00\)</c:formatCode>
                <c:ptCount val="5"/>
                <c:pt idx="0">
                  <c:v>2260</c:v>
                </c:pt>
                <c:pt idx="1">
                  <c:v>8970</c:v>
                </c:pt>
                <c:pt idx="2">
                  <c:v>7159</c:v>
                </c:pt>
                <c:pt idx="3">
                  <c:v>12050</c:v>
                </c:pt>
                <c:pt idx="4">
                  <c:v>10107</c:v>
                </c:pt>
              </c:numCache>
            </c:numRef>
          </c:val>
          <c:smooth val="0"/>
          <c:extLst>
            <c:ext xmlns:c16="http://schemas.microsoft.com/office/drawing/2014/chart" uri="{C3380CC4-5D6E-409C-BE32-E72D297353CC}">
              <c16:uniqueId val="{00000002-A171-4FFC-858F-A7D79561B244}"/>
            </c:ext>
          </c:extLst>
        </c:ser>
        <c:dLbls>
          <c:dLblPos val="t"/>
          <c:showLegendKey val="0"/>
          <c:showVal val="1"/>
          <c:showCatName val="0"/>
          <c:showSerName val="0"/>
          <c:showPercent val="0"/>
          <c:showBubbleSize val="0"/>
        </c:dLbls>
        <c:smooth val="0"/>
        <c:axId val="1023843440"/>
        <c:axId val="1023821840"/>
      </c:lineChart>
      <c:catAx>
        <c:axId val="1023843440"/>
        <c:scaling>
          <c:orientation val="minMax"/>
        </c:scaling>
        <c:delete val="0"/>
        <c:axPos val="b"/>
        <c:numFmt formatCode="General" sourceLinked="1"/>
        <c:majorTickMark val="out"/>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1100" b="1" i="0" u="none" strike="noStrike" kern="1200" baseline="0">
                <a:solidFill>
                  <a:schemeClr val="bg1">
                    <a:lumMod val="95000"/>
                  </a:schemeClr>
                </a:solidFill>
                <a:latin typeface="+mn-lt"/>
                <a:ea typeface="+mn-ea"/>
                <a:cs typeface="+mn-cs"/>
              </a:defRPr>
            </a:pPr>
            <a:endParaRPr lang="en-US"/>
          </a:p>
        </c:txPr>
        <c:crossAx val="1023821840"/>
        <c:crosses val="autoZero"/>
        <c:auto val="1"/>
        <c:lblAlgn val="ctr"/>
        <c:lblOffset val="100"/>
        <c:noMultiLvlLbl val="0"/>
      </c:catAx>
      <c:valAx>
        <c:axId val="1023821840"/>
        <c:scaling>
          <c:orientation val="minMax"/>
        </c:scaling>
        <c:delete val="1"/>
        <c:axPos val="l"/>
        <c:numFmt formatCode="&quot;£&quot;#,##0.00_);\(&quot;£&quot;#,##0.00\)" sourceLinked="1"/>
        <c:majorTickMark val="out"/>
        <c:minorTickMark val="none"/>
        <c:tickLblPos val="nextTo"/>
        <c:crossAx val="102384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sz="1100" b="1">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.xlsx]Analysis!Sales table 1 saudi</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1.9255571608064417E-2"/>
          <c:y val="0.16822290863136916"/>
          <c:w val="0.98002205424948075"/>
          <c:h val="0.55907981769695791"/>
        </c:manualLayout>
      </c:layout>
      <c:lineChart>
        <c:grouping val="standard"/>
        <c:varyColors val="0"/>
        <c:ser>
          <c:idx val="0"/>
          <c:order val="0"/>
          <c:tx>
            <c:strRef>
              <c:f>Analysis!$BL$227</c:f>
              <c:strCache>
                <c:ptCount val="1"/>
                <c:pt idx="0">
                  <c:v>Total</c:v>
                </c:pt>
              </c:strCache>
            </c:strRef>
          </c:tx>
          <c:spPr>
            <a:ln w="28575" cap="rnd">
              <a:solidFill>
                <a:schemeClr val="accent1"/>
              </a:solidFill>
              <a:round/>
            </a:ln>
            <a:effectLst/>
          </c:spPr>
          <c:marker>
            <c:symbol val="none"/>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Analysis!$BK$228:$BK$234</c:f>
              <c:strCache>
                <c:ptCount val="6"/>
                <c:pt idx="0">
                  <c:v>Jan</c:v>
                </c:pt>
                <c:pt idx="1">
                  <c:v>Feb</c:v>
                </c:pt>
                <c:pt idx="2">
                  <c:v>Mar</c:v>
                </c:pt>
                <c:pt idx="3">
                  <c:v>Apr</c:v>
                </c:pt>
                <c:pt idx="4">
                  <c:v>May</c:v>
                </c:pt>
                <c:pt idx="5">
                  <c:v>Jun</c:v>
                </c:pt>
              </c:strCache>
            </c:strRef>
          </c:cat>
          <c:val>
            <c:numRef>
              <c:f>Analysis!$BL$228:$BL$234</c:f>
              <c:numCache>
                <c:formatCode>"£"#,##0.00_);\("£"#,##0.00\)</c:formatCode>
                <c:ptCount val="6"/>
                <c:pt idx="0">
                  <c:v>63988</c:v>
                </c:pt>
                <c:pt idx="1">
                  <c:v>85274</c:v>
                </c:pt>
                <c:pt idx="2">
                  <c:v>145034</c:v>
                </c:pt>
                <c:pt idx="3">
                  <c:v>195961</c:v>
                </c:pt>
                <c:pt idx="4">
                  <c:v>276058</c:v>
                </c:pt>
                <c:pt idx="5">
                  <c:v>265874</c:v>
                </c:pt>
              </c:numCache>
            </c:numRef>
          </c:val>
          <c:smooth val="0"/>
          <c:extLst>
            <c:ext xmlns:c16="http://schemas.microsoft.com/office/drawing/2014/chart" uri="{C3380CC4-5D6E-409C-BE32-E72D297353CC}">
              <c16:uniqueId val="{00000000-8CC5-462C-87DE-08E03DB57E50}"/>
            </c:ext>
          </c:extLst>
        </c:ser>
        <c:dLbls>
          <c:dLblPos val="t"/>
          <c:showLegendKey val="0"/>
          <c:showVal val="1"/>
          <c:showCatName val="0"/>
          <c:showSerName val="0"/>
          <c:showPercent val="0"/>
          <c:showBubbleSize val="0"/>
        </c:dLbls>
        <c:smooth val="0"/>
        <c:axId val="881923552"/>
        <c:axId val="881927392"/>
      </c:lineChart>
      <c:catAx>
        <c:axId val="88192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881927392"/>
        <c:crosses val="autoZero"/>
        <c:auto val="1"/>
        <c:lblAlgn val="ctr"/>
        <c:lblOffset val="100"/>
        <c:noMultiLvlLbl val="0"/>
      </c:catAx>
      <c:valAx>
        <c:axId val="881927392"/>
        <c:scaling>
          <c:orientation val="minMax"/>
        </c:scaling>
        <c:delete val="1"/>
        <c:axPos val="l"/>
        <c:numFmt formatCode="&quot;£&quot;#,##0.00_);\(&quot;£&quot;#,##0.00\)" sourceLinked="1"/>
        <c:majorTickMark val="out"/>
        <c:minorTickMark val="none"/>
        <c:tickLblPos val="nextTo"/>
        <c:crossAx val="8819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a:glow>
        <a:schemeClr val="accent1">
          <a:alpha val="40000"/>
        </a:schemeClr>
      </a:glo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DEPI .xlsx]Analysis!Sales table 2 saudi</c:name>
    <c:fmtId val="28"/>
  </c:pivotSource>
  <c:chart>
    <c:autoTitleDeleted val="1"/>
    <c:pivotFmts>
      <c:pivotFmt>
        <c:idx val="0"/>
        <c:spPr>
          <a:solidFill>
            <a:schemeClr val="dk1">
              <a:tint val="885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dk1">
              <a:tint val="885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dk1">
              <a:tint val="88500"/>
            </a:schemeClr>
          </a:solidFill>
          <a:ln w="19050">
            <a:solidFill>
              <a:schemeClr val="lt1"/>
            </a:solidFill>
          </a:ln>
          <a:effectLst/>
        </c:spPr>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w="19050">
            <a:solidFill>
              <a:schemeClr val="lt1"/>
            </a:solidFill>
          </a:ln>
          <a:effectLst/>
        </c:spPr>
      </c:pivotFmt>
      <c:pivotFmt>
        <c:idx val="12"/>
        <c:spPr>
          <a:solidFill>
            <a:schemeClr val="dk1">
              <a:tint val="88500"/>
            </a:schemeClr>
          </a:solidFill>
          <a:ln w="19050">
            <a:solidFill>
              <a:schemeClr val="lt1"/>
            </a:solidFill>
          </a:ln>
          <a:effectLst/>
        </c:spPr>
      </c:pivotFmt>
    </c:pivotFmts>
    <c:plotArea>
      <c:layout/>
      <c:doughnutChart>
        <c:varyColors val="1"/>
        <c:ser>
          <c:idx val="0"/>
          <c:order val="0"/>
          <c:tx>
            <c:strRef>
              <c:f>Analysis!$CT$227</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C2AB-4CB1-995C-359FF2882000}"/>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C2AB-4CB1-995C-359FF2882000}"/>
              </c:ext>
            </c:extLst>
          </c:dPt>
          <c:cat>
            <c:strRef>
              <c:f>Analysis!$CS$228:$CS$230</c:f>
              <c:strCache>
                <c:ptCount val="2"/>
                <c:pt idx="0">
                  <c:v>FALSE</c:v>
                </c:pt>
                <c:pt idx="1">
                  <c:v>TRUE</c:v>
                </c:pt>
              </c:strCache>
            </c:strRef>
          </c:cat>
          <c:val>
            <c:numRef>
              <c:f>Analysis!$CT$228:$CT$230</c:f>
              <c:numCache>
                <c:formatCode>"£"#,##0.00_);\("£"#,##0.00\)</c:formatCode>
                <c:ptCount val="2"/>
                <c:pt idx="0">
                  <c:v>419544</c:v>
                </c:pt>
                <c:pt idx="1">
                  <c:v>1032189</c:v>
                </c:pt>
              </c:numCache>
            </c:numRef>
          </c:val>
          <c:extLst>
            <c:ext xmlns:c16="http://schemas.microsoft.com/office/drawing/2014/chart" uri="{C3380CC4-5D6E-409C-BE32-E72D297353CC}">
              <c16:uniqueId val="{00000004-C2AB-4CB1-995C-359FF288200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.xlsx]Analysis!Sales table 3 saudi</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48167755700418E-2"/>
          <c:y val="0.25469427908941727"/>
          <c:w val="0.91709147820165948"/>
          <c:h val="0.55884614425941714"/>
        </c:manualLayout>
      </c:layout>
      <c:barChart>
        <c:barDir val="col"/>
        <c:grouping val="clustered"/>
        <c:varyColors val="0"/>
        <c:ser>
          <c:idx val="0"/>
          <c:order val="0"/>
          <c:tx>
            <c:strRef>
              <c:f>Analysis!$CG$227</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Analysis!$CF$228:$CF$242</c:f>
              <c:strCache>
                <c:ptCount val="14"/>
                <c:pt idx="0">
                  <c:v>Bag</c:v>
                </c:pt>
                <c:pt idx="1">
                  <c:v>Belt</c:v>
                </c:pt>
                <c:pt idx="2">
                  <c:v>Coat</c:v>
                </c:pt>
                <c:pt idx="3">
                  <c:v>Dress</c:v>
                </c:pt>
                <c:pt idx="4">
                  <c:v>Glasses</c:v>
                </c:pt>
                <c:pt idx="5">
                  <c:v>Hat</c:v>
                </c:pt>
                <c:pt idx="6">
                  <c:v>high heel shoes</c:v>
                </c:pt>
                <c:pt idx="7">
                  <c:v>Jeans</c:v>
                </c:pt>
                <c:pt idx="8">
                  <c:v>Shoes</c:v>
                </c:pt>
                <c:pt idx="9">
                  <c:v>Skirt</c:v>
                </c:pt>
                <c:pt idx="10">
                  <c:v>Suit</c:v>
                </c:pt>
                <c:pt idx="11">
                  <c:v>Tie</c:v>
                </c:pt>
                <c:pt idx="12">
                  <c:v>T-Shirt</c:v>
                </c:pt>
                <c:pt idx="13">
                  <c:v>Wallet</c:v>
                </c:pt>
              </c:strCache>
            </c:strRef>
          </c:cat>
          <c:val>
            <c:numRef>
              <c:f>Analysis!$CG$228:$CG$242</c:f>
              <c:numCache>
                <c:formatCode>"£"#,##0.00_);\("£"#,##0.00\)</c:formatCode>
                <c:ptCount val="14"/>
                <c:pt idx="0">
                  <c:v>89049</c:v>
                </c:pt>
                <c:pt idx="1">
                  <c:v>58219</c:v>
                </c:pt>
                <c:pt idx="2">
                  <c:v>5121</c:v>
                </c:pt>
                <c:pt idx="3">
                  <c:v>35356</c:v>
                </c:pt>
                <c:pt idx="4">
                  <c:v>16579</c:v>
                </c:pt>
                <c:pt idx="5">
                  <c:v>40546</c:v>
                </c:pt>
                <c:pt idx="6">
                  <c:v>24729</c:v>
                </c:pt>
                <c:pt idx="7">
                  <c:v>171126</c:v>
                </c:pt>
                <c:pt idx="8">
                  <c:v>84942</c:v>
                </c:pt>
                <c:pt idx="9">
                  <c:v>40960</c:v>
                </c:pt>
                <c:pt idx="10">
                  <c:v>96087</c:v>
                </c:pt>
                <c:pt idx="11">
                  <c:v>195123</c:v>
                </c:pt>
                <c:pt idx="12">
                  <c:v>134713</c:v>
                </c:pt>
                <c:pt idx="13">
                  <c:v>39639</c:v>
                </c:pt>
              </c:numCache>
            </c:numRef>
          </c:val>
          <c:extLst>
            <c:ext xmlns:c16="http://schemas.microsoft.com/office/drawing/2014/chart" uri="{C3380CC4-5D6E-409C-BE32-E72D297353CC}">
              <c16:uniqueId val="{00000000-9F8D-43C5-8F5D-C61C975E7FA1}"/>
            </c:ext>
          </c:extLst>
        </c:ser>
        <c:dLbls>
          <c:dLblPos val="outEnd"/>
          <c:showLegendKey val="0"/>
          <c:showVal val="1"/>
          <c:showCatName val="0"/>
          <c:showSerName val="0"/>
          <c:showPercent val="0"/>
          <c:showBubbleSize val="0"/>
        </c:dLbls>
        <c:gapWidth val="219"/>
        <c:overlap val="-27"/>
        <c:axId val="1286453376"/>
        <c:axId val="1286454336"/>
      </c:barChart>
      <c:catAx>
        <c:axId val="128645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286454336"/>
        <c:crosses val="autoZero"/>
        <c:auto val="1"/>
        <c:lblAlgn val="ctr"/>
        <c:lblOffset val="100"/>
        <c:noMultiLvlLbl val="0"/>
      </c:catAx>
      <c:valAx>
        <c:axId val="1286454336"/>
        <c:scaling>
          <c:orientation val="minMax"/>
        </c:scaling>
        <c:delete val="1"/>
        <c:axPos val="l"/>
        <c:numFmt formatCode="&quot;£&quot;#,##0.00_);\(&quot;£&quot;#,##0.00\)" sourceLinked="1"/>
        <c:majorTickMark val="out"/>
        <c:minorTickMark val="none"/>
        <c:tickLblPos val="nextTo"/>
        <c:crossAx val="128645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.xlsx]Analysis!Sales Table 4 saudi</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Analysis!$DR$228</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Analysis!$DQ$229:$DQ$235</c:f>
              <c:strCache>
                <c:ptCount val="6"/>
                <c:pt idx="0">
                  <c:v>Cairo</c:v>
                </c:pt>
                <c:pt idx="1">
                  <c:v>El Daba</c:v>
                </c:pt>
                <c:pt idx="2">
                  <c:v>El Mansura</c:v>
                </c:pt>
                <c:pt idx="3">
                  <c:v>Hurghada</c:v>
                </c:pt>
                <c:pt idx="4">
                  <c:v>Siwa</c:v>
                </c:pt>
                <c:pt idx="5">
                  <c:v>Suez</c:v>
                </c:pt>
              </c:strCache>
            </c:strRef>
          </c:cat>
          <c:val>
            <c:numRef>
              <c:f>Analysis!$DR$229:$DR$235</c:f>
              <c:numCache>
                <c:formatCode>"£"#,##0.00_);\("£"#,##0.00\)</c:formatCode>
                <c:ptCount val="6"/>
                <c:pt idx="0">
                  <c:v>249853</c:v>
                </c:pt>
                <c:pt idx="1">
                  <c:v>99811</c:v>
                </c:pt>
                <c:pt idx="2">
                  <c:v>237030</c:v>
                </c:pt>
                <c:pt idx="3">
                  <c:v>181741</c:v>
                </c:pt>
                <c:pt idx="4">
                  <c:v>189216</c:v>
                </c:pt>
                <c:pt idx="5">
                  <c:v>74538</c:v>
                </c:pt>
              </c:numCache>
            </c:numRef>
          </c:val>
          <c:extLst>
            <c:ext xmlns:c16="http://schemas.microsoft.com/office/drawing/2014/chart" uri="{C3380CC4-5D6E-409C-BE32-E72D297353CC}">
              <c16:uniqueId val="{00000000-D7B7-4AB7-B798-133A0EA845B2}"/>
            </c:ext>
          </c:extLst>
        </c:ser>
        <c:dLbls>
          <c:dLblPos val="outEnd"/>
          <c:showLegendKey val="0"/>
          <c:showVal val="1"/>
          <c:showCatName val="0"/>
          <c:showSerName val="0"/>
          <c:showPercent val="0"/>
          <c:showBubbleSize val="0"/>
        </c:dLbls>
        <c:gapWidth val="219"/>
        <c:axId val="1367597280"/>
        <c:axId val="1367592960"/>
      </c:barChart>
      <c:catAx>
        <c:axId val="13675972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367592960"/>
        <c:crosses val="autoZero"/>
        <c:auto val="1"/>
        <c:lblAlgn val="ctr"/>
        <c:lblOffset val="100"/>
        <c:noMultiLvlLbl val="0"/>
      </c:catAx>
      <c:valAx>
        <c:axId val="1367592960"/>
        <c:scaling>
          <c:orientation val="minMax"/>
        </c:scaling>
        <c:delete val="1"/>
        <c:axPos val="b"/>
        <c:numFmt formatCode="&quot;£&quot;#,##0.00_);\(&quot;£&quot;#,##0.00\)" sourceLinked="1"/>
        <c:majorTickMark val="out"/>
        <c:minorTickMark val="none"/>
        <c:tickLblPos val="nextTo"/>
        <c:crossAx val="136759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sz="105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.xlsx]Analysis!Customer Table 1 saudi</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8.1365923009623795E-2"/>
          <c:w val="0.89554133858267715"/>
          <c:h val="0.64398075240594921"/>
        </c:manualLayout>
      </c:layout>
      <c:barChart>
        <c:barDir val="bar"/>
        <c:grouping val="clustered"/>
        <c:varyColors val="0"/>
        <c:ser>
          <c:idx val="0"/>
          <c:order val="0"/>
          <c:tx>
            <c:strRef>
              <c:f>Analysis!$EO$229</c:f>
              <c:strCache>
                <c:ptCount val="1"/>
                <c:pt idx="0">
                  <c:v>Total</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Analysis!$EM$230:$EN$235</c:f>
              <c:multiLvlStrCache>
                <c:ptCount val="5"/>
                <c:lvl>
                  <c:pt idx="0">
                    <c:v>mohamed</c:v>
                  </c:pt>
                  <c:pt idx="1">
                    <c:v>bilal</c:v>
                  </c:pt>
                  <c:pt idx="2">
                    <c:v>walker</c:v>
                  </c:pt>
                  <c:pt idx="3">
                    <c:v>melissa</c:v>
                  </c:pt>
                  <c:pt idx="4">
                    <c:v>kalia</c:v>
                  </c:pt>
                </c:lvl>
                <c:lvl>
                  <c:pt idx="0">
                    <c:v>2234</c:v>
                  </c:pt>
                  <c:pt idx="1">
                    <c:v>2147</c:v>
                  </c:pt>
                  <c:pt idx="2">
                    <c:v>2361</c:v>
                  </c:pt>
                  <c:pt idx="3">
                    <c:v>2794</c:v>
                  </c:pt>
                  <c:pt idx="4">
                    <c:v>2586</c:v>
                  </c:pt>
                </c:lvl>
              </c:multiLvlStrCache>
            </c:multiLvlStrRef>
          </c:cat>
          <c:val>
            <c:numRef>
              <c:f>Analysis!$EO$230:$EO$235</c:f>
              <c:numCache>
                <c:formatCode>General</c:formatCode>
                <c:ptCount val="5"/>
                <c:pt idx="0">
                  <c:v>6</c:v>
                </c:pt>
                <c:pt idx="1">
                  <c:v>6</c:v>
                </c:pt>
                <c:pt idx="2">
                  <c:v>5</c:v>
                </c:pt>
                <c:pt idx="3">
                  <c:v>4</c:v>
                </c:pt>
                <c:pt idx="4">
                  <c:v>3</c:v>
                </c:pt>
              </c:numCache>
            </c:numRef>
          </c:val>
          <c:extLst>
            <c:ext xmlns:c16="http://schemas.microsoft.com/office/drawing/2014/chart" uri="{C3380CC4-5D6E-409C-BE32-E72D297353CC}">
              <c16:uniqueId val="{00000000-5E42-4359-B744-96A757585299}"/>
            </c:ext>
          </c:extLst>
        </c:ser>
        <c:dLbls>
          <c:dLblPos val="outEnd"/>
          <c:showLegendKey val="0"/>
          <c:showVal val="1"/>
          <c:showCatName val="0"/>
          <c:showSerName val="0"/>
          <c:showPercent val="0"/>
          <c:showBubbleSize val="0"/>
        </c:dLbls>
        <c:gapWidth val="219"/>
        <c:axId val="1096699744"/>
        <c:axId val="1096700704"/>
      </c:barChart>
      <c:catAx>
        <c:axId val="1096699744"/>
        <c:scaling>
          <c:orientation val="minMax"/>
        </c:scaling>
        <c:delete val="1"/>
        <c:axPos val="l"/>
        <c:numFmt formatCode="General" sourceLinked="1"/>
        <c:majorTickMark val="out"/>
        <c:minorTickMark val="none"/>
        <c:tickLblPos val="nextTo"/>
        <c:crossAx val="1096700704"/>
        <c:crosses val="autoZero"/>
        <c:auto val="1"/>
        <c:lblAlgn val="ctr"/>
        <c:lblOffset val="100"/>
        <c:noMultiLvlLbl val="0"/>
      </c:catAx>
      <c:valAx>
        <c:axId val="1096700704"/>
        <c:scaling>
          <c:orientation val="minMax"/>
        </c:scaling>
        <c:delete val="1"/>
        <c:axPos val="b"/>
        <c:numFmt formatCode="General" sourceLinked="1"/>
        <c:majorTickMark val="out"/>
        <c:minorTickMark val="none"/>
        <c:tickLblPos val="nextTo"/>
        <c:crossAx val="109669974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DEPI .xlsx]Analysis!Customers table 2 saudi</c:name>
    <c:fmtId val="14"/>
  </c:pivotSource>
  <c:chart>
    <c:autoTitleDeleted val="1"/>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dLbl>
          <c:idx val="0"/>
          <c:layout>
            <c:manualLayout>
              <c:x val="0.12140136329112702"/>
              <c:y val="0.223483158355205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dLbl>
          <c:idx val="0"/>
          <c:layout>
            <c:manualLayout>
              <c:x val="0.12140136329112702"/>
              <c:y val="0.223483158355205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w="19050">
            <a:solidFill>
              <a:schemeClr val="lt1"/>
            </a:solidFill>
          </a:ln>
          <a:effectLst/>
        </c:spPr>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pivotFmt>
      <c:pivotFmt>
        <c:idx val="11"/>
        <c:spPr>
          <a:solidFill>
            <a:schemeClr val="dk1">
              <a:tint val="88500"/>
            </a:schemeClr>
          </a:solidFill>
          <a:ln w="19050">
            <a:solidFill>
              <a:schemeClr val="lt1"/>
            </a:solidFill>
          </a:ln>
          <a:effectLst/>
        </c:spPr>
      </c:pivotFmt>
      <c:pivotFmt>
        <c:idx val="12"/>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dk1">
              <a:tint val="88500"/>
            </a:schemeClr>
          </a:solidFill>
          <a:ln w="19050">
            <a:solidFill>
              <a:schemeClr val="lt1"/>
            </a:solidFill>
          </a:ln>
          <a:effectLst/>
        </c:spPr>
      </c:pivotFmt>
      <c:pivotFmt>
        <c:idx val="14"/>
        <c:spPr>
          <a:solidFill>
            <a:schemeClr val="dk1">
              <a:tint val="88500"/>
            </a:schemeClr>
          </a:solidFill>
          <a:ln w="19050">
            <a:solidFill>
              <a:schemeClr val="lt1"/>
            </a:solidFill>
          </a:ln>
          <a:effectLst/>
        </c:spPr>
      </c:pivotFmt>
      <c:pivotFmt>
        <c:idx val="15"/>
        <c:spPr>
          <a:solidFill>
            <a:schemeClr val="dk1">
              <a:tint val="88500"/>
            </a:schemeClr>
          </a:solidFill>
          <a:ln w="19050">
            <a:solidFill>
              <a:schemeClr val="lt1"/>
            </a:solidFill>
          </a:ln>
          <a:effectLst/>
        </c:spPr>
      </c:pivotFmt>
      <c:pivotFmt>
        <c:idx val="16"/>
        <c:spPr>
          <a:solidFill>
            <a:schemeClr val="dk1">
              <a:tint val="88500"/>
            </a:schemeClr>
          </a:solidFill>
          <a:ln w="19050">
            <a:solidFill>
              <a:schemeClr val="lt1"/>
            </a:solidFill>
          </a:ln>
          <a:effectLst/>
        </c:spPr>
      </c:pivotFmt>
      <c:pivotFmt>
        <c:idx val="17"/>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dk1">
              <a:tint val="88500"/>
            </a:schemeClr>
          </a:solidFill>
          <a:ln w="19050">
            <a:solidFill>
              <a:schemeClr val="lt1"/>
            </a:solidFill>
          </a:ln>
          <a:effectLst/>
        </c:spPr>
      </c:pivotFmt>
      <c:pivotFmt>
        <c:idx val="19"/>
        <c:spPr>
          <a:solidFill>
            <a:schemeClr val="dk1">
              <a:tint val="88500"/>
            </a:schemeClr>
          </a:solidFill>
          <a:ln w="19050">
            <a:solidFill>
              <a:schemeClr val="lt1"/>
            </a:solidFill>
          </a:ln>
          <a:effectLst/>
        </c:spPr>
      </c:pivotFmt>
      <c:pivotFmt>
        <c:idx val="20"/>
        <c:spPr>
          <a:solidFill>
            <a:schemeClr val="dk1">
              <a:tint val="88500"/>
            </a:schemeClr>
          </a:solidFill>
          <a:ln w="19050">
            <a:solidFill>
              <a:schemeClr val="lt1"/>
            </a:solidFill>
          </a:ln>
          <a:effectLst/>
        </c:spPr>
      </c:pivotFmt>
      <c:pivotFmt>
        <c:idx val="21"/>
        <c:spPr>
          <a:solidFill>
            <a:schemeClr val="dk1">
              <a:tint val="88500"/>
            </a:schemeClr>
          </a:solidFill>
          <a:ln w="19050">
            <a:solidFill>
              <a:schemeClr val="lt1"/>
            </a:solidFill>
          </a:ln>
          <a:effectLst/>
        </c:spPr>
      </c:pivotFmt>
    </c:pivotFmts>
    <c:plotArea>
      <c:layout/>
      <c:pieChart>
        <c:varyColors val="1"/>
        <c:ser>
          <c:idx val="0"/>
          <c:order val="0"/>
          <c:tx>
            <c:strRef>
              <c:f>Analysis!$FJ$229</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02BD-4878-8D6A-A954B31D03C0}"/>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02BD-4878-8D6A-A954B31D03C0}"/>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02BD-4878-8D6A-A954B31D03C0}"/>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02BD-4878-8D6A-A954B31D03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Analysis!$FI$230:$FI$234</c:f>
              <c:strCache>
                <c:ptCount val="4"/>
                <c:pt idx="0">
                  <c:v>Debt Card</c:v>
                </c:pt>
                <c:pt idx="1">
                  <c:v>Hawala</c:v>
                </c:pt>
                <c:pt idx="2">
                  <c:v>Master Card</c:v>
                </c:pt>
                <c:pt idx="3">
                  <c:v>Western Union</c:v>
                </c:pt>
              </c:strCache>
            </c:strRef>
          </c:cat>
          <c:val>
            <c:numRef>
              <c:f>Analysis!$FJ$230:$FJ$234</c:f>
              <c:numCache>
                <c:formatCode>General</c:formatCode>
                <c:ptCount val="4"/>
                <c:pt idx="0">
                  <c:v>58</c:v>
                </c:pt>
                <c:pt idx="1">
                  <c:v>101</c:v>
                </c:pt>
                <c:pt idx="2">
                  <c:v>75</c:v>
                </c:pt>
                <c:pt idx="3">
                  <c:v>47</c:v>
                </c:pt>
              </c:numCache>
            </c:numRef>
          </c:val>
          <c:extLst>
            <c:ext xmlns:c16="http://schemas.microsoft.com/office/drawing/2014/chart" uri="{C3380CC4-5D6E-409C-BE32-E72D297353CC}">
              <c16:uniqueId val="{00000008-02BD-4878-8D6A-A954B31D03C0}"/>
            </c:ext>
          </c:extLst>
        </c:ser>
        <c:dLbls>
          <c:dLblPos val="bestFit"/>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.xlsx]Analysis!product table 2 saudi</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7958733851117"/>
          <c:y val="0.12468227133074487"/>
          <c:w val="0.76567524772704054"/>
          <c:h val="0.70007151630954001"/>
        </c:manualLayout>
      </c:layout>
      <c:barChart>
        <c:barDir val="col"/>
        <c:grouping val="clustered"/>
        <c:varyColors val="0"/>
        <c:ser>
          <c:idx val="0"/>
          <c:order val="0"/>
          <c:tx>
            <c:strRef>
              <c:f>Analysis!$B$31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Analysis!$A$32:$A$36</c:f>
              <c:strCache>
                <c:ptCount val="4"/>
                <c:pt idx="0">
                  <c:v>black</c:v>
                </c:pt>
                <c:pt idx="1">
                  <c:v>mint</c:v>
                </c:pt>
                <c:pt idx="2">
                  <c:v>periwinkle</c:v>
                </c:pt>
                <c:pt idx="3">
                  <c:v>rose</c:v>
                </c:pt>
              </c:strCache>
            </c:strRef>
          </c:cat>
          <c:val>
            <c:numRef>
              <c:f>Analysis!$B$32:$B$36</c:f>
              <c:numCache>
                <c:formatCode>General</c:formatCode>
                <c:ptCount val="4"/>
                <c:pt idx="0">
                  <c:v>6</c:v>
                </c:pt>
                <c:pt idx="1">
                  <c:v>7</c:v>
                </c:pt>
                <c:pt idx="2">
                  <c:v>8</c:v>
                </c:pt>
                <c:pt idx="3">
                  <c:v>9</c:v>
                </c:pt>
              </c:numCache>
            </c:numRef>
          </c:val>
          <c:extLst>
            <c:ext xmlns:c16="http://schemas.microsoft.com/office/drawing/2014/chart" uri="{C3380CC4-5D6E-409C-BE32-E72D297353CC}">
              <c16:uniqueId val="{00000001-3FAA-4672-908D-2FD1A00B5982}"/>
            </c:ext>
          </c:extLst>
        </c:ser>
        <c:dLbls>
          <c:showLegendKey val="0"/>
          <c:showVal val="0"/>
          <c:showCatName val="0"/>
          <c:showSerName val="0"/>
          <c:showPercent val="0"/>
          <c:showBubbleSize val="0"/>
        </c:dLbls>
        <c:gapWidth val="150"/>
        <c:axId val="1828657280"/>
        <c:axId val="1828658240"/>
      </c:barChart>
      <c:catAx>
        <c:axId val="1828657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lumMod val="95000"/>
                  </a:schemeClr>
                </a:solidFill>
                <a:latin typeface="+mn-lt"/>
                <a:ea typeface="+mn-ea"/>
                <a:cs typeface="+mn-cs"/>
              </a:defRPr>
            </a:pPr>
            <a:endParaRPr lang="en-US"/>
          </a:p>
        </c:txPr>
        <c:crossAx val="1828658240"/>
        <c:crosses val="autoZero"/>
        <c:auto val="1"/>
        <c:lblAlgn val="ctr"/>
        <c:lblOffset val="100"/>
        <c:noMultiLvlLbl val="0"/>
      </c:catAx>
      <c:valAx>
        <c:axId val="1828658240"/>
        <c:scaling>
          <c:orientation val="minMax"/>
        </c:scaling>
        <c:delete val="1"/>
        <c:axPos val="l"/>
        <c:numFmt formatCode="General" sourceLinked="1"/>
        <c:majorTickMark val="out"/>
        <c:minorTickMark val="none"/>
        <c:tickLblPos val="nextTo"/>
        <c:crossAx val="182865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4546A">
        <a:lumMod val="7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.xlsx]Analysis!Customer table 3 saudi</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80593629500015E-2"/>
          <c:y val="6.5330332312529923E-2"/>
          <c:w val="0.85"/>
          <c:h val="0.7268798609029431"/>
        </c:manualLayout>
      </c:layout>
      <c:barChart>
        <c:barDir val="col"/>
        <c:grouping val="clustered"/>
        <c:varyColors val="0"/>
        <c:ser>
          <c:idx val="0"/>
          <c:order val="0"/>
          <c:tx>
            <c:strRef>
              <c:f>Analysis!$B$328</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Analysis!$A$329:$A$334</c:f>
              <c:strCache>
                <c:ptCount val="5"/>
                <c:pt idx="0">
                  <c:v>Cairo</c:v>
                </c:pt>
                <c:pt idx="1">
                  <c:v>El Daba</c:v>
                </c:pt>
                <c:pt idx="2">
                  <c:v>El Mansura</c:v>
                </c:pt>
                <c:pt idx="3">
                  <c:v>Hurghada</c:v>
                </c:pt>
                <c:pt idx="4">
                  <c:v>Siwa</c:v>
                </c:pt>
              </c:strCache>
            </c:strRef>
          </c:cat>
          <c:val>
            <c:numRef>
              <c:f>Analysis!$B$329:$B$334</c:f>
              <c:numCache>
                <c:formatCode>General</c:formatCode>
                <c:ptCount val="5"/>
                <c:pt idx="0">
                  <c:v>29</c:v>
                </c:pt>
                <c:pt idx="1">
                  <c:v>7</c:v>
                </c:pt>
                <c:pt idx="2">
                  <c:v>27</c:v>
                </c:pt>
                <c:pt idx="3">
                  <c:v>18</c:v>
                </c:pt>
                <c:pt idx="4">
                  <c:v>28</c:v>
                </c:pt>
              </c:numCache>
            </c:numRef>
          </c:val>
          <c:extLst>
            <c:ext xmlns:c16="http://schemas.microsoft.com/office/drawing/2014/chart" uri="{C3380CC4-5D6E-409C-BE32-E72D297353CC}">
              <c16:uniqueId val="{00000000-5A82-4DD0-B45B-A9FFB4EBDE78}"/>
            </c:ext>
          </c:extLst>
        </c:ser>
        <c:dLbls>
          <c:dLblPos val="outEnd"/>
          <c:showLegendKey val="0"/>
          <c:showVal val="1"/>
          <c:showCatName val="0"/>
          <c:showSerName val="0"/>
          <c:showPercent val="0"/>
          <c:showBubbleSize val="0"/>
        </c:dLbls>
        <c:gapWidth val="219"/>
        <c:overlap val="-27"/>
        <c:axId val="2048936287"/>
        <c:axId val="2048913727"/>
      </c:barChart>
      <c:catAx>
        <c:axId val="2048936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48913727"/>
        <c:crosses val="autoZero"/>
        <c:auto val="1"/>
        <c:lblAlgn val="ctr"/>
        <c:lblOffset val="100"/>
        <c:noMultiLvlLbl val="0"/>
      </c:catAx>
      <c:valAx>
        <c:axId val="2048913727"/>
        <c:scaling>
          <c:orientation val="minMax"/>
        </c:scaling>
        <c:delete val="1"/>
        <c:axPos val="l"/>
        <c:numFmt formatCode="General" sourceLinked="1"/>
        <c:majorTickMark val="none"/>
        <c:minorTickMark val="none"/>
        <c:tickLblPos val="nextTo"/>
        <c:crossAx val="204893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sz="105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.xlsx]Analysis!product table 3 saudi</c:name>
    <c:fmtId val="3"/>
  </c:pivotSource>
  <c:chart>
    <c:autoTitleDeleted val="1"/>
    <c:pivotFmts>
      <c:pivotFmt>
        <c:idx val="0"/>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5792349726776E-2"/>
          <c:y val="4.6242788597936249E-2"/>
          <c:w val="0.94656952034001218"/>
          <c:h val="0.85389827618171721"/>
        </c:manualLayout>
      </c:layout>
      <c:lineChart>
        <c:grouping val="standard"/>
        <c:varyColors val="0"/>
        <c:ser>
          <c:idx val="0"/>
          <c:order val="0"/>
          <c:tx>
            <c:strRef>
              <c:f>Analysis!$AL$226:$AL$227</c:f>
              <c:strCache>
                <c:ptCount val="1"/>
                <c:pt idx="0">
                  <c:v>Hat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Analysis!$AK$228:$AK$233</c:f>
              <c:strCache>
                <c:ptCount val="5"/>
                <c:pt idx="0">
                  <c:v>Jan</c:v>
                </c:pt>
                <c:pt idx="1">
                  <c:v>Feb</c:v>
                </c:pt>
                <c:pt idx="2">
                  <c:v>Mar</c:v>
                </c:pt>
                <c:pt idx="3">
                  <c:v>May</c:v>
                </c:pt>
                <c:pt idx="4">
                  <c:v>Jun</c:v>
                </c:pt>
              </c:strCache>
            </c:strRef>
          </c:cat>
          <c:val>
            <c:numRef>
              <c:f>Analysis!$AL$228:$AL$233</c:f>
              <c:numCache>
                <c:formatCode>"£"#,##0.00_);\("£"#,##0.00\)</c:formatCode>
                <c:ptCount val="5"/>
                <c:pt idx="0">
                  <c:v>2260</c:v>
                </c:pt>
                <c:pt idx="1">
                  <c:v>8970</c:v>
                </c:pt>
                <c:pt idx="2">
                  <c:v>7159</c:v>
                </c:pt>
                <c:pt idx="3">
                  <c:v>12050</c:v>
                </c:pt>
                <c:pt idx="4">
                  <c:v>10107</c:v>
                </c:pt>
              </c:numCache>
            </c:numRef>
          </c:val>
          <c:smooth val="0"/>
          <c:extLst>
            <c:ext xmlns:c16="http://schemas.microsoft.com/office/drawing/2014/chart" uri="{C3380CC4-5D6E-409C-BE32-E72D297353CC}">
              <c16:uniqueId val="{00000001-55CD-41B5-B80A-A692CFF5DA73}"/>
            </c:ext>
          </c:extLst>
        </c:ser>
        <c:dLbls>
          <c:dLblPos val="t"/>
          <c:showLegendKey val="0"/>
          <c:showVal val="1"/>
          <c:showCatName val="0"/>
          <c:showSerName val="0"/>
          <c:showPercent val="0"/>
          <c:showBubbleSize val="0"/>
        </c:dLbls>
        <c:smooth val="0"/>
        <c:axId val="1023843440"/>
        <c:axId val="1023821840"/>
      </c:lineChart>
      <c:catAx>
        <c:axId val="1023843440"/>
        <c:scaling>
          <c:orientation val="minMax"/>
        </c:scaling>
        <c:delete val="0"/>
        <c:axPos val="b"/>
        <c:numFmt formatCode="General" sourceLinked="1"/>
        <c:majorTickMark val="out"/>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1100" b="1" i="0" u="none" strike="noStrike" kern="1200" baseline="0">
                <a:solidFill>
                  <a:schemeClr val="bg1">
                    <a:lumMod val="95000"/>
                  </a:schemeClr>
                </a:solidFill>
                <a:latin typeface="+mn-lt"/>
                <a:ea typeface="+mn-ea"/>
                <a:cs typeface="+mn-cs"/>
              </a:defRPr>
            </a:pPr>
            <a:endParaRPr lang="en-US"/>
          </a:p>
        </c:txPr>
        <c:crossAx val="1023821840"/>
        <c:crosses val="autoZero"/>
        <c:auto val="1"/>
        <c:lblAlgn val="ctr"/>
        <c:lblOffset val="100"/>
        <c:noMultiLvlLbl val="0"/>
      </c:catAx>
      <c:valAx>
        <c:axId val="1023821840"/>
        <c:scaling>
          <c:orientation val="minMax"/>
        </c:scaling>
        <c:delete val="1"/>
        <c:axPos val="l"/>
        <c:numFmt formatCode="&quot;£&quot;#,##0.00_);\(&quot;£&quot;#,##0.00\)" sourceLinked="1"/>
        <c:majorTickMark val="out"/>
        <c:minorTickMark val="none"/>
        <c:tickLblPos val="nextTo"/>
        <c:crossAx val="102384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02B"/>
    </a:solidFill>
    <a:ln w="9525" cap="flat" cmpd="sng" algn="ctr">
      <a:solidFill>
        <a:schemeClr val="tx1">
          <a:lumMod val="15000"/>
          <a:lumOff val="85000"/>
        </a:schemeClr>
      </a:solidFill>
      <a:round/>
    </a:ln>
    <a:effectLst/>
  </c:spPr>
  <c:txPr>
    <a:bodyPr/>
    <a:lstStyle/>
    <a:p>
      <a:pPr>
        <a:defRPr sz="1100" b="1">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.xlsx]Analysis!Sales table 1 saudi</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93888888888888888"/>
          <c:h val="0.8416746864975212"/>
        </c:manualLayout>
      </c:layout>
      <c:lineChart>
        <c:grouping val="standard"/>
        <c:varyColors val="0"/>
        <c:ser>
          <c:idx val="0"/>
          <c:order val="0"/>
          <c:tx>
            <c:strRef>
              <c:f>Analysis!$BL$227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Analysis!$BK$228:$BK$234</c:f>
              <c:strCache>
                <c:ptCount val="6"/>
                <c:pt idx="0">
                  <c:v>Jan</c:v>
                </c:pt>
                <c:pt idx="1">
                  <c:v>Feb</c:v>
                </c:pt>
                <c:pt idx="2">
                  <c:v>Mar</c:v>
                </c:pt>
                <c:pt idx="3">
                  <c:v>Apr</c:v>
                </c:pt>
                <c:pt idx="4">
                  <c:v>May</c:v>
                </c:pt>
                <c:pt idx="5">
                  <c:v>Jun</c:v>
                </c:pt>
              </c:strCache>
            </c:strRef>
          </c:cat>
          <c:val>
            <c:numRef>
              <c:f>Analysis!$BL$228:$BL$234</c:f>
              <c:numCache>
                <c:formatCode>"£"#,##0.00_);\("£"#,##0.00\)</c:formatCode>
                <c:ptCount val="6"/>
                <c:pt idx="0">
                  <c:v>63988</c:v>
                </c:pt>
                <c:pt idx="1">
                  <c:v>85274</c:v>
                </c:pt>
                <c:pt idx="2">
                  <c:v>145034</c:v>
                </c:pt>
                <c:pt idx="3">
                  <c:v>195961</c:v>
                </c:pt>
                <c:pt idx="4">
                  <c:v>276058</c:v>
                </c:pt>
                <c:pt idx="5">
                  <c:v>265874</c:v>
                </c:pt>
              </c:numCache>
            </c:numRef>
          </c:val>
          <c:smooth val="0"/>
          <c:extLst>
            <c:ext xmlns:c16="http://schemas.microsoft.com/office/drawing/2014/chart" uri="{C3380CC4-5D6E-409C-BE32-E72D297353CC}">
              <c16:uniqueId val="{00000000-D6F4-45E1-B479-335CA0053600}"/>
            </c:ext>
          </c:extLst>
        </c:ser>
        <c:dLbls>
          <c:dLblPos val="t"/>
          <c:showLegendKey val="0"/>
          <c:showVal val="1"/>
          <c:showCatName val="0"/>
          <c:showSerName val="0"/>
          <c:showPercent val="0"/>
          <c:showBubbleSize val="0"/>
        </c:dLbls>
        <c:smooth val="0"/>
        <c:axId val="881923552"/>
        <c:axId val="881927392"/>
      </c:lineChart>
      <c:catAx>
        <c:axId val="88192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881927392"/>
        <c:crosses val="autoZero"/>
        <c:auto val="1"/>
        <c:lblAlgn val="ctr"/>
        <c:lblOffset val="100"/>
        <c:noMultiLvlLbl val="0"/>
      </c:catAx>
      <c:valAx>
        <c:axId val="881927392"/>
        <c:scaling>
          <c:orientation val="minMax"/>
        </c:scaling>
        <c:delete val="1"/>
        <c:axPos val="l"/>
        <c:numFmt formatCode="&quot;£&quot;#,##0.00_);\(&quot;£&quot;#,##0.00\)" sourceLinked="1"/>
        <c:majorTickMark val="out"/>
        <c:minorTickMark val="none"/>
        <c:tickLblPos val="nextTo"/>
        <c:crossAx val="88192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02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.xlsx]Analysis!Sales table 2 saudi</c:name>
    <c:fmtId val="14"/>
  </c:pivotSource>
  <c:chart>
    <c:autoTitleDeleted val="1"/>
    <c:pivotFmts>
      <c:pivotFmt>
        <c:idx val="0"/>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rgbClr val="00B050"/>
          </a:solidFill>
          <a:ln w="19050">
            <a:solidFill>
              <a:schemeClr val="lt1"/>
            </a:solidFill>
          </a:ln>
          <a:effectLst/>
        </c:spPr>
      </c:pivotFmt>
    </c:pivotFmts>
    <c:plotArea>
      <c:layout/>
      <c:doughnutChart>
        <c:varyColors val="1"/>
        <c:ser>
          <c:idx val="0"/>
          <c:order val="0"/>
          <c:tx>
            <c:strRef>
              <c:f>Analysis!$CT$227</c:f>
              <c:strCache>
                <c:ptCount val="1"/>
                <c:pt idx="0">
                  <c:v>Total</c:v>
                </c:pt>
              </c:strCache>
            </c:strRef>
          </c:tx>
          <c:spPr>
            <a:solidFill>
              <a:srgbClr val="00B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D8FE-47A1-BC6B-5DD741D0C3A8}"/>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D8FE-47A1-BC6B-5DD741D0C3A8}"/>
              </c:ext>
            </c:extLst>
          </c:dPt>
          <c:cat>
            <c:strRef>
              <c:f>Analysis!$CS$228:$CS$230</c:f>
              <c:strCache>
                <c:ptCount val="2"/>
                <c:pt idx="0">
                  <c:v>FALSE</c:v>
                </c:pt>
                <c:pt idx="1">
                  <c:v>TRUE</c:v>
                </c:pt>
              </c:strCache>
            </c:strRef>
          </c:cat>
          <c:val>
            <c:numRef>
              <c:f>Analysis!$CT$228:$CT$230</c:f>
              <c:numCache>
                <c:formatCode>"£"#,##0.00_);\("£"#,##0.00\)</c:formatCode>
                <c:ptCount val="2"/>
                <c:pt idx="0">
                  <c:v>419544</c:v>
                </c:pt>
                <c:pt idx="1">
                  <c:v>1032189</c:v>
                </c:pt>
              </c:numCache>
            </c:numRef>
          </c:val>
          <c:extLst>
            <c:ext xmlns:c16="http://schemas.microsoft.com/office/drawing/2014/chart" uri="{C3380CC4-5D6E-409C-BE32-E72D297353CC}">
              <c16:uniqueId val="{00000000-914E-4E58-B106-23984FC86C6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.xlsx]Analysis!Sales table 3 saudi</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513363646445597E-2"/>
          <c:y val="0.14249781277340332"/>
          <c:w val="0.9647105467450372"/>
          <c:h val="0.60292322834645673"/>
        </c:manualLayout>
      </c:layout>
      <c:barChart>
        <c:barDir val="col"/>
        <c:grouping val="clustered"/>
        <c:varyColors val="0"/>
        <c:ser>
          <c:idx val="0"/>
          <c:order val="0"/>
          <c:tx>
            <c:strRef>
              <c:f>Analysis!$CG$227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Analysis!$CF$228:$CF$242</c:f>
              <c:strCache>
                <c:ptCount val="14"/>
                <c:pt idx="0">
                  <c:v>Bag</c:v>
                </c:pt>
                <c:pt idx="1">
                  <c:v>Belt</c:v>
                </c:pt>
                <c:pt idx="2">
                  <c:v>Coat</c:v>
                </c:pt>
                <c:pt idx="3">
                  <c:v>Dress</c:v>
                </c:pt>
                <c:pt idx="4">
                  <c:v>Glasses</c:v>
                </c:pt>
                <c:pt idx="5">
                  <c:v>Hat</c:v>
                </c:pt>
                <c:pt idx="6">
                  <c:v>high heel shoes</c:v>
                </c:pt>
                <c:pt idx="7">
                  <c:v>Jeans</c:v>
                </c:pt>
                <c:pt idx="8">
                  <c:v>Shoes</c:v>
                </c:pt>
                <c:pt idx="9">
                  <c:v>Skirt</c:v>
                </c:pt>
                <c:pt idx="10">
                  <c:v>Suit</c:v>
                </c:pt>
                <c:pt idx="11">
                  <c:v>Tie</c:v>
                </c:pt>
                <c:pt idx="12">
                  <c:v>T-Shirt</c:v>
                </c:pt>
                <c:pt idx="13">
                  <c:v>Wallet</c:v>
                </c:pt>
              </c:strCache>
            </c:strRef>
          </c:cat>
          <c:val>
            <c:numRef>
              <c:f>Analysis!$CG$228:$CG$242</c:f>
              <c:numCache>
                <c:formatCode>"£"#,##0.00_);\("£"#,##0.00\)</c:formatCode>
                <c:ptCount val="14"/>
                <c:pt idx="0">
                  <c:v>89049</c:v>
                </c:pt>
                <c:pt idx="1">
                  <c:v>58219</c:v>
                </c:pt>
                <c:pt idx="2">
                  <c:v>5121</c:v>
                </c:pt>
                <c:pt idx="3">
                  <c:v>35356</c:v>
                </c:pt>
                <c:pt idx="4">
                  <c:v>16579</c:v>
                </c:pt>
                <c:pt idx="5">
                  <c:v>40546</c:v>
                </c:pt>
                <c:pt idx="6">
                  <c:v>24729</c:v>
                </c:pt>
                <c:pt idx="7">
                  <c:v>171126</c:v>
                </c:pt>
                <c:pt idx="8">
                  <c:v>84942</c:v>
                </c:pt>
                <c:pt idx="9">
                  <c:v>40960</c:v>
                </c:pt>
                <c:pt idx="10">
                  <c:v>96087</c:v>
                </c:pt>
                <c:pt idx="11">
                  <c:v>195123</c:v>
                </c:pt>
                <c:pt idx="12">
                  <c:v>134713</c:v>
                </c:pt>
                <c:pt idx="13">
                  <c:v>39639</c:v>
                </c:pt>
              </c:numCache>
            </c:numRef>
          </c:val>
          <c:extLst>
            <c:ext xmlns:c16="http://schemas.microsoft.com/office/drawing/2014/chart" uri="{C3380CC4-5D6E-409C-BE32-E72D297353CC}">
              <c16:uniqueId val="{00000000-D254-4826-A0B1-4DA9F3F750F4}"/>
            </c:ext>
          </c:extLst>
        </c:ser>
        <c:dLbls>
          <c:dLblPos val="outEnd"/>
          <c:showLegendKey val="0"/>
          <c:showVal val="1"/>
          <c:showCatName val="0"/>
          <c:showSerName val="0"/>
          <c:showPercent val="0"/>
          <c:showBubbleSize val="0"/>
        </c:dLbls>
        <c:gapWidth val="219"/>
        <c:overlap val="-27"/>
        <c:axId val="1286453376"/>
        <c:axId val="1286454336"/>
      </c:barChart>
      <c:catAx>
        <c:axId val="128645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54336"/>
        <c:crosses val="autoZero"/>
        <c:auto val="1"/>
        <c:lblAlgn val="ctr"/>
        <c:lblOffset val="100"/>
        <c:noMultiLvlLbl val="0"/>
      </c:catAx>
      <c:valAx>
        <c:axId val="1286454336"/>
        <c:scaling>
          <c:orientation val="minMax"/>
        </c:scaling>
        <c:delete val="1"/>
        <c:axPos val="l"/>
        <c:numFmt formatCode="&quot;£&quot;#,##0.00_);\(&quot;£&quot;#,##0.00\)" sourceLinked="1"/>
        <c:majorTickMark val="out"/>
        <c:minorTickMark val="none"/>
        <c:tickLblPos val="nextTo"/>
        <c:crossAx val="128645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.xlsx]Analysis!Sales Table 4 saudi</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Analysis!$DR$228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Analysis!$DQ$229:$DQ$235</c:f>
              <c:strCache>
                <c:ptCount val="6"/>
                <c:pt idx="0">
                  <c:v>Cairo</c:v>
                </c:pt>
                <c:pt idx="1">
                  <c:v>El Daba</c:v>
                </c:pt>
                <c:pt idx="2">
                  <c:v>El Mansura</c:v>
                </c:pt>
                <c:pt idx="3">
                  <c:v>Hurghada</c:v>
                </c:pt>
                <c:pt idx="4">
                  <c:v>Siwa</c:v>
                </c:pt>
                <c:pt idx="5">
                  <c:v>Suez</c:v>
                </c:pt>
              </c:strCache>
            </c:strRef>
          </c:cat>
          <c:val>
            <c:numRef>
              <c:f>Analysis!$DR$229:$DR$235</c:f>
              <c:numCache>
                <c:formatCode>"£"#,##0.00_);\("£"#,##0.00\)</c:formatCode>
                <c:ptCount val="6"/>
                <c:pt idx="0">
                  <c:v>249853</c:v>
                </c:pt>
                <c:pt idx="1">
                  <c:v>99811</c:v>
                </c:pt>
                <c:pt idx="2">
                  <c:v>237030</c:v>
                </c:pt>
                <c:pt idx="3">
                  <c:v>181741</c:v>
                </c:pt>
                <c:pt idx="4">
                  <c:v>189216</c:v>
                </c:pt>
                <c:pt idx="5">
                  <c:v>74538</c:v>
                </c:pt>
              </c:numCache>
            </c:numRef>
          </c:val>
          <c:extLst>
            <c:ext xmlns:c16="http://schemas.microsoft.com/office/drawing/2014/chart" uri="{C3380CC4-5D6E-409C-BE32-E72D297353CC}">
              <c16:uniqueId val="{00000000-7958-4975-8DE2-49EF34C43B5E}"/>
            </c:ext>
          </c:extLst>
        </c:ser>
        <c:dLbls>
          <c:dLblPos val="outEnd"/>
          <c:showLegendKey val="0"/>
          <c:showVal val="1"/>
          <c:showCatName val="0"/>
          <c:showSerName val="0"/>
          <c:showPercent val="0"/>
          <c:showBubbleSize val="0"/>
        </c:dLbls>
        <c:gapWidth val="219"/>
        <c:axId val="1367597280"/>
        <c:axId val="1367592960"/>
      </c:barChart>
      <c:catAx>
        <c:axId val="13675972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1367592960"/>
        <c:crosses val="autoZero"/>
        <c:auto val="1"/>
        <c:lblAlgn val="ctr"/>
        <c:lblOffset val="100"/>
        <c:noMultiLvlLbl val="0"/>
      </c:catAx>
      <c:valAx>
        <c:axId val="1367592960"/>
        <c:scaling>
          <c:orientation val="minMax"/>
        </c:scaling>
        <c:delete val="1"/>
        <c:axPos val="b"/>
        <c:numFmt formatCode="&quot;£&quot;#,##0.00_);\(&quot;£&quot;#,##0.00\)" sourceLinked="1"/>
        <c:majorTickMark val="out"/>
        <c:minorTickMark val="none"/>
        <c:tickLblPos val="nextTo"/>
        <c:crossAx val="136759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sz="105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.xlsx]Analysis!Customer Table 1 saudi</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8.1365923009623795E-2"/>
          <c:w val="0.89554133858267715"/>
          <c:h val="0.64398075240594921"/>
        </c:manualLayout>
      </c:layout>
      <c:barChart>
        <c:barDir val="bar"/>
        <c:grouping val="clustered"/>
        <c:varyColors val="0"/>
        <c:ser>
          <c:idx val="0"/>
          <c:order val="0"/>
          <c:tx>
            <c:strRef>
              <c:f>Analysis!$EO$229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Analysis!$EM$230:$EN$235</c:f>
              <c:multiLvlStrCache>
                <c:ptCount val="5"/>
                <c:lvl>
                  <c:pt idx="0">
                    <c:v>mohamed</c:v>
                  </c:pt>
                  <c:pt idx="1">
                    <c:v>bilal</c:v>
                  </c:pt>
                  <c:pt idx="2">
                    <c:v>walker</c:v>
                  </c:pt>
                  <c:pt idx="3">
                    <c:v>melissa</c:v>
                  </c:pt>
                  <c:pt idx="4">
                    <c:v>kalia</c:v>
                  </c:pt>
                </c:lvl>
                <c:lvl>
                  <c:pt idx="0">
                    <c:v>2234</c:v>
                  </c:pt>
                  <c:pt idx="1">
                    <c:v>2147</c:v>
                  </c:pt>
                  <c:pt idx="2">
                    <c:v>2361</c:v>
                  </c:pt>
                  <c:pt idx="3">
                    <c:v>2794</c:v>
                  </c:pt>
                  <c:pt idx="4">
                    <c:v>2586</c:v>
                  </c:pt>
                </c:lvl>
              </c:multiLvlStrCache>
            </c:multiLvlStrRef>
          </c:cat>
          <c:val>
            <c:numRef>
              <c:f>Analysis!$EO$230:$EO$235</c:f>
              <c:numCache>
                <c:formatCode>General</c:formatCode>
                <c:ptCount val="5"/>
                <c:pt idx="0">
                  <c:v>6</c:v>
                </c:pt>
                <c:pt idx="1">
                  <c:v>6</c:v>
                </c:pt>
                <c:pt idx="2">
                  <c:v>5</c:v>
                </c:pt>
                <c:pt idx="3">
                  <c:v>4</c:v>
                </c:pt>
                <c:pt idx="4">
                  <c:v>3</c:v>
                </c:pt>
              </c:numCache>
            </c:numRef>
          </c:val>
          <c:extLst>
            <c:ext xmlns:c16="http://schemas.microsoft.com/office/drawing/2014/chart" uri="{C3380CC4-5D6E-409C-BE32-E72D297353CC}">
              <c16:uniqueId val="{00000000-1897-4DC5-89BD-F61745C68236}"/>
            </c:ext>
          </c:extLst>
        </c:ser>
        <c:dLbls>
          <c:dLblPos val="outEnd"/>
          <c:showLegendKey val="0"/>
          <c:showVal val="1"/>
          <c:showCatName val="0"/>
          <c:showSerName val="0"/>
          <c:showPercent val="0"/>
          <c:showBubbleSize val="0"/>
        </c:dLbls>
        <c:gapWidth val="219"/>
        <c:axId val="1096699744"/>
        <c:axId val="1096700704"/>
      </c:barChart>
      <c:catAx>
        <c:axId val="1096699744"/>
        <c:scaling>
          <c:orientation val="minMax"/>
        </c:scaling>
        <c:delete val="1"/>
        <c:axPos val="l"/>
        <c:numFmt formatCode="General" sourceLinked="1"/>
        <c:majorTickMark val="out"/>
        <c:minorTickMark val="none"/>
        <c:tickLblPos val="nextTo"/>
        <c:crossAx val="1096700704"/>
        <c:crosses val="autoZero"/>
        <c:auto val="1"/>
        <c:lblAlgn val="ctr"/>
        <c:lblOffset val="100"/>
        <c:noMultiLvlLbl val="0"/>
      </c:catAx>
      <c:valAx>
        <c:axId val="1096700704"/>
        <c:scaling>
          <c:orientation val="minMax"/>
        </c:scaling>
        <c:delete val="1"/>
        <c:axPos val="b"/>
        <c:numFmt formatCode="General" sourceLinked="1"/>
        <c:majorTickMark val="out"/>
        <c:minorTickMark val="none"/>
        <c:tickLblPos val="nextTo"/>
        <c:crossAx val="109669974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sz="12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DEPI .xlsx]Analysis!Customers table 2 saudi</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140136329112702"/>
              <c:y val="0.223483158355205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Analysis!$FJ$229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28-4898-8E4F-E36770B5DA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28-4898-8E4F-E36770B5DA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28-4898-8E4F-E36770B5DA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4305-427C-B98C-35F8192E9886}"/>
              </c:ext>
            </c:extLst>
          </c:dPt>
          <c:dLbls>
            <c:dLbl>
              <c:idx val="3"/>
              <c:layout>
                <c:manualLayout>
                  <c:x val="0.12140136329112702"/>
                  <c:y val="0.22348315835520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305-427C-B98C-35F8192E98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Analysis!$FI$230:$FI$234</c:f>
              <c:strCache>
                <c:ptCount val="4"/>
                <c:pt idx="0">
                  <c:v>Debt Card</c:v>
                </c:pt>
                <c:pt idx="1">
                  <c:v>Hawala</c:v>
                </c:pt>
                <c:pt idx="2">
                  <c:v>Master Card</c:v>
                </c:pt>
                <c:pt idx="3">
                  <c:v>Western Union</c:v>
                </c:pt>
              </c:strCache>
            </c:strRef>
          </c:cat>
          <c:val>
            <c:numRef>
              <c:f>Analysis!$FJ$230:$FJ$234</c:f>
              <c:numCache>
                <c:formatCode>General</c:formatCode>
                <c:ptCount val="4"/>
                <c:pt idx="0">
                  <c:v>58</c:v>
                </c:pt>
                <c:pt idx="1">
                  <c:v>101</c:v>
                </c:pt>
                <c:pt idx="2">
                  <c:v>75</c:v>
                </c:pt>
                <c:pt idx="3">
                  <c:v>47</c:v>
                </c:pt>
              </c:numCache>
            </c:numRef>
          </c:val>
          <c:extLst>
            <c:ext xmlns:c16="http://schemas.microsoft.com/office/drawing/2014/chart" uri="{C3380CC4-5D6E-409C-BE32-E72D297353CC}">
              <c16:uniqueId val="{00000000-4305-427C-B98C-35F8192E9886}"/>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image" Target="../media/image3.png"/><Relationship Id="rId21" Type="http://schemas.openxmlformats.org/officeDocument/2006/relationships/image" Target="../media/image11.png"/><Relationship Id="rId7" Type="http://schemas.openxmlformats.org/officeDocument/2006/relationships/chart" Target="../charts/chart11.xml"/><Relationship Id="rId12" Type="http://schemas.openxmlformats.org/officeDocument/2006/relationships/image" Target="../media/image10.svg"/><Relationship Id="rId17" Type="http://schemas.openxmlformats.org/officeDocument/2006/relationships/chart" Target="../charts/chart17.xml"/><Relationship Id="rId2" Type="http://schemas.openxmlformats.org/officeDocument/2006/relationships/image" Target="../media/image2.svg"/><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9.png"/><Relationship Id="rId5" Type="http://schemas.openxmlformats.org/officeDocument/2006/relationships/image" Target="../media/image5.png"/><Relationship Id="rId15" Type="http://schemas.openxmlformats.org/officeDocument/2006/relationships/chart" Target="../charts/chart15.xml"/><Relationship Id="rId10" Type="http://schemas.openxmlformats.org/officeDocument/2006/relationships/image" Target="../media/image8.svg"/><Relationship Id="rId19" Type="http://schemas.openxmlformats.org/officeDocument/2006/relationships/chart" Target="../charts/chart19.xml"/><Relationship Id="rId4" Type="http://schemas.openxmlformats.org/officeDocument/2006/relationships/image" Target="../media/image4.svg"/><Relationship Id="rId9" Type="http://schemas.openxmlformats.org/officeDocument/2006/relationships/image" Target="../media/image7.png"/><Relationship Id="rId14" Type="http://schemas.openxmlformats.org/officeDocument/2006/relationships/chart" Target="../charts/chart14.xml"/><Relationship Id="rId22"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editAs="oneCell">
    <xdr:from>
      <xdr:col>19</xdr:col>
      <xdr:colOff>142874</xdr:colOff>
      <xdr:row>1</xdr:row>
      <xdr:rowOff>57150</xdr:rowOff>
    </xdr:from>
    <xdr:to>
      <xdr:col>22</xdr:col>
      <xdr:colOff>628650</xdr:colOff>
      <xdr:row>17</xdr:row>
      <xdr:rowOff>1</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A9A5FE82-286A-EC06-1BFE-C9EF50CF676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239999" y="247650"/>
              <a:ext cx="2400301" cy="2990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862012</xdr:colOff>
      <xdr:row>22</xdr:row>
      <xdr:rowOff>9525</xdr:rowOff>
    </xdr:from>
    <xdr:to>
      <xdr:col>12</xdr:col>
      <xdr:colOff>766424</xdr:colOff>
      <xdr:row>31</xdr:row>
      <xdr:rowOff>28575</xdr:rowOff>
    </xdr:to>
    <mc:AlternateContent xmlns:mc="http://schemas.openxmlformats.org/markup-compatibility/2006" xmlns:a14="http://schemas.microsoft.com/office/drawing/2010/main">
      <mc:Choice Requires="a14">
        <xdr:graphicFrame macro="">
          <xdr:nvGraphicFramePr>
            <xdr:cNvPr id="21" name="Product name">
              <a:extLst>
                <a:ext uri="{FF2B5EF4-FFF2-40B4-BE49-F238E27FC236}">
                  <a16:creationId xmlns:a16="http://schemas.microsoft.com/office/drawing/2014/main" id="{750E7AE5-EEC0-420A-E0F0-F7FEBF77F2F7}"/>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8215312" y="4200525"/>
              <a:ext cx="26670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861579</xdr:colOff>
      <xdr:row>105</xdr:row>
      <xdr:rowOff>37665</xdr:rowOff>
    </xdr:from>
    <xdr:to>
      <xdr:col>10</xdr:col>
      <xdr:colOff>297852</xdr:colOff>
      <xdr:row>117</xdr:row>
      <xdr:rowOff>87984</xdr:rowOff>
    </xdr:to>
    <xdr:graphicFrame macro="">
      <xdr:nvGraphicFramePr>
        <xdr:cNvPr id="22" name="Chart 21">
          <a:extLst>
            <a:ext uri="{FF2B5EF4-FFF2-40B4-BE49-F238E27FC236}">
              <a16:creationId xmlns:a16="http://schemas.microsoft.com/office/drawing/2014/main" id="{C404A1E9-5020-92BA-A405-2B11D97B8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687965</xdr:colOff>
      <xdr:row>104</xdr:row>
      <xdr:rowOff>139845</xdr:rowOff>
    </xdr:from>
    <xdr:to>
      <xdr:col>27</xdr:col>
      <xdr:colOff>15999</xdr:colOff>
      <xdr:row>116</xdr:row>
      <xdr:rowOff>120891</xdr:rowOff>
    </xdr:to>
    <xdr:graphicFrame macro="">
      <xdr:nvGraphicFramePr>
        <xdr:cNvPr id="25" name="Chart 24">
          <a:extLst>
            <a:ext uri="{FF2B5EF4-FFF2-40B4-BE49-F238E27FC236}">
              <a16:creationId xmlns:a16="http://schemas.microsoft.com/office/drawing/2014/main" id="{4D9BC60E-DAC1-350F-46F8-D5A248977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714375</xdr:colOff>
      <xdr:row>1</xdr:row>
      <xdr:rowOff>66675</xdr:rowOff>
    </xdr:from>
    <xdr:to>
      <xdr:col>13</xdr:col>
      <xdr:colOff>295957</xdr:colOff>
      <xdr:row>8</xdr:row>
      <xdr:rowOff>114300</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CE23C098-A8BD-0446-FB82-F653B9DB9E8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3037344" y="245269"/>
              <a:ext cx="1839517" cy="1297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852827</xdr:colOff>
      <xdr:row>1</xdr:row>
      <xdr:rowOff>80623</xdr:rowOff>
    </xdr:from>
    <xdr:to>
      <xdr:col>4</xdr:col>
      <xdr:colOff>702408</xdr:colOff>
      <xdr:row>8</xdr:row>
      <xdr:rowOff>109198</xdr:rowOff>
    </xdr:to>
    <mc:AlternateContent xmlns:mc="http://schemas.openxmlformats.org/markup-compatibility/2006">
      <mc:Choice xmlns:tsle="http://schemas.microsoft.com/office/drawing/2012/timeslicer" Requires="tsle">
        <xdr:graphicFrame macro="">
          <xdr:nvGraphicFramePr>
            <xdr:cNvPr id="4" name="OrderDate">
              <a:extLst>
                <a:ext uri="{FF2B5EF4-FFF2-40B4-BE49-F238E27FC236}">
                  <a16:creationId xmlns:a16="http://schemas.microsoft.com/office/drawing/2014/main" id="{AF02CC89-3F27-9F85-8B39-35502AAC3C7E}"/>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1728787" y="267721"/>
              <a:ext cx="3353420" cy="13382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548100</xdr:colOff>
      <xdr:row>104</xdr:row>
      <xdr:rowOff>228601</xdr:rowOff>
    </xdr:from>
    <xdr:to>
      <xdr:col>23</xdr:col>
      <xdr:colOff>161925</xdr:colOff>
      <xdr:row>119</xdr:row>
      <xdr:rowOff>133350</xdr:rowOff>
    </xdr:to>
    <xdr:graphicFrame macro="">
      <xdr:nvGraphicFramePr>
        <xdr:cNvPr id="5" name="Chart 4">
          <a:extLst>
            <a:ext uri="{FF2B5EF4-FFF2-40B4-BE49-F238E27FC236}">
              <a16:creationId xmlns:a16="http://schemas.microsoft.com/office/drawing/2014/main" id="{EE5C4F36-B36E-C837-F613-A12020986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247650</xdr:colOff>
      <xdr:row>129</xdr:row>
      <xdr:rowOff>185737</xdr:rowOff>
    </xdr:from>
    <xdr:to>
      <xdr:col>23</xdr:col>
      <xdr:colOff>676275</xdr:colOff>
      <xdr:row>144</xdr:row>
      <xdr:rowOff>71437</xdr:rowOff>
    </xdr:to>
    <xdr:graphicFrame macro="">
      <xdr:nvGraphicFramePr>
        <xdr:cNvPr id="3" name="Chart 2">
          <a:extLst>
            <a:ext uri="{FF2B5EF4-FFF2-40B4-BE49-F238E27FC236}">
              <a16:creationId xmlns:a16="http://schemas.microsoft.com/office/drawing/2014/main" id="{D5B9AB6A-21D2-8305-19D0-F677488AB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219075</xdr:colOff>
      <xdr:row>129</xdr:row>
      <xdr:rowOff>176212</xdr:rowOff>
    </xdr:from>
    <xdr:to>
      <xdr:col>12</xdr:col>
      <xdr:colOff>723900</xdr:colOff>
      <xdr:row>144</xdr:row>
      <xdr:rowOff>61912</xdr:rowOff>
    </xdr:to>
    <xdr:graphicFrame macro="">
      <xdr:nvGraphicFramePr>
        <xdr:cNvPr id="6" name="Chart 5">
          <a:extLst>
            <a:ext uri="{FF2B5EF4-FFF2-40B4-BE49-F238E27FC236}">
              <a16:creationId xmlns:a16="http://schemas.microsoft.com/office/drawing/2014/main" id="{9D82B8C1-FE41-74B3-C465-9D0083AD0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323850</xdr:colOff>
      <xdr:row>148</xdr:row>
      <xdr:rowOff>80962</xdr:rowOff>
    </xdr:from>
    <xdr:to>
      <xdr:col>21</xdr:col>
      <xdr:colOff>0</xdr:colOff>
      <xdr:row>162</xdr:row>
      <xdr:rowOff>157162</xdr:rowOff>
    </xdr:to>
    <xdr:graphicFrame macro="">
      <xdr:nvGraphicFramePr>
        <xdr:cNvPr id="7" name="Chart 6">
          <a:extLst>
            <a:ext uri="{FF2B5EF4-FFF2-40B4-BE49-F238E27FC236}">
              <a16:creationId xmlns:a16="http://schemas.microsoft.com/office/drawing/2014/main" id="{9B624F39-3129-32AA-3A54-29289BA86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238125</xdr:colOff>
      <xdr:row>148</xdr:row>
      <xdr:rowOff>147637</xdr:rowOff>
    </xdr:from>
    <xdr:to>
      <xdr:col>10</xdr:col>
      <xdr:colOff>0</xdr:colOff>
      <xdr:row>163</xdr:row>
      <xdr:rowOff>33337</xdr:rowOff>
    </xdr:to>
    <xdr:graphicFrame macro="">
      <xdr:nvGraphicFramePr>
        <xdr:cNvPr id="8" name="Chart 7">
          <a:extLst>
            <a:ext uri="{FF2B5EF4-FFF2-40B4-BE49-F238E27FC236}">
              <a16:creationId xmlns:a16="http://schemas.microsoft.com/office/drawing/2014/main" id="{C71197DC-2D4C-DEAA-DD31-01FFC5354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347662</xdr:colOff>
      <xdr:row>165</xdr:row>
      <xdr:rowOff>185737</xdr:rowOff>
    </xdr:from>
    <xdr:to>
      <xdr:col>12</xdr:col>
      <xdr:colOff>61912</xdr:colOff>
      <xdr:row>180</xdr:row>
      <xdr:rowOff>71437</xdr:rowOff>
    </xdr:to>
    <xdr:graphicFrame macro="">
      <xdr:nvGraphicFramePr>
        <xdr:cNvPr id="14" name="Chart 13">
          <a:extLst>
            <a:ext uri="{FF2B5EF4-FFF2-40B4-BE49-F238E27FC236}">
              <a16:creationId xmlns:a16="http://schemas.microsoft.com/office/drawing/2014/main" id="{88BB2BA4-7390-AD5F-1A22-0DD9665C4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333375</xdr:colOff>
      <xdr:row>166</xdr:row>
      <xdr:rowOff>14286</xdr:rowOff>
    </xdr:from>
    <xdr:to>
      <xdr:col>21</xdr:col>
      <xdr:colOff>285750</xdr:colOff>
      <xdr:row>180</xdr:row>
      <xdr:rowOff>95249</xdr:rowOff>
    </xdr:to>
    <xdr:graphicFrame macro="">
      <xdr:nvGraphicFramePr>
        <xdr:cNvPr id="9" name="Chart 8">
          <a:extLst>
            <a:ext uri="{FF2B5EF4-FFF2-40B4-BE49-F238E27FC236}">
              <a16:creationId xmlns:a16="http://schemas.microsoft.com/office/drawing/2014/main" id="{1B105FE3-4603-2CCC-17C8-F47154558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371475</xdr:colOff>
      <xdr:row>181</xdr:row>
      <xdr:rowOff>52387</xdr:rowOff>
    </xdr:from>
    <xdr:to>
      <xdr:col>15</xdr:col>
      <xdr:colOff>57150</xdr:colOff>
      <xdr:row>192</xdr:row>
      <xdr:rowOff>95250</xdr:rowOff>
    </xdr:to>
    <xdr:graphicFrame macro="">
      <xdr:nvGraphicFramePr>
        <xdr:cNvPr id="10" name="Chart 9">
          <a:extLst>
            <a:ext uri="{FF2B5EF4-FFF2-40B4-BE49-F238E27FC236}">
              <a16:creationId xmlns:a16="http://schemas.microsoft.com/office/drawing/2014/main" id="{752AD459-F301-A6A7-E601-A72E62B5B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21</xdr:col>
      <xdr:colOff>452438</xdr:colOff>
      <xdr:row>2</xdr:row>
      <xdr:rowOff>166687</xdr:rowOff>
    </xdr:from>
    <xdr:ext cx="184731" cy="264560"/>
    <xdr:sp macro="" textlink="">
      <xdr:nvSpPr>
        <xdr:cNvPr id="118" name="TextBox 117">
          <a:extLst>
            <a:ext uri="{FF2B5EF4-FFF2-40B4-BE49-F238E27FC236}">
              <a16:creationId xmlns:a16="http://schemas.microsoft.com/office/drawing/2014/main" id="{076A0C28-93D6-1DB9-8AAF-2892115603E5}"/>
            </a:ext>
          </a:extLst>
        </xdr:cNvPr>
        <xdr:cNvSpPr txBox="1"/>
      </xdr:nvSpPr>
      <xdr:spPr>
        <a:xfrm>
          <a:off x="13394532" y="54768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xdr:from>
      <xdr:col>2</xdr:col>
      <xdr:colOff>209550</xdr:colOff>
      <xdr:row>0</xdr:row>
      <xdr:rowOff>118431</xdr:rowOff>
    </xdr:from>
    <xdr:to>
      <xdr:col>8</xdr:col>
      <xdr:colOff>232020</xdr:colOff>
      <xdr:row>4</xdr:row>
      <xdr:rowOff>22431</xdr:rowOff>
    </xdr:to>
    <xdr:sp macro="" textlink="">
      <xdr:nvSpPr>
        <xdr:cNvPr id="2" name="Rectangle: Rounded Corners 1">
          <a:extLst>
            <a:ext uri="{FF2B5EF4-FFF2-40B4-BE49-F238E27FC236}">
              <a16:creationId xmlns:a16="http://schemas.microsoft.com/office/drawing/2014/main" id="{139F28B7-0E8D-44BC-8889-CC93A66DCD2B}"/>
            </a:ext>
          </a:extLst>
        </xdr:cNvPr>
        <xdr:cNvSpPr/>
      </xdr:nvSpPr>
      <xdr:spPr>
        <a:xfrm>
          <a:off x="2029069" y="118431"/>
          <a:ext cx="3685932" cy="685538"/>
        </a:xfrm>
        <a:prstGeom prst="roundRect">
          <a:avLst>
            <a:gd name="adj" fmla="val 7028"/>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b="1" kern="1200">
              <a:solidFill>
                <a:schemeClr val="tx2">
                  <a:lumMod val="50000"/>
                </a:schemeClr>
              </a:solidFill>
            </a:rPr>
            <a:t>T&amp;N</a:t>
          </a:r>
          <a:r>
            <a:rPr lang="en-US" sz="2000" b="1" kern="1200" baseline="0">
              <a:solidFill>
                <a:schemeClr val="tx2">
                  <a:lumMod val="50000"/>
                </a:schemeClr>
              </a:solidFill>
            </a:rPr>
            <a:t> Analysis Full review in 2018 </a:t>
          </a:r>
          <a:endParaRPr lang="en-US" sz="2000" b="1" kern="1200">
            <a:solidFill>
              <a:schemeClr val="tx2">
                <a:lumMod val="50000"/>
              </a:schemeClr>
            </a:solidFill>
          </a:endParaRPr>
        </a:p>
      </xdr:txBody>
    </xdr:sp>
    <xdr:clientData/>
  </xdr:twoCellAnchor>
  <xdr:twoCellAnchor>
    <xdr:from>
      <xdr:col>16</xdr:col>
      <xdr:colOff>231250</xdr:colOff>
      <xdr:row>4</xdr:row>
      <xdr:rowOff>47625</xdr:rowOff>
    </xdr:from>
    <xdr:to>
      <xdr:col>29</xdr:col>
      <xdr:colOff>59531</xdr:colOff>
      <xdr:row>45</xdr:row>
      <xdr:rowOff>47625</xdr:rowOff>
    </xdr:to>
    <xdr:grpSp>
      <xdr:nvGrpSpPr>
        <xdr:cNvPr id="3" name="Group 2">
          <a:extLst>
            <a:ext uri="{FF2B5EF4-FFF2-40B4-BE49-F238E27FC236}">
              <a16:creationId xmlns:a16="http://schemas.microsoft.com/office/drawing/2014/main" id="{B2D7DB02-0014-4E49-B2DD-0B1AB2E73608}"/>
            </a:ext>
          </a:extLst>
        </xdr:cNvPr>
        <xdr:cNvGrpSpPr/>
      </xdr:nvGrpSpPr>
      <xdr:grpSpPr>
        <a:xfrm>
          <a:off x="10598846" y="829163"/>
          <a:ext cx="7765781" cy="8010770"/>
          <a:chOff x="10137250" y="1021557"/>
          <a:chExt cx="7722125" cy="4699926"/>
        </a:xfrm>
      </xdr:grpSpPr>
      <xdr:sp macro="" textlink="">
        <xdr:nvSpPr>
          <xdr:cNvPr id="4" name="TextBox 3">
            <a:extLst>
              <a:ext uri="{FF2B5EF4-FFF2-40B4-BE49-F238E27FC236}">
                <a16:creationId xmlns:a16="http://schemas.microsoft.com/office/drawing/2014/main" id="{DDD077FF-E91D-6400-1706-F219A2D543C5}"/>
              </a:ext>
            </a:extLst>
          </xdr:cNvPr>
          <xdr:cNvSpPr txBox="1"/>
        </xdr:nvSpPr>
        <xdr:spPr>
          <a:xfrm>
            <a:off x="10137250" y="1021557"/>
            <a:ext cx="2651197" cy="530658"/>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800" i="0" u="none" kern="1200">
                <a:solidFill>
                  <a:srgbClr val="FFFF00"/>
                </a:solidFill>
              </a:rPr>
              <a:t>Product Analysis</a:t>
            </a:r>
          </a:p>
        </xdr:txBody>
      </xdr:sp>
      <xdr:sp macro="" textlink="">
        <xdr:nvSpPr>
          <xdr:cNvPr id="5" name="Rectangle: Rounded Corners 4">
            <a:extLst>
              <a:ext uri="{FF2B5EF4-FFF2-40B4-BE49-F238E27FC236}">
                <a16:creationId xmlns:a16="http://schemas.microsoft.com/office/drawing/2014/main" id="{DD9D4EE7-491E-B699-B42B-13F11B231082}"/>
              </a:ext>
            </a:extLst>
          </xdr:cNvPr>
          <xdr:cNvSpPr/>
        </xdr:nvSpPr>
        <xdr:spPr>
          <a:xfrm>
            <a:off x="10149969" y="1368073"/>
            <a:ext cx="7709406" cy="4353410"/>
          </a:xfrm>
          <a:prstGeom prst="roundRect">
            <a:avLst>
              <a:gd name="adj" fmla="val 589"/>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b="1" kern="1200">
              <a:solidFill>
                <a:schemeClr val="tx2">
                  <a:lumMod val="75000"/>
                </a:schemeClr>
              </a:solidFill>
            </a:endParaRPr>
          </a:p>
        </xdr:txBody>
      </xdr:sp>
    </xdr:grpSp>
    <xdr:clientData/>
  </xdr:twoCellAnchor>
  <xdr:twoCellAnchor>
    <xdr:from>
      <xdr:col>12</xdr:col>
      <xdr:colOff>548832</xdr:colOff>
      <xdr:row>0</xdr:row>
      <xdr:rowOff>130642</xdr:rowOff>
    </xdr:from>
    <xdr:to>
      <xdr:col>16</xdr:col>
      <xdr:colOff>532035</xdr:colOff>
      <xdr:row>4</xdr:row>
      <xdr:rowOff>48549</xdr:rowOff>
    </xdr:to>
    <xdr:grpSp>
      <xdr:nvGrpSpPr>
        <xdr:cNvPr id="71" name="Group 70">
          <a:extLst>
            <a:ext uri="{FF2B5EF4-FFF2-40B4-BE49-F238E27FC236}">
              <a16:creationId xmlns:a16="http://schemas.microsoft.com/office/drawing/2014/main" id="{C7255BF0-E27A-2410-B93B-19804247E915}"/>
            </a:ext>
          </a:extLst>
        </xdr:cNvPr>
        <xdr:cNvGrpSpPr/>
      </xdr:nvGrpSpPr>
      <xdr:grpSpPr>
        <a:xfrm>
          <a:off x="8474120" y="130642"/>
          <a:ext cx="2425511" cy="699445"/>
          <a:chOff x="9883720" y="118431"/>
          <a:chExt cx="2718587" cy="699445"/>
        </a:xfrm>
      </xdr:grpSpPr>
      <xdr:grpSp>
        <xdr:nvGrpSpPr>
          <xdr:cNvPr id="12" name="Group 11">
            <a:extLst>
              <a:ext uri="{FF2B5EF4-FFF2-40B4-BE49-F238E27FC236}">
                <a16:creationId xmlns:a16="http://schemas.microsoft.com/office/drawing/2014/main" id="{F05586FF-E217-493B-9CA9-AA65625777EB}"/>
              </a:ext>
            </a:extLst>
          </xdr:cNvPr>
          <xdr:cNvGrpSpPr/>
        </xdr:nvGrpSpPr>
        <xdr:grpSpPr>
          <a:xfrm>
            <a:off x="9883720" y="118431"/>
            <a:ext cx="2713434" cy="685538"/>
            <a:chOff x="9839406" y="169069"/>
            <a:chExt cx="2950335" cy="666000"/>
          </a:xfrm>
        </xdr:grpSpPr>
        <xdr:sp macro="" textlink="">
          <xdr:nvSpPr>
            <xdr:cNvPr id="14" name="Rectangle: Rounded Corners 13">
              <a:extLst>
                <a:ext uri="{FF2B5EF4-FFF2-40B4-BE49-F238E27FC236}">
                  <a16:creationId xmlns:a16="http://schemas.microsoft.com/office/drawing/2014/main" id="{0B79A181-7B34-DAE7-BF6D-38A95791D27E}"/>
                </a:ext>
              </a:extLst>
            </xdr:cNvPr>
            <xdr:cNvSpPr/>
          </xdr:nvSpPr>
          <xdr:spPr>
            <a:xfrm>
              <a:off x="10564813" y="169069"/>
              <a:ext cx="2224928" cy="666000"/>
            </a:xfrm>
            <a:prstGeom prst="roundRect">
              <a:avLst>
                <a:gd name="adj" fmla="val 7028"/>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solidFill>
                    <a:schemeClr val="tx2">
                      <a:lumMod val="50000"/>
                    </a:schemeClr>
                  </a:solidFill>
                </a:rPr>
                <a:t>Total</a:t>
              </a:r>
              <a:r>
                <a:rPr lang="en-US" sz="1600" b="1" kern="1200" baseline="0">
                  <a:solidFill>
                    <a:schemeClr val="tx2">
                      <a:lumMod val="50000"/>
                    </a:schemeClr>
                  </a:solidFill>
                </a:rPr>
                <a:t> Customers</a:t>
              </a:r>
              <a:endParaRPr lang="en-US" sz="1600" b="1" kern="1200">
                <a:solidFill>
                  <a:schemeClr val="tx2">
                    <a:lumMod val="50000"/>
                  </a:schemeClr>
                </a:solidFill>
              </a:endParaRPr>
            </a:p>
          </xdr:txBody>
        </xdr:sp>
        <xdr:pic>
          <xdr:nvPicPr>
            <xdr:cNvPr id="16" name="Graphic 15" descr="User with solid fill">
              <a:extLst>
                <a:ext uri="{FF2B5EF4-FFF2-40B4-BE49-F238E27FC236}">
                  <a16:creationId xmlns:a16="http://schemas.microsoft.com/office/drawing/2014/main" id="{8DCE70B0-7BCB-EE39-A1D9-EA976C63E2D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839406" y="202405"/>
              <a:ext cx="661908" cy="604837"/>
            </a:xfrm>
            <a:prstGeom prst="rect">
              <a:avLst/>
            </a:prstGeom>
          </xdr:spPr>
        </xdr:pic>
      </xdr:grpSp>
      <xdr:sp macro="" textlink="Analysis!E15">
        <xdr:nvSpPr>
          <xdr:cNvPr id="17" name="TextBox 16">
            <a:extLst>
              <a:ext uri="{FF2B5EF4-FFF2-40B4-BE49-F238E27FC236}">
                <a16:creationId xmlns:a16="http://schemas.microsoft.com/office/drawing/2014/main" id="{0A60DD1B-6D9B-46FD-B21C-F1219A1683BA}"/>
              </a:ext>
            </a:extLst>
          </xdr:cNvPr>
          <xdr:cNvSpPr txBox="1"/>
        </xdr:nvSpPr>
        <xdr:spPr>
          <a:xfrm>
            <a:off x="10575192" y="402675"/>
            <a:ext cx="2027115" cy="415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D1811C2B-9057-4582-A83A-47F75F8195D9}" type="TxLink">
              <a:rPr lang="en-US" sz="2000" b="1" i="0" u="none" strike="noStrike" kern="1200">
                <a:solidFill>
                  <a:schemeClr val="tx2">
                    <a:lumMod val="50000"/>
                  </a:schemeClr>
                </a:solidFill>
                <a:latin typeface="Calibri"/>
                <a:ea typeface="Calibri"/>
                <a:cs typeface="Calibri"/>
              </a:rPr>
              <a:pPr algn="ctr"/>
              <a:t>115</a:t>
            </a:fld>
            <a:endParaRPr lang="en-US" sz="2000" b="1" kern="1200">
              <a:solidFill>
                <a:schemeClr val="tx2">
                  <a:lumMod val="50000"/>
                </a:schemeClr>
              </a:solidFill>
            </a:endParaRPr>
          </a:p>
        </xdr:txBody>
      </xdr:sp>
    </xdr:grpSp>
    <xdr:clientData/>
  </xdr:twoCellAnchor>
  <xdr:twoCellAnchor>
    <xdr:from>
      <xdr:col>17</xdr:col>
      <xdr:colOff>6251</xdr:colOff>
      <xdr:row>0</xdr:row>
      <xdr:rowOff>130642</xdr:rowOff>
    </xdr:from>
    <xdr:to>
      <xdr:col>21</xdr:col>
      <xdr:colOff>280734</xdr:colOff>
      <xdr:row>4</xdr:row>
      <xdr:rowOff>59836</xdr:rowOff>
    </xdr:to>
    <xdr:grpSp>
      <xdr:nvGrpSpPr>
        <xdr:cNvPr id="18" name="Group 17">
          <a:extLst>
            <a:ext uri="{FF2B5EF4-FFF2-40B4-BE49-F238E27FC236}">
              <a16:creationId xmlns:a16="http://schemas.microsoft.com/office/drawing/2014/main" id="{859BE821-FFC7-461E-A893-4397E26D99E8}"/>
            </a:ext>
          </a:extLst>
        </xdr:cNvPr>
        <xdr:cNvGrpSpPr/>
      </xdr:nvGrpSpPr>
      <xdr:grpSpPr>
        <a:xfrm>
          <a:off x="10984424" y="130642"/>
          <a:ext cx="2716791" cy="710732"/>
          <a:chOff x="12293292" y="120813"/>
          <a:chExt cx="2700000" cy="691194"/>
        </a:xfrm>
      </xdr:grpSpPr>
      <xdr:grpSp>
        <xdr:nvGrpSpPr>
          <xdr:cNvPr id="19" name="Group 18">
            <a:extLst>
              <a:ext uri="{FF2B5EF4-FFF2-40B4-BE49-F238E27FC236}">
                <a16:creationId xmlns:a16="http://schemas.microsoft.com/office/drawing/2014/main" id="{9E99DA1B-AFD4-BBC5-ADBC-7BCDA5DCAE2E}"/>
              </a:ext>
            </a:extLst>
          </xdr:cNvPr>
          <xdr:cNvGrpSpPr/>
        </xdr:nvGrpSpPr>
        <xdr:grpSpPr>
          <a:xfrm>
            <a:off x="12293292" y="120813"/>
            <a:ext cx="2700000" cy="691194"/>
            <a:chOff x="11717248" y="200148"/>
            <a:chExt cx="3243803" cy="780938"/>
          </a:xfrm>
        </xdr:grpSpPr>
        <xdr:sp macro="" textlink="">
          <xdr:nvSpPr>
            <xdr:cNvPr id="21" name="Rectangle: Rounded Corners 20">
              <a:extLst>
                <a:ext uri="{FF2B5EF4-FFF2-40B4-BE49-F238E27FC236}">
                  <a16:creationId xmlns:a16="http://schemas.microsoft.com/office/drawing/2014/main" id="{948C10F7-9F57-1277-F610-126F6288ADB1}"/>
                </a:ext>
              </a:extLst>
            </xdr:cNvPr>
            <xdr:cNvSpPr/>
          </xdr:nvSpPr>
          <xdr:spPr>
            <a:xfrm>
              <a:off x="12689382" y="200148"/>
              <a:ext cx="2271669" cy="752473"/>
            </a:xfrm>
            <a:prstGeom prst="roundRect">
              <a:avLst>
                <a:gd name="adj" fmla="val 7028"/>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solidFill>
                    <a:schemeClr val="tx2">
                      <a:lumMod val="50000"/>
                    </a:schemeClr>
                  </a:solidFill>
                </a:rPr>
                <a:t>Total Orders</a:t>
              </a:r>
            </a:p>
          </xdr:txBody>
        </xdr:sp>
        <xdr:pic>
          <xdr:nvPicPr>
            <xdr:cNvPr id="22" name="Graphic 21" descr="Continuous Improvement with solid fill">
              <a:extLst>
                <a:ext uri="{FF2B5EF4-FFF2-40B4-BE49-F238E27FC236}">
                  <a16:creationId xmlns:a16="http://schemas.microsoft.com/office/drawing/2014/main" id="{39B9B09B-8795-010E-7F85-D61C70D329E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717248" y="214314"/>
              <a:ext cx="990411" cy="766772"/>
            </a:xfrm>
            <a:prstGeom prst="rect">
              <a:avLst/>
            </a:prstGeom>
          </xdr:spPr>
        </xdr:pic>
      </xdr:grpSp>
      <xdr:sp macro="" textlink="Analysis!F15">
        <xdr:nvSpPr>
          <xdr:cNvPr id="20" name="TextBox 19">
            <a:extLst>
              <a:ext uri="{FF2B5EF4-FFF2-40B4-BE49-F238E27FC236}">
                <a16:creationId xmlns:a16="http://schemas.microsoft.com/office/drawing/2014/main" id="{82E04E2D-1A50-8101-6EFC-49AF6DDD62E3}"/>
              </a:ext>
            </a:extLst>
          </xdr:cNvPr>
          <xdr:cNvSpPr txBox="1"/>
        </xdr:nvSpPr>
        <xdr:spPr>
          <a:xfrm>
            <a:off x="13108782" y="402430"/>
            <a:ext cx="185737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912131AD-71F5-47E8-A5ED-E4FAC330FF6D}" type="TxLink">
              <a:rPr lang="en-US" sz="1800" b="1" i="0" u="none" strike="noStrike" kern="1200">
                <a:solidFill>
                  <a:schemeClr val="tx2">
                    <a:lumMod val="50000"/>
                  </a:schemeClr>
                </a:solidFill>
                <a:latin typeface="Calibri"/>
                <a:ea typeface="Calibri"/>
                <a:cs typeface="Calibri"/>
              </a:rPr>
              <a:pPr algn="ctr"/>
              <a:t>281</a:t>
            </a:fld>
            <a:endParaRPr lang="en-US" sz="3600" b="1" kern="1200">
              <a:solidFill>
                <a:schemeClr val="tx2">
                  <a:lumMod val="50000"/>
                </a:schemeClr>
              </a:solidFill>
            </a:endParaRPr>
          </a:p>
        </xdr:txBody>
      </xdr:sp>
    </xdr:grpSp>
    <xdr:clientData/>
  </xdr:twoCellAnchor>
  <xdr:oneCellAnchor>
    <xdr:from>
      <xdr:col>21</xdr:col>
      <xdr:colOff>452438</xdr:colOff>
      <xdr:row>2</xdr:row>
      <xdr:rowOff>166687</xdr:rowOff>
    </xdr:from>
    <xdr:ext cx="184731" cy="264560"/>
    <xdr:sp macro="" textlink="">
      <xdr:nvSpPr>
        <xdr:cNvPr id="23" name="TextBox 22">
          <a:extLst>
            <a:ext uri="{FF2B5EF4-FFF2-40B4-BE49-F238E27FC236}">
              <a16:creationId xmlns:a16="http://schemas.microsoft.com/office/drawing/2014/main" id="{17EC968C-36A7-4860-ADCE-86DFA8065AD9}"/>
            </a:ext>
          </a:extLst>
        </xdr:cNvPr>
        <xdr:cNvSpPr txBox="1"/>
      </xdr:nvSpPr>
      <xdr:spPr>
        <a:xfrm>
          <a:off x="13549313" y="54768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xdr:from>
      <xdr:col>21</xdr:col>
      <xdr:colOff>365527</xdr:colOff>
      <xdr:row>0</xdr:row>
      <xdr:rowOff>130642</xdr:rowOff>
    </xdr:from>
    <xdr:to>
      <xdr:col>26</xdr:col>
      <xdr:colOff>29433</xdr:colOff>
      <xdr:row>4</xdr:row>
      <xdr:rowOff>34642</xdr:rowOff>
    </xdr:to>
    <xdr:grpSp>
      <xdr:nvGrpSpPr>
        <xdr:cNvPr id="77" name="Group 76">
          <a:extLst>
            <a:ext uri="{FF2B5EF4-FFF2-40B4-BE49-F238E27FC236}">
              <a16:creationId xmlns:a16="http://schemas.microsoft.com/office/drawing/2014/main" id="{F2EFB36E-8F8B-00D9-3E5B-6BCD16B05140}"/>
            </a:ext>
          </a:extLst>
        </xdr:cNvPr>
        <xdr:cNvGrpSpPr/>
      </xdr:nvGrpSpPr>
      <xdr:grpSpPr>
        <a:xfrm>
          <a:off x="13786008" y="130642"/>
          <a:ext cx="2716790" cy="685538"/>
          <a:chOff x="15727041" y="118431"/>
          <a:chExt cx="2716790" cy="685538"/>
        </a:xfrm>
      </xdr:grpSpPr>
      <xdr:grpSp>
        <xdr:nvGrpSpPr>
          <xdr:cNvPr id="6" name="Group 5">
            <a:extLst>
              <a:ext uri="{FF2B5EF4-FFF2-40B4-BE49-F238E27FC236}">
                <a16:creationId xmlns:a16="http://schemas.microsoft.com/office/drawing/2014/main" id="{6B94F8C0-1FE7-4727-A2C3-C8824A4ADFC7}"/>
              </a:ext>
            </a:extLst>
          </xdr:cNvPr>
          <xdr:cNvGrpSpPr/>
        </xdr:nvGrpSpPr>
        <xdr:grpSpPr>
          <a:xfrm>
            <a:off x="15727041" y="118431"/>
            <a:ext cx="2716790" cy="685538"/>
            <a:chOff x="14838427" y="216693"/>
            <a:chExt cx="3039227" cy="666000"/>
          </a:xfrm>
        </xdr:grpSpPr>
        <xdr:sp macro="" textlink="">
          <xdr:nvSpPr>
            <xdr:cNvPr id="8" name="Rectangle: Rounded Corners 7">
              <a:extLst>
                <a:ext uri="{FF2B5EF4-FFF2-40B4-BE49-F238E27FC236}">
                  <a16:creationId xmlns:a16="http://schemas.microsoft.com/office/drawing/2014/main" id="{FCF81850-0731-D5E2-9B4E-544A843A2B35}"/>
                </a:ext>
              </a:extLst>
            </xdr:cNvPr>
            <xdr:cNvSpPr/>
          </xdr:nvSpPr>
          <xdr:spPr>
            <a:xfrm>
              <a:off x="15537654" y="216693"/>
              <a:ext cx="2340000" cy="666000"/>
            </a:xfrm>
            <a:prstGeom prst="roundRect">
              <a:avLst>
                <a:gd name="adj" fmla="val 7028"/>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solidFill>
                    <a:schemeClr val="tx2">
                      <a:lumMod val="50000"/>
                    </a:schemeClr>
                  </a:solidFill>
                </a:rPr>
                <a:t>Total Revenues</a:t>
              </a:r>
            </a:p>
          </xdr:txBody>
        </xdr:sp>
        <xdr:pic>
          <xdr:nvPicPr>
            <xdr:cNvPr id="10" name="Graphic 9" descr="Dollar with solid fill">
              <a:extLst>
                <a:ext uri="{FF2B5EF4-FFF2-40B4-BE49-F238E27FC236}">
                  <a16:creationId xmlns:a16="http://schemas.microsoft.com/office/drawing/2014/main" id="{B1A7EBED-0812-C4BA-54F3-3FA87FF39A8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838427" y="261939"/>
              <a:ext cx="699231" cy="583406"/>
            </a:xfrm>
            <a:prstGeom prst="rect">
              <a:avLst/>
            </a:prstGeom>
          </xdr:spPr>
        </xdr:pic>
      </xdr:grpSp>
      <xdr:sp macro="" textlink="Analysis!G15">
        <xdr:nvSpPr>
          <xdr:cNvPr id="24" name="TextBox 23">
            <a:extLst>
              <a:ext uri="{FF2B5EF4-FFF2-40B4-BE49-F238E27FC236}">
                <a16:creationId xmlns:a16="http://schemas.microsoft.com/office/drawing/2014/main" id="{4340FFD1-3FBA-4919-B598-F9EFF6FB1000}"/>
              </a:ext>
            </a:extLst>
          </xdr:cNvPr>
          <xdr:cNvSpPr txBox="1"/>
        </xdr:nvSpPr>
        <xdr:spPr>
          <a:xfrm>
            <a:off x="16315226" y="426488"/>
            <a:ext cx="202406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2C332431-9B4A-456F-80BD-ED44C874C15C}" type="TxLink">
              <a:rPr lang="en-US" sz="1800" b="1" i="0" u="none" strike="noStrike" kern="1200">
                <a:solidFill>
                  <a:schemeClr val="tx2">
                    <a:lumMod val="50000"/>
                  </a:schemeClr>
                </a:solidFill>
                <a:latin typeface="Calibri"/>
                <a:ea typeface="Calibri"/>
                <a:cs typeface="Calibri"/>
              </a:rPr>
              <a:pPr algn="ctr"/>
              <a:t> $1,032,189.00 </a:t>
            </a:fld>
            <a:endParaRPr lang="en-US" sz="1800" b="1" kern="1200">
              <a:solidFill>
                <a:schemeClr val="tx2">
                  <a:lumMod val="50000"/>
                </a:schemeClr>
              </a:solidFill>
            </a:endParaRPr>
          </a:p>
        </xdr:txBody>
      </xdr:sp>
    </xdr:grpSp>
    <xdr:clientData/>
  </xdr:twoCellAnchor>
  <xdr:twoCellAnchor editAs="oneCell">
    <xdr:from>
      <xdr:col>19</xdr:col>
      <xdr:colOff>465666</xdr:colOff>
      <xdr:row>8</xdr:row>
      <xdr:rowOff>140493</xdr:rowOff>
    </xdr:from>
    <xdr:to>
      <xdr:col>25</xdr:col>
      <xdr:colOff>341577</xdr:colOff>
      <xdr:row>16</xdr:row>
      <xdr:rowOff>92869</xdr:rowOff>
    </xdr:to>
    <mc:AlternateContent xmlns:mc="http://schemas.openxmlformats.org/markup-compatibility/2006" xmlns:a14="http://schemas.microsoft.com/office/drawing/2010/main">
      <mc:Choice Requires="a14">
        <xdr:graphicFrame macro="">
          <xdr:nvGraphicFramePr>
            <xdr:cNvPr id="25" name="Product name 3">
              <a:extLst>
                <a:ext uri="{FF2B5EF4-FFF2-40B4-BE49-F238E27FC236}">
                  <a16:creationId xmlns:a16="http://schemas.microsoft.com/office/drawing/2014/main" id="{9DADDF9A-DF16-46E6-B850-CD784AB6830E}"/>
                </a:ext>
              </a:extLst>
            </xdr:cNvPr>
            <xdr:cNvGraphicFramePr/>
          </xdr:nvGraphicFramePr>
          <xdr:xfrm>
            <a:off x="0" y="0"/>
            <a:ext cx="0" cy="0"/>
          </xdr:xfrm>
          <a:graphic>
            <a:graphicData uri="http://schemas.microsoft.com/office/drawing/2010/slicer">
              <sle:slicer xmlns:sle="http://schemas.microsoft.com/office/drawing/2010/slicer" name="Product name 3"/>
            </a:graphicData>
          </a:graphic>
        </xdr:graphicFrame>
      </mc:Choice>
      <mc:Fallback xmlns="">
        <xdr:sp macro="" textlink="">
          <xdr:nvSpPr>
            <xdr:cNvPr id="0" name=""/>
            <xdr:cNvSpPr>
              <a:spLocks noTextEdit="1"/>
            </xdr:cNvSpPr>
          </xdr:nvSpPr>
          <xdr:spPr>
            <a:xfrm>
              <a:off x="12664993" y="1703570"/>
              <a:ext cx="3539372" cy="1515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279202</xdr:colOff>
      <xdr:row>4</xdr:row>
      <xdr:rowOff>59531</xdr:rowOff>
    </xdr:from>
    <xdr:to>
      <xdr:col>36</xdr:col>
      <xdr:colOff>67271</xdr:colOff>
      <xdr:row>45</xdr:row>
      <xdr:rowOff>59531</xdr:rowOff>
    </xdr:to>
    <xdr:grpSp>
      <xdr:nvGrpSpPr>
        <xdr:cNvPr id="26" name="Group 25">
          <a:extLst>
            <a:ext uri="{FF2B5EF4-FFF2-40B4-BE49-F238E27FC236}">
              <a16:creationId xmlns:a16="http://schemas.microsoft.com/office/drawing/2014/main" id="{7CBB6D6D-B460-42E5-BA9E-B877D57E0048}"/>
            </a:ext>
          </a:extLst>
        </xdr:cNvPr>
        <xdr:cNvGrpSpPr/>
      </xdr:nvGrpSpPr>
      <xdr:grpSpPr>
        <a:xfrm>
          <a:off x="18584298" y="841069"/>
          <a:ext cx="4062108" cy="8010770"/>
          <a:chOff x="18252281" y="1045369"/>
          <a:chExt cx="3883819" cy="7610474"/>
        </a:xfrm>
      </xdr:grpSpPr>
      <xdr:sp macro="" textlink="">
        <xdr:nvSpPr>
          <xdr:cNvPr id="27" name="Rectangle: Rounded Corners 26">
            <a:extLst>
              <a:ext uri="{FF2B5EF4-FFF2-40B4-BE49-F238E27FC236}">
                <a16:creationId xmlns:a16="http://schemas.microsoft.com/office/drawing/2014/main" id="{99828C93-1917-FB09-4F83-88F69E7D72B2}"/>
              </a:ext>
            </a:extLst>
          </xdr:cNvPr>
          <xdr:cNvSpPr/>
        </xdr:nvSpPr>
        <xdr:spPr>
          <a:xfrm>
            <a:off x="18252281" y="1583530"/>
            <a:ext cx="3883819" cy="7072313"/>
          </a:xfrm>
          <a:prstGeom prst="roundRect">
            <a:avLst>
              <a:gd name="adj" fmla="val 1287"/>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1" kern="1200">
              <a:solidFill>
                <a:schemeClr val="tx2">
                  <a:lumMod val="75000"/>
                </a:schemeClr>
              </a:solidFill>
            </a:endParaRPr>
          </a:p>
        </xdr:txBody>
      </xdr:sp>
      <xdr:sp macro="" textlink="">
        <xdr:nvSpPr>
          <xdr:cNvPr id="28" name="TextBox 27">
            <a:extLst>
              <a:ext uri="{FF2B5EF4-FFF2-40B4-BE49-F238E27FC236}">
                <a16:creationId xmlns:a16="http://schemas.microsoft.com/office/drawing/2014/main" id="{D41A27D6-17F3-9813-BBF7-B6CE93EC5CAB}"/>
              </a:ext>
            </a:extLst>
          </xdr:cNvPr>
          <xdr:cNvSpPr txBox="1"/>
        </xdr:nvSpPr>
        <xdr:spPr>
          <a:xfrm>
            <a:off x="18270028" y="1045369"/>
            <a:ext cx="3847178" cy="5170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i="0" u="none" kern="1200">
                <a:solidFill>
                  <a:srgbClr val="FFFF00"/>
                </a:solidFill>
                <a:latin typeface="+mn-lt"/>
                <a:ea typeface="+mn-ea"/>
                <a:cs typeface="+mn-cs"/>
              </a:rPr>
              <a:t>Customer</a:t>
            </a:r>
            <a:r>
              <a:rPr lang="en-US" sz="1100" kern="1200">
                <a:solidFill>
                  <a:srgbClr val="FFFF00"/>
                </a:solidFill>
              </a:rPr>
              <a:t> </a:t>
            </a:r>
            <a:r>
              <a:rPr lang="en-US" sz="2800" i="0" u="none" kern="1200">
                <a:solidFill>
                  <a:srgbClr val="FFFF00"/>
                </a:solidFill>
                <a:latin typeface="+mn-lt"/>
                <a:ea typeface="+mn-ea"/>
                <a:cs typeface="+mn-cs"/>
              </a:rPr>
              <a:t>Analysis</a:t>
            </a:r>
          </a:p>
        </xdr:txBody>
      </xdr:sp>
    </xdr:grpSp>
    <xdr:clientData/>
  </xdr:twoCellAnchor>
  <xdr:twoCellAnchor>
    <xdr:from>
      <xdr:col>16</xdr:col>
      <xdr:colOff>397937</xdr:colOff>
      <xdr:row>17</xdr:row>
      <xdr:rowOff>0</xdr:rowOff>
    </xdr:from>
    <xdr:to>
      <xdr:col>22</xdr:col>
      <xdr:colOff>290780</xdr:colOff>
      <xdr:row>30</xdr:row>
      <xdr:rowOff>78582</xdr:rowOff>
    </xdr:to>
    <xdr:grpSp>
      <xdr:nvGrpSpPr>
        <xdr:cNvPr id="29" name="Group 28">
          <a:extLst>
            <a:ext uri="{FF2B5EF4-FFF2-40B4-BE49-F238E27FC236}">
              <a16:creationId xmlns:a16="http://schemas.microsoft.com/office/drawing/2014/main" id="{E3E23786-7B15-4A16-9913-75CA7A638AC6}"/>
            </a:ext>
          </a:extLst>
        </xdr:cNvPr>
        <xdr:cNvGrpSpPr/>
      </xdr:nvGrpSpPr>
      <xdr:grpSpPr>
        <a:xfrm>
          <a:off x="10765533" y="3321538"/>
          <a:ext cx="3556305" cy="2618582"/>
          <a:chOff x="10268218" y="1738313"/>
          <a:chExt cx="3536156" cy="2555082"/>
        </a:xfrm>
      </xdr:grpSpPr>
      <xdr:graphicFrame macro="">
        <xdr:nvGraphicFramePr>
          <xdr:cNvPr id="30" name="Chart 29">
            <a:extLst>
              <a:ext uri="{FF2B5EF4-FFF2-40B4-BE49-F238E27FC236}">
                <a16:creationId xmlns:a16="http://schemas.microsoft.com/office/drawing/2014/main" id="{E64903AE-B941-0005-8365-99A75182C3F0}"/>
              </a:ext>
            </a:extLst>
          </xdr:cNvPr>
          <xdr:cNvGraphicFramePr>
            <a:graphicFrameLocks/>
          </xdr:cNvGraphicFramePr>
        </xdr:nvGraphicFramePr>
        <xdr:xfrm>
          <a:off x="10268218" y="2138364"/>
          <a:ext cx="3536156" cy="2155031"/>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31" name="TextBox 30">
            <a:extLst>
              <a:ext uri="{FF2B5EF4-FFF2-40B4-BE49-F238E27FC236}">
                <a16:creationId xmlns:a16="http://schemas.microsoft.com/office/drawing/2014/main" id="{C1A12C44-5983-9780-D291-C9D57DD6F126}"/>
              </a:ext>
            </a:extLst>
          </xdr:cNvPr>
          <xdr:cNvSpPr txBox="1"/>
        </xdr:nvSpPr>
        <xdr:spPr>
          <a:xfrm>
            <a:off x="10287000" y="1738313"/>
            <a:ext cx="351234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u="none" kern="1200" baseline="0">
                <a:solidFill>
                  <a:schemeClr val="tx2">
                    <a:lumMod val="50000"/>
                  </a:schemeClr>
                </a:solidFill>
              </a:rPr>
              <a:t>Items sold according to Size</a:t>
            </a:r>
            <a:endParaRPr lang="en-US" sz="2000" b="1" i="1" u="none" kern="1200">
              <a:solidFill>
                <a:schemeClr val="tx2">
                  <a:lumMod val="50000"/>
                </a:schemeClr>
              </a:solidFill>
            </a:endParaRPr>
          </a:p>
        </xdr:txBody>
      </xdr:sp>
    </xdr:grpSp>
    <xdr:clientData/>
  </xdr:twoCellAnchor>
  <xdr:twoCellAnchor>
    <xdr:from>
      <xdr:col>22</xdr:col>
      <xdr:colOff>357187</xdr:colOff>
      <xdr:row>17</xdr:row>
      <xdr:rowOff>0</xdr:rowOff>
    </xdr:from>
    <xdr:to>
      <xdr:col>28</xdr:col>
      <xdr:colOff>528906</xdr:colOff>
      <xdr:row>30</xdr:row>
      <xdr:rowOff>80963</xdr:rowOff>
    </xdr:to>
    <xdr:grpSp>
      <xdr:nvGrpSpPr>
        <xdr:cNvPr id="32" name="Group 31">
          <a:extLst>
            <a:ext uri="{FF2B5EF4-FFF2-40B4-BE49-F238E27FC236}">
              <a16:creationId xmlns:a16="http://schemas.microsoft.com/office/drawing/2014/main" id="{474AB1EA-0EFF-42F1-A498-830D33597C48}"/>
            </a:ext>
          </a:extLst>
        </xdr:cNvPr>
        <xdr:cNvGrpSpPr/>
      </xdr:nvGrpSpPr>
      <xdr:grpSpPr>
        <a:xfrm>
          <a:off x="14388245" y="3321538"/>
          <a:ext cx="3835180" cy="2620963"/>
          <a:chOff x="13954125" y="1738313"/>
          <a:chExt cx="3815031" cy="2557463"/>
        </a:xfrm>
      </xdr:grpSpPr>
      <xdr:graphicFrame macro="">
        <xdr:nvGraphicFramePr>
          <xdr:cNvPr id="33" name="Chart 32">
            <a:extLst>
              <a:ext uri="{FF2B5EF4-FFF2-40B4-BE49-F238E27FC236}">
                <a16:creationId xmlns:a16="http://schemas.microsoft.com/office/drawing/2014/main" id="{A8125275-3F77-0B82-2621-50F7B9C18F35}"/>
              </a:ext>
            </a:extLst>
          </xdr:cNvPr>
          <xdr:cNvGraphicFramePr>
            <a:graphicFrameLocks/>
          </xdr:cNvGraphicFramePr>
        </xdr:nvGraphicFramePr>
        <xdr:xfrm>
          <a:off x="13959155" y="2138364"/>
          <a:ext cx="3810001" cy="2157412"/>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4" name="TextBox 33">
            <a:extLst>
              <a:ext uri="{FF2B5EF4-FFF2-40B4-BE49-F238E27FC236}">
                <a16:creationId xmlns:a16="http://schemas.microsoft.com/office/drawing/2014/main" id="{5DC0E08C-0C4D-70C2-FCF5-E095CC654110}"/>
              </a:ext>
            </a:extLst>
          </xdr:cNvPr>
          <xdr:cNvSpPr txBox="1"/>
        </xdr:nvSpPr>
        <xdr:spPr>
          <a:xfrm>
            <a:off x="13954125" y="1738313"/>
            <a:ext cx="3810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i="1" u="none" kern="1200" baseline="0">
                <a:solidFill>
                  <a:schemeClr val="tx2">
                    <a:lumMod val="50000"/>
                  </a:schemeClr>
                </a:solidFill>
                <a:latin typeface="+mn-lt"/>
                <a:ea typeface="+mn-ea"/>
                <a:cs typeface="+mn-cs"/>
              </a:rPr>
              <a:t>Items sold according to Color</a:t>
            </a:r>
          </a:p>
        </xdr:txBody>
      </xdr:sp>
    </xdr:grpSp>
    <xdr:clientData/>
  </xdr:twoCellAnchor>
  <xdr:twoCellAnchor>
    <xdr:from>
      <xdr:col>25</xdr:col>
      <xdr:colOff>476248</xdr:colOff>
      <xdr:row>10</xdr:row>
      <xdr:rowOff>4481</xdr:rowOff>
    </xdr:from>
    <xdr:to>
      <xdr:col>28</xdr:col>
      <xdr:colOff>452437</xdr:colOff>
      <xdr:row>15</xdr:row>
      <xdr:rowOff>38381</xdr:rowOff>
    </xdr:to>
    <xdr:grpSp>
      <xdr:nvGrpSpPr>
        <xdr:cNvPr id="35" name="Group 34">
          <a:extLst>
            <a:ext uri="{FF2B5EF4-FFF2-40B4-BE49-F238E27FC236}">
              <a16:creationId xmlns:a16="http://schemas.microsoft.com/office/drawing/2014/main" id="{2BD3611C-C40E-4961-8C7F-CBBFB891EF55}"/>
            </a:ext>
          </a:extLst>
        </xdr:cNvPr>
        <xdr:cNvGrpSpPr/>
      </xdr:nvGrpSpPr>
      <xdr:grpSpPr>
        <a:xfrm>
          <a:off x="16339036" y="1958327"/>
          <a:ext cx="1807920" cy="1010823"/>
          <a:chOff x="10310812" y="4563666"/>
          <a:chExt cx="1774032" cy="1202531"/>
        </a:xfrm>
        <a:solidFill>
          <a:schemeClr val="accent5">
            <a:lumMod val="75000"/>
          </a:schemeClr>
        </a:solidFill>
        <a:effectLst>
          <a:outerShdw blurRad="63500" sx="102000" sy="102000" algn="ctr" rotWithShape="0">
            <a:prstClr val="black">
              <a:alpha val="40000"/>
            </a:prstClr>
          </a:outerShdw>
        </a:effectLst>
      </xdr:grpSpPr>
      <xdr:sp macro="" textlink="">
        <xdr:nvSpPr>
          <xdr:cNvPr id="36" name="Rectangle 35">
            <a:extLst>
              <a:ext uri="{FF2B5EF4-FFF2-40B4-BE49-F238E27FC236}">
                <a16:creationId xmlns:a16="http://schemas.microsoft.com/office/drawing/2014/main" id="{7572DC5F-2872-893D-EC64-5450D4E7DE05}"/>
              </a:ext>
            </a:extLst>
          </xdr:cNvPr>
          <xdr:cNvSpPr/>
        </xdr:nvSpPr>
        <xdr:spPr>
          <a:xfrm>
            <a:off x="10310812" y="4563666"/>
            <a:ext cx="1774032" cy="120253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0" kern="1200"/>
              <a:t>Items</a:t>
            </a:r>
            <a:r>
              <a:rPr lang="en-US" sz="2000" b="0" kern="1200" baseline="0"/>
              <a:t> Sold</a:t>
            </a:r>
            <a:endParaRPr lang="en-US" sz="2000" b="0" kern="1200"/>
          </a:p>
        </xdr:txBody>
      </xdr:sp>
      <xdr:sp macro="" textlink="Analysis!H35">
        <xdr:nvSpPr>
          <xdr:cNvPr id="37" name="TextBox 36">
            <a:extLst>
              <a:ext uri="{FF2B5EF4-FFF2-40B4-BE49-F238E27FC236}">
                <a16:creationId xmlns:a16="http://schemas.microsoft.com/office/drawing/2014/main" id="{5E2AA02F-3637-F153-CB70-F62578416E16}"/>
              </a:ext>
            </a:extLst>
          </xdr:cNvPr>
          <xdr:cNvSpPr txBox="1"/>
        </xdr:nvSpPr>
        <xdr:spPr>
          <a:xfrm>
            <a:off x="10310812" y="5191125"/>
            <a:ext cx="1774032" cy="5715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40AC83-E6A4-49D7-979C-2287B33DFE05}" type="TxLink">
              <a:rPr lang="en-US" sz="2400" b="0" i="0" u="none" strike="noStrike" kern="1200">
                <a:solidFill>
                  <a:schemeClr val="bg1"/>
                </a:solidFill>
                <a:latin typeface="Calibri"/>
                <a:ea typeface="Calibri"/>
                <a:cs typeface="Calibri"/>
              </a:rPr>
              <a:pPr algn="ctr"/>
              <a:t>30</a:t>
            </a:fld>
            <a:endParaRPr lang="en-US" sz="1800" kern="1200">
              <a:solidFill>
                <a:schemeClr val="bg1"/>
              </a:solidFill>
            </a:endParaRPr>
          </a:p>
        </xdr:txBody>
      </xdr:sp>
    </xdr:grpSp>
    <xdr:clientData/>
  </xdr:twoCellAnchor>
  <xdr:twoCellAnchor>
    <xdr:from>
      <xdr:col>8</xdr:col>
      <xdr:colOff>446331</xdr:colOff>
      <xdr:row>0</xdr:row>
      <xdr:rowOff>130642</xdr:rowOff>
    </xdr:from>
    <xdr:to>
      <xdr:col>12</xdr:col>
      <xdr:colOff>464039</xdr:colOff>
      <xdr:row>4</xdr:row>
      <xdr:rowOff>41113</xdr:rowOff>
    </xdr:to>
    <xdr:grpSp>
      <xdr:nvGrpSpPr>
        <xdr:cNvPr id="38" name="Group 37">
          <a:extLst>
            <a:ext uri="{FF2B5EF4-FFF2-40B4-BE49-F238E27FC236}">
              <a16:creationId xmlns:a16="http://schemas.microsoft.com/office/drawing/2014/main" id="{9BCAA945-5BDB-4DB6-AEB6-B4A1EFC8F7FA}"/>
            </a:ext>
          </a:extLst>
        </xdr:cNvPr>
        <xdr:cNvGrpSpPr/>
      </xdr:nvGrpSpPr>
      <xdr:grpSpPr>
        <a:xfrm>
          <a:off x="5929312" y="130642"/>
          <a:ext cx="2460015" cy="692009"/>
          <a:chOff x="6477000" y="118431"/>
          <a:chExt cx="2741932" cy="672947"/>
        </a:xfrm>
      </xdr:grpSpPr>
      <xdr:grpSp>
        <xdr:nvGrpSpPr>
          <xdr:cNvPr id="39" name="Group 38">
            <a:extLst>
              <a:ext uri="{FF2B5EF4-FFF2-40B4-BE49-F238E27FC236}">
                <a16:creationId xmlns:a16="http://schemas.microsoft.com/office/drawing/2014/main" id="{DD1732DE-E521-BC97-D5FB-299ABD3E1D0B}"/>
              </a:ext>
            </a:extLst>
          </xdr:cNvPr>
          <xdr:cNvGrpSpPr/>
        </xdr:nvGrpSpPr>
        <xdr:grpSpPr>
          <a:xfrm>
            <a:off x="7232140" y="118431"/>
            <a:ext cx="1986792" cy="672947"/>
            <a:chOff x="7232140" y="120813"/>
            <a:chExt cx="1986792" cy="672947"/>
          </a:xfrm>
        </xdr:grpSpPr>
        <xdr:sp macro="" textlink="">
          <xdr:nvSpPr>
            <xdr:cNvPr id="41" name="Rectangle: Rounded Corners 40">
              <a:extLst>
                <a:ext uri="{FF2B5EF4-FFF2-40B4-BE49-F238E27FC236}">
                  <a16:creationId xmlns:a16="http://schemas.microsoft.com/office/drawing/2014/main" id="{C05591CF-31E0-5C2E-E517-83BD3465BF6F}"/>
                </a:ext>
              </a:extLst>
            </xdr:cNvPr>
            <xdr:cNvSpPr/>
          </xdr:nvSpPr>
          <xdr:spPr>
            <a:xfrm>
              <a:off x="7232140" y="120813"/>
              <a:ext cx="1986792" cy="666000"/>
            </a:xfrm>
            <a:prstGeom prst="roundRect">
              <a:avLst>
                <a:gd name="adj" fmla="val 7028"/>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solidFill>
                    <a:schemeClr val="tx2">
                      <a:lumMod val="50000"/>
                    </a:schemeClr>
                  </a:solidFill>
                </a:rPr>
                <a:t>Average Rating</a:t>
              </a:r>
            </a:p>
          </xdr:txBody>
        </xdr:sp>
        <xdr:sp macro="" textlink="Analysis!H15">
          <xdr:nvSpPr>
            <xdr:cNvPr id="42" name="TextBox 41">
              <a:extLst>
                <a:ext uri="{FF2B5EF4-FFF2-40B4-BE49-F238E27FC236}">
                  <a16:creationId xmlns:a16="http://schemas.microsoft.com/office/drawing/2014/main" id="{A803CE1C-5931-654B-369C-7A9769118C35}"/>
                </a:ext>
              </a:extLst>
            </xdr:cNvPr>
            <xdr:cNvSpPr txBox="1"/>
          </xdr:nvSpPr>
          <xdr:spPr>
            <a:xfrm>
              <a:off x="7946384" y="399496"/>
              <a:ext cx="510588" cy="394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DD588F6-CA23-4522-AA4A-FD3D64E6A315}" type="TxLink">
                <a:rPr lang="en-US" sz="2000" b="1" i="0" u="none" strike="noStrike" kern="1200">
                  <a:solidFill>
                    <a:schemeClr val="tx2">
                      <a:lumMod val="50000"/>
                    </a:schemeClr>
                  </a:solidFill>
                  <a:latin typeface="Calibri"/>
                  <a:ea typeface="Calibri"/>
                  <a:cs typeface="Calibri"/>
                </a:rPr>
                <a:pPr algn="ctr"/>
                <a:t>5.5</a:t>
              </a:fld>
              <a:endParaRPr lang="en-US" sz="4000" b="1" kern="1200">
                <a:solidFill>
                  <a:schemeClr val="tx2">
                    <a:lumMod val="50000"/>
                  </a:schemeClr>
                </a:solidFill>
              </a:endParaRPr>
            </a:p>
          </xdr:txBody>
        </xdr:sp>
      </xdr:grpSp>
      <xdr:pic>
        <xdr:nvPicPr>
          <xdr:cNvPr id="40" name="Graphic 39" descr="Star with solid fill">
            <a:extLst>
              <a:ext uri="{FF2B5EF4-FFF2-40B4-BE49-F238E27FC236}">
                <a16:creationId xmlns:a16="http://schemas.microsoft.com/office/drawing/2014/main" id="{559CAF12-4E71-36DC-1E6C-B29BD6ED669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477000" y="130970"/>
            <a:ext cx="702468" cy="607218"/>
          </a:xfrm>
          <a:prstGeom prst="rect">
            <a:avLst/>
          </a:prstGeom>
        </xdr:spPr>
      </xdr:pic>
    </xdr:grpSp>
    <xdr:clientData/>
  </xdr:twoCellAnchor>
  <xdr:twoCellAnchor>
    <xdr:from>
      <xdr:col>16</xdr:col>
      <xdr:colOff>378617</xdr:colOff>
      <xdr:row>10</xdr:row>
      <xdr:rowOff>5358</xdr:rowOff>
    </xdr:from>
    <xdr:to>
      <xdr:col>19</xdr:col>
      <xdr:colOff>330993</xdr:colOff>
      <xdr:row>15</xdr:row>
      <xdr:rowOff>37504</xdr:rowOff>
    </xdr:to>
    <xdr:grpSp>
      <xdr:nvGrpSpPr>
        <xdr:cNvPr id="43" name="Group 42">
          <a:extLst>
            <a:ext uri="{FF2B5EF4-FFF2-40B4-BE49-F238E27FC236}">
              <a16:creationId xmlns:a16="http://schemas.microsoft.com/office/drawing/2014/main" id="{93251243-B773-411E-A2DF-CB59165FD094}"/>
            </a:ext>
          </a:extLst>
        </xdr:cNvPr>
        <xdr:cNvGrpSpPr/>
      </xdr:nvGrpSpPr>
      <xdr:grpSpPr>
        <a:xfrm>
          <a:off x="10746213" y="1959204"/>
          <a:ext cx="1784107" cy="1009069"/>
          <a:chOff x="15856743" y="4563666"/>
          <a:chExt cx="1774032" cy="1202531"/>
        </a:xfrm>
        <a:solidFill>
          <a:schemeClr val="accent5">
            <a:lumMod val="75000"/>
          </a:schemeClr>
        </a:solidFill>
        <a:effectLst>
          <a:outerShdw blurRad="50800" dist="38100" dir="2700000" algn="tl" rotWithShape="0">
            <a:prstClr val="black">
              <a:alpha val="40000"/>
            </a:prstClr>
          </a:outerShdw>
        </a:effectLst>
      </xdr:grpSpPr>
      <xdr:sp macro="" textlink="">
        <xdr:nvSpPr>
          <xdr:cNvPr id="44" name="Rectangle 43">
            <a:extLst>
              <a:ext uri="{FF2B5EF4-FFF2-40B4-BE49-F238E27FC236}">
                <a16:creationId xmlns:a16="http://schemas.microsoft.com/office/drawing/2014/main" id="{993093B0-0C0C-4822-2BC9-8769D596E8C6}"/>
              </a:ext>
            </a:extLst>
          </xdr:cNvPr>
          <xdr:cNvSpPr/>
        </xdr:nvSpPr>
        <xdr:spPr>
          <a:xfrm>
            <a:off x="15856743" y="4563666"/>
            <a:ext cx="1774032" cy="1202531"/>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kern="1200"/>
              <a:t>Item per</a:t>
            </a:r>
            <a:r>
              <a:rPr lang="en-US" sz="1600" b="0" kern="1200" baseline="0"/>
              <a:t> products sold</a:t>
            </a:r>
            <a:endParaRPr lang="en-US" sz="1600" b="0" kern="1200"/>
          </a:p>
        </xdr:txBody>
      </xdr:sp>
      <xdr:sp macro="" textlink="Analysis!I35">
        <xdr:nvSpPr>
          <xdr:cNvPr id="45" name="TextBox 44">
            <a:extLst>
              <a:ext uri="{FF2B5EF4-FFF2-40B4-BE49-F238E27FC236}">
                <a16:creationId xmlns:a16="http://schemas.microsoft.com/office/drawing/2014/main" id="{3E54EB88-1322-6AC7-7491-C156FCF289C2}"/>
              </a:ext>
            </a:extLst>
          </xdr:cNvPr>
          <xdr:cNvSpPr txBox="1"/>
        </xdr:nvSpPr>
        <xdr:spPr>
          <a:xfrm>
            <a:off x="15871031" y="5250656"/>
            <a:ext cx="1750219" cy="51196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C4FB58-A3E5-4729-992E-FEC658D843AF}" type="TxLink">
              <a:rPr lang="en-US" sz="2000" b="1" i="0" u="none" strike="noStrike" kern="1200">
                <a:solidFill>
                  <a:schemeClr val="bg1"/>
                </a:solidFill>
                <a:latin typeface="Calibri"/>
                <a:ea typeface="Calibri"/>
                <a:cs typeface="Calibri"/>
              </a:rPr>
              <a:pPr algn="ctr"/>
              <a:t>5%</a:t>
            </a:fld>
            <a:endParaRPr lang="en-US" sz="2000" b="1" kern="1200">
              <a:solidFill>
                <a:schemeClr val="bg1"/>
              </a:solidFill>
            </a:endParaRPr>
          </a:p>
        </xdr:txBody>
      </xdr:sp>
    </xdr:grpSp>
    <xdr:clientData/>
  </xdr:twoCellAnchor>
  <xdr:twoCellAnchor>
    <xdr:from>
      <xdr:col>26</xdr:col>
      <xdr:colOff>114226</xdr:colOff>
      <xdr:row>0</xdr:row>
      <xdr:rowOff>130642</xdr:rowOff>
    </xdr:from>
    <xdr:to>
      <xdr:col>31</xdr:col>
      <xdr:colOff>37691</xdr:colOff>
      <xdr:row>4</xdr:row>
      <xdr:rowOff>33867</xdr:rowOff>
    </xdr:to>
    <xdr:grpSp>
      <xdr:nvGrpSpPr>
        <xdr:cNvPr id="46" name="Group 45">
          <a:extLst>
            <a:ext uri="{FF2B5EF4-FFF2-40B4-BE49-F238E27FC236}">
              <a16:creationId xmlns:a16="http://schemas.microsoft.com/office/drawing/2014/main" id="{B879E423-77B6-4B2B-B101-361872222D05}"/>
            </a:ext>
          </a:extLst>
        </xdr:cNvPr>
        <xdr:cNvGrpSpPr/>
      </xdr:nvGrpSpPr>
      <xdr:grpSpPr>
        <a:xfrm>
          <a:off x="16587591" y="130642"/>
          <a:ext cx="2976350" cy="684763"/>
          <a:chOff x="18145125" y="118431"/>
          <a:chExt cx="2959559" cy="666000"/>
        </a:xfrm>
      </xdr:grpSpPr>
      <xdr:grpSp>
        <xdr:nvGrpSpPr>
          <xdr:cNvPr id="47" name="Group 46">
            <a:extLst>
              <a:ext uri="{FF2B5EF4-FFF2-40B4-BE49-F238E27FC236}">
                <a16:creationId xmlns:a16="http://schemas.microsoft.com/office/drawing/2014/main" id="{4375CBB9-A45B-CDF6-5EEC-CDF429109213}"/>
              </a:ext>
            </a:extLst>
          </xdr:cNvPr>
          <xdr:cNvGrpSpPr/>
        </xdr:nvGrpSpPr>
        <xdr:grpSpPr>
          <a:xfrm>
            <a:off x="18145125" y="118431"/>
            <a:ext cx="2959559" cy="666000"/>
            <a:chOff x="18145125" y="118431"/>
            <a:chExt cx="2959559" cy="666000"/>
          </a:xfrm>
        </xdr:grpSpPr>
        <xdr:sp macro="" textlink="">
          <xdr:nvSpPr>
            <xdr:cNvPr id="49" name="Rectangle: Rounded Corners 48">
              <a:extLst>
                <a:ext uri="{FF2B5EF4-FFF2-40B4-BE49-F238E27FC236}">
                  <a16:creationId xmlns:a16="http://schemas.microsoft.com/office/drawing/2014/main" id="{2CD7EBE2-7B04-F53E-8A26-00AB0D9F4B4F}"/>
                </a:ext>
              </a:extLst>
            </xdr:cNvPr>
            <xdr:cNvSpPr/>
          </xdr:nvSpPr>
          <xdr:spPr>
            <a:xfrm>
              <a:off x="19025866" y="118431"/>
              <a:ext cx="2078818" cy="666000"/>
            </a:xfrm>
            <a:prstGeom prst="roundRect">
              <a:avLst>
                <a:gd name="adj" fmla="val 7028"/>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baseline="0">
                  <a:solidFill>
                    <a:schemeClr val="tx2">
                      <a:lumMod val="50000"/>
                    </a:schemeClr>
                  </a:solidFill>
                </a:rPr>
                <a:t>Sold Products</a:t>
              </a:r>
              <a:endParaRPr lang="en-US" sz="1600" b="1" kern="1200">
                <a:solidFill>
                  <a:schemeClr val="tx2">
                    <a:lumMod val="50000"/>
                  </a:schemeClr>
                </a:solidFill>
              </a:endParaRPr>
            </a:p>
          </xdr:txBody>
        </xdr:sp>
        <xdr:pic>
          <xdr:nvPicPr>
            <xdr:cNvPr id="50" name="Graphic 49" descr="Stained Clothing with solid fill">
              <a:extLst>
                <a:ext uri="{FF2B5EF4-FFF2-40B4-BE49-F238E27FC236}">
                  <a16:creationId xmlns:a16="http://schemas.microsoft.com/office/drawing/2014/main" id="{906B4626-C8A8-9605-9D17-F7FD7349D6FA}"/>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145125" y="119062"/>
              <a:ext cx="797719" cy="654844"/>
            </a:xfrm>
            <a:prstGeom prst="rect">
              <a:avLst/>
            </a:prstGeom>
          </xdr:spPr>
        </xdr:pic>
      </xdr:grpSp>
      <xdr:sp macro="" textlink="Analysis!I15">
        <xdr:nvSpPr>
          <xdr:cNvPr id="48" name="TextBox 47">
            <a:extLst>
              <a:ext uri="{FF2B5EF4-FFF2-40B4-BE49-F238E27FC236}">
                <a16:creationId xmlns:a16="http://schemas.microsoft.com/office/drawing/2014/main" id="{1C39E461-5B98-4653-DE56-51EB0625336C}"/>
              </a:ext>
            </a:extLst>
          </xdr:cNvPr>
          <xdr:cNvSpPr txBox="1"/>
        </xdr:nvSpPr>
        <xdr:spPr>
          <a:xfrm>
            <a:off x="19026189" y="416718"/>
            <a:ext cx="2071686" cy="3638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92281F30-4EA8-43CB-820E-5E411920D25A}" type="TxLink">
              <a:rPr lang="en-US" sz="1800" b="1" i="0" u="none" strike="noStrike" kern="1200">
                <a:solidFill>
                  <a:schemeClr val="tx2">
                    <a:lumMod val="50000"/>
                  </a:schemeClr>
                </a:solidFill>
                <a:latin typeface="Calibri"/>
                <a:ea typeface="Calibri"/>
                <a:cs typeface="Calibri"/>
              </a:rPr>
              <a:pPr algn="ctr"/>
              <a:t>624</a:t>
            </a:fld>
            <a:endParaRPr lang="en-US" sz="1800" b="1" kern="1200">
              <a:solidFill>
                <a:schemeClr val="tx2">
                  <a:lumMod val="50000"/>
                </a:schemeClr>
              </a:solidFill>
            </a:endParaRPr>
          </a:p>
        </xdr:txBody>
      </xdr:sp>
    </xdr:grpSp>
    <xdr:clientData/>
  </xdr:twoCellAnchor>
  <xdr:twoCellAnchor>
    <xdr:from>
      <xdr:col>17</xdr:col>
      <xdr:colOff>476250</xdr:colOff>
      <xdr:row>31</xdr:row>
      <xdr:rowOff>23814</xdr:rowOff>
    </xdr:from>
    <xdr:to>
      <xdr:col>27</xdr:col>
      <xdr:colOff>500063</xdr:colOff>
      <xdr:row>33</xdr:row>
      <xdr:rowOff>34910</xdr:rowOff>
    </xdr:to>
    <xdr:sp macro="" textlink="">
      <xdr:nvSpPr>
        <xdr:cNvPr id="51" name="TextBox 50">
          <a:extLst>
            <a:ext uri="{FF2B5EF4-FFF2-40B4-BE49-F238E27FC236}">
              <a16:creationId xmlns:a16="http://schemas.microsoft.com/office/drawing/2014/main" id="{585A0F63-B4CC-43D7-887B-75FD1162B1CF}"/>
            </a:ext>
          </a:extLst>
        </xdr:cNvPr>
        <xdr:cNvSpPr txBox="1"/>
      </xdr:nvSpPr>
      <xdr:spPr>
        <a:xfrm>
          <a:off x="11454423" y="6080737"/>
          <a:ext cx="6129582" cy="401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i="1" u="none" kern="1200" baseline="0">
              <a:solidFill>
                <a:schemeClr val="tx2">
                  <a:lumMod val="50000"/>
                </a:schemeClr>
              </a:solidFill>
              <a:latin typeface="+mn-lt"/>
              <a:ea typeface="+mn-ea"/>
              <a:cs typeface="+mn-cs"/>
            </a:rPr>
            <a:t>Product performance</a:t>
          </a:r>
          <a:r>
            <a:rPr lang="ar-EG" sz="2000" b="1" i="1" u="none" kern="1200" baseline="0">
              <a:solidFill>
                <a:schemeClr val="tx2">
                  <a:lumMod val="50000"/>
                </a:schemeClr>
              </a:solidFill>
              <a:latin typeface="+mn-lt"/>
              <a:ea typeface="+mn-ea"/>
              <a:cs typeface="+mn-cs"/>
            </a:rPr>
            <a:t> </a:t>
          </a:r>
          <a:r>
            <a:rPr lang="en-US" sz="2000" b="1" i="1" u="none" kern="1200" baseline="0">
              <a:solidFill>
                <a:schemeClr val="tx2">
                  <a:lumMod val="50000"/>
                </a:schemeClr>
              </a:solidFill>
              <a:latin typeface="+mn-lt"/>
              <a:ea typeface="+mn-ea"/>
              <a:cs typeface="+mn-cs"/>
            </a:rPr>
            <a:t>over-time</a:t>
          </a:r>
        </a:p>
      </xdr:txBody>
    </xdr:sp>
    <xdr:clientData/>
  </xdr:twoCellAnchor>
  <xdr:twoCellAnchor>
    <xdr:from>
      <xdr:col>16</xdr:col>
      <xdr:colOff>404812</xdr:colOff>
      <xdr:row>33</xdr:row>
      <xdr:rowOff>95249</xdr:rowOff>
    </xdr:from>
    <xdr:to>
      <xdr:col>28</xdr:col>
      <xdr:colOff>523874</xdr:colOff>
      <xdr:row>44</xdr:row>
      <xdr:rowOff>164304</xdr:rowOff>
    </xdr:to>
    <xdr:graphicFrame macro="">
      <xdr:nvGraphicFramePr>
        <xdr:cNvPr id="52" name="Chart 51">
          <a:extLst>
            <a:ext uri="{FF2B5EF4-FFF2-40B4-BE49-F238E27FC236}">
              <a16:creationId xmlns:a16="http://schemas.microsoft.com/office/drawing/2014/main" id="{81EE7D68-9E9D-4EDE-B877-87D55E492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166687</xdr:colOff>
      <xdr:row>4</xdr:row>
      <xdr:rowOff>80962</xdr:rowOff>
    </xdr:from>
    <xdr:to>
      <xdr:col>15</xdr:col>
      <xdr:colOff>464343</xdr:colOff>
      <xdr:row>45</xdr:row>
      <xdr:rowOff>71442</xdr:rowOff>
    </xdr:to>
    <xdr:grpSp>
      <xdr:nvGrpSpPr>
        <xdr:cNvPr id="53" name="Group 52">
          <a:extLst>
            <a:ext uri="{FF2B5EF4-FFF2-40B4-BE49-F238E27FC236}">
              <a16:creationId xmlns:a16="http://schemas.microsoft.com/office/drawing/2014/main" id="{25C9E247-23C1-4834-BB88-2A5769BC6594}"/>
            </a:ext>
          </a:extLst>
        </xdr:cNvPr>
        <xdr:cNvGrpSpPr/>
      </xdr:nvGrpSpPr>
      <xdr:grpSpPr>
        <a:xfrm>
          <a:off x="1986206" y="862500"/>
          <a:ext cx="8235156" cy="8001250"/>
          <a:chOff x="1571625" y="842962"/>
          <a:chExt cx="8289676" cy="7800980"/>
        </a:xfrm>
      </xdr:grpSpPr>
      <xdr:grpSp>
        <xdr:nvGrpSpPr>
          <xdr:cNvPr id="54" name="Group 53">
            <a:extLst>
              <a:ext uri="{FF2B5EF4-FFF2-40B4-BE49-F238E27FC236}">
                <a16:creationId xmlns:a16="http://schemas.microsoft.com/office/drawing/2014/main" id="{42CD5958-F2D7-DA9E-C1AE-23079E73ECB2}"/>
              </a:ext>
            </a:extLst>
          </xdr:cNvPr>
          <xdr:cNvGrpSpPr/>
        </xdr:nvGrpSpPr>
        <xdr:grpSpPr>
          <a:xfrm>
            <a:off x="1571625" y="842962"/>
            <a:ext cx="8289676" cy="7800980"/>
            <a:chOff x="1571625" y="842962"/>
            <a:chExt cx="8289676" cy="7800980"/>
          </a:xfrm>
        </xdr:grpSpPr>
        <xdr:grpSp>
          <xdr:nvGrpSpPr>
            <xdr:cNvPr id="56" name="Group 55">
              <a:extLst>
                <a:ext uri="{FF2B5EF4-FFF2-40B4-BE49-F238E27FC236}">
                  <a16:creationId xmlns:a16="http://schemas.microsoft.com/office/drawing/2014/main" id="{07D3DE78-58E3-F1F3-94F7-F23321F70C0C}"/>
                </a:ext>
              </a:extLst>
            </xdr:cNvPr>
            <xdr:cNvGrpSpPr/>
          </xdr:nvGrpSpPr>
          <xdr:grpSpPr>
            <a:xfrm>
              <a:off x="1571625" y="842962"/>
              <a:ext cx="8289676" cy="7800980"/>
              <a:chOff x="1571625" y="842962"/>
              <a:chExt cx="8289676" cy="7800980"/>
            </a:xfrm>
          </xdr:grpSpPr>
          <xdr:sp macro="" textlink="">
            <xdr:nvSpPr>
              <xdr:cNvPr id="58" name="TextBox 57">
                <a:extLst>
                  <a:ext uri="{FF2B5EF4-FFF2-40B4-BE49-F238E27FC236}">
                    <a16:creationId xmlns:a16="http://schemas.microsoft.com/office/drawing/2014/main" id="{0FDC1A44-2A70-3A22-5053-D23E3659835A}"/>
                  </a:ext>
                </a:extLst>
              </xdr:cNvPr>
              <xdr:cNvSpPr txBox="1"/>
            </xdr:nvSpPr>
            <xdr:spPr>
              <a:xfrm>
                <a:off x="1571847" y="842962"/>
                <a:ext cx="2503243" cy="8627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800" i="0" u="none" kern="1200">
                    <a:solidFill>
                      <a:srgbClr val="FFFF00"/>
                    </a:solidFill>
                  </a:rPr>
                  <a:t>Sales</a:t>
                </a:r>
                <a:r>
                  <a:rPr lang="en-US" sz="2800" i="0" u="none" kern="1200" baseline="0">
                    <a:solidFill>
                      <a:srgbClr val="FFFF00"/>
                    </a:solidFill>
                  </a:rPr>
                  <a:t> Analysis</a:t>
                </a:r>
                <a:endParaRPr lang="en-US" sz="2800" i="0" u="none" kern="1200">
                  <a:solidFill>
                    <a:srgbClr val="FFFF00"/>
                  </a:solidFill>
                </a:endParaRPr>
              </a:p>
            </xdr:txBody>
          </xdr:sp>
          <xdr:sp macro="" textlink="">
            <xdr:nvSpPr>
              <xdr:cNvPr id="59" name="Rectangle: Rounded Corners 58">
                <a:extLst>
                  <a:ext uri="{FF2B5EF4-FFF2-40B4-BE49-F238E27FC236}">
                    <a16:creationId xmlns:a16="http://schemas.microsoft.com/office/drawing/2014/main" id="{C359F715-B9A8-39F3-92C7-9489C534A81E}"/>
                  </a:ext>
                </a:extLst>
              </xdr:cNvPr>
              <xdr:cNvSpPr/>
            </xdr:nvSpPr>
            <xdr:spPr>
              <a:xfrm>
                <a:off x="1571625" y="1369220"/>
                <a:ext cx="8289676" cy="7274722"/>
              </a:xfrm>
              <a:prstGeom prst="roundRect">
                <a:avLst>
                  <a:gd name="adj" fmla="val 843"/>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1" kern="1200">
                  <a:solidFill>
                    <a:schemeClr val="tx2">
                      <a:lumMod val="75000"/>
                    </a:schemeClr>
                  </a:solidFill>
                </a:endParaRPr>
              </a:p>
            </xdr:txBody>
          </xdr:sp>
          <xdr:graphicFrame macro="">
            <xdr:nvGraphicFramePr>
              <xdr:cNvPr id="60" name="Chart 59">
                <a:extLst>
                  <a:ext uri="{FF2B5EF4-FFF2-40B4-BE49-F238E27FC236}">
                    <a16:creationId xmlns:a16="http://schemas.microsoft.com/office/drawing/2014/main" id="{6C0BA598-D5B1-9530-9BDB-83C72A7AEE4D}"/>
                  </a:ext>
                </a:extLst>
              </xdr:cNvPr>
              <xdr:cNvGraphicFramePr>
                <a:graphicFrameLocks/>
              </xdr:cNvGraphicFramePr>
            </xdr:nvGraphicFramePr>
            <xdr:xfrm>
              <a:off x="1631154" y="1452562"/>
              <a:ext cx="8060533" cy="2166938"/>
            </xdr:xfrm>
            <a:graphic>
              <a:graphicData uri="http://schemas.openxmlformats.org/drawingml/2006/chart">
                <c:chart xmlns:c="http://schemas.openxmlformats.org/drawingml/2006/chart" xmlns:r="http://schemas.openxmlformats.org/officeDocument/2006/relationships" r:id="rId14"/>
              </a:graphicData>
            </a:graphic>
          </xdr:graphicFrame>
          <xdr:grpSp>
            <xdr:nvGrpSpPr>
              <xdr:cNvPr id="61" name="Group 60">
                <a:extLst>
                  <a:ext uri="{FF2B5EF4-FFF2-40B4-BE49-F238E27FC236}">
                    <a16:creationId xmlns:a16="http://schemas.microsoft.com/office/drawing/2014/main" id="{60197163-6B29-0163-EC82-B61FBDD9502F}"/>
                  </a:ext>
                </a:extLst>
              </xdr:cNvPr>
              <xdr:cNvGrpSpPr/>
            </xdr:nvGrpSpPr>
            <xdr:grpSpPr>
              <a:xfrm>
                <a:off x="6869906" y="3917156"/>
                <a:ext cx="2821783" cy="2095499"/>
                <a:chOff x="4298154" y="3995980"/>
                <a:chExt cx="2821783" cy="2594129"/>
              </a:xfrm>
            </xdr:grpSpPr>
            <xdr:graphicFrame macro="">
              <xdr:nvGraphicFramePr>
                <xdr:cNvPr id="63" name="Chart 62">
                  <a:extLst>
                    <a:ext uri="{FF2B5EF4-FFF2-40B4-BE49-F238E27FC236}">
                      <a16:creationId xmlns:a16="http://schemas.microsoft.com/office/drawing/2014/main" id="{B4274AFD-C0CD-CA5E-E1F6-ABBEA6A781EA}"/>
                    </a:ext>
                  </a:extLst>
                </xdr:cNvPr>
                <xdr:cNvGraphicFramePr>
                  <a:graphicFrameLocks/>
                </xdr:cNvGraphicFramePr>
              </xdr:nvGraphicFramePr>
              <xdr:xfrm>
                <a:off x="4298154" y="4423420"/>
                <a:ext cx="2821783" cy="2166689"/>
              </xdr:xfrm>
              <a:graphic>
                <a:graphicData uri="http://schemas.openxmlformats.org/drawingml/2006/chart">
                  <c:chart xmlns:c="http://schemas.openxmlformats.org/drawingml/2006/chart" xmlns:r="http://schemas.openxmlformats.org/officeDocument/2006/relationships" r:id="rId15"/>
                </a:graphicData>
              </a:graphic>
            </xdr:graphicFrame>
            <xdr:sp macro="" textlink="Analysis!O104">
              <xdr:nvSpPr>
                <xdr:cNvPr id="64" name="TextBox 63">
                  <a:extLst>
                    <a:ext uri="{FF2B5EF4-FFF2-40B4-BE49-F238E27FC236}">
                      <a16:creationId xmlns:a16="http://schemas.microsoft.com/office/drawing/2014/main" id="{4705B79B-EDE5-E453-9640-14D7E2D67DAB}"/>
                    </a:ext>
                  </a:extLst>
                </xdr:cNvPr>
                <xdr:cNvSpPr txBox="1"/>
              </xdr:nvSpPr>
              <xdr:spPr>
                <a:xfrm>
                  <a:off x="5409765" y="5349602"/>
                  <a:ext cx="598560" cy="3143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93E7B22-2F73-4A70-8727-9F64F7883386}" type="TxLink">
                    <a:rPr lang="en-US" sz="1800" b="1" i="0" u="none" strike="noStrike" kern="1200">
                      <a:solidFill>
                        <a:schemeClr val="bg1"/>
                      </a:solidFill>
                      <a:latin typeface="Calibri"/>
                      <a:ea typeface="Calibri"/>
                      <a:cs typeface="Calibri"/>
                    </a:rPr>
                    <a:pPr algn="ctr"/>
                    <a:t>71%</a:t>
                  </a:fld>
                  <a:endParaRPr lang="en-US" sz="1800" b="1" kern="1200">
                    <a:solidFill>
                      <a:schemeClr val="bg1"/>
                    </a:solidFill>
                  </a:endParaRPr>
                </a:p>
              </xdr:txBody>
            </xdr:sp>
            <xdr:sp macro="" textlink="">
              <xdr:nvSpPr>
                <xdr:cNvPr id="65" name="TextBox 64">
                  <a:extLst>
                    <a:ext uri="{FF2B5EF4-FFF2-40B4-BE49-F238E27FC236}">
                      <a16:creationId xmlns:a16="http://schemas.microsoft.com/office/drawing/2014/main" id="{33348798-6901-A09E-89BD-A4520E9248D4}"/>
                    </a:ext>
                  </a:extLst>
                </xdr:cNvPr>
                <xdr:cNvSpPr txBox="1"/>
              </xdr:nvSpPr>
              <xdr:spPr>
                <a:xfrm>
                  <a:off x="4369593" y="3995980"/>
                  <a:ext cx="2655093" cy="324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1" u="sng" kern="1200">
                      <a:solidFill>
                        <a:schemeClr val="tx2">
                          <a:lumMod val="50000"/>
                        </a:schemeClr>
                      </a:solidFill>
                    </a:rPr>
                    <a:t>Completed</a:t>
                  </a:r>
                  <a:r>
                    <a:rPr lang="en-US" sz="2000" b="1" i="1" u="sng" kern="1200" baseline="0">
                      <a:solidFill>
                        <a:schemeClr val="tx2">
                          <a:lumMod val="50000"/>
                        </a:schemeClr>
                      </a:solidFill>
                    </a:rPr>
                    <a:t> Order Ratio</a:t>
                  </a:r>
                  <a:endParaRPr lang="en-US" sz="2000" b="1" i="1" u="sng" kern="1200">
                    <a:solidFill>
                      <a:schemeClr val="tx2">
                        <a:lumMod val="50000"/>
                      </a:schemeClr>
                    </a:solidFill>
                  </a:endParaRPr>
                </a:p>
              </xdr:txBody>
            </xdr:sp>
          </xdr:grpSp>
          <xdr:graphicFrame macro="">
            <xdr:nvGraphicFramePr>
              <xdr:cNvPr id="62" name="Chart 61">
                <a:extLst>
                  <a:ext uri="{FF2B5EF4-FFF2-40B4-BE49-F238E27FC236}">
                    <a16:creationId xmlns:a16="http://schemas.microsoft.com/office/drawing/2014/main" id="{DD2B9A68-FA01-A200-9DBE-DAD6CA349BD7}"/>
                  </a:ext>
                </a:extLst>
              </xdr:cNvPr>
              <xdr:cNvGraphicFramePr>
                <a:graphicFrameLocks/>
              </xdr:cNvGraphicFramePr>
            </xdr:nvGraphicFramePr>
            <xdr:xfrm>
              <a:off x="1667006" y="6155531"/>
              <a:ext cx="8060400" cy="2395537"/>
            </xdr:xfrm>
            <a:graphic>
              <a:graphicData uri="http://schemas.openxmlformats.org/drawingml/2006/chart">
                <c:chart xmlns:c="http://schemas.openxmlformats.org/drawingml/2006/chart" xmlns:r="http://schemas.openxmlformats.org/officeDocument/2006/relationships" r:id="rId16"/>
              </a:graphicData>
            </a:graphic>
          </xdr:graphicFrame>
        </xdr:grpSp>
        <xdr:graphicFrame macro="">
          <xdr:nvGraphicFramePr>
            <xdr:cNvPr id="57" name="Chart 56">
              <a:extLst>
                <a:ext uri="{FF2B5EF4-FFF2-40B4-BE49-F238E27FC236}">
                  <a16:creationId xmlns:a16="http://schemas.microsoft.com/office/drawing/2014/main" id="{C6392FFC-D3A8-16F9-AE7D-3BADA5655C7E}"/>
                </a:ext>
              </a:extLst>
            </xdr:cNvPr>
            <xdr:cNvGraphicFramePr>
              <a:graphicFrameLocks/>
            </xdr:cNvGraphicFramePr>
          </xdr:nvGraphicFramePr>
          <xdr:xfrm>
            <a:off x="1654968" y="3684984"/>
            <a:ext cx="4572000" cy="2405063"/>
          </xdr:xfrm>
          <a:graphic>
            <a:graphicData uri="http://schemas.openxmlformats.org/drawingml/2006/chart">
              <c:chart xmlns:c="http://schemas.openxmlformats.org/drawingml/2006/chart" xmlns:r="http://schemas.openxmlformats.org/officeDocument/2006/relationships" r:id="rId17"/>
            </a:graphicData>
          </a:graphic>
        </xdr:graphicFrame>
      </xdr:grpSp>
      <xdr:sp macro="" textlink="">
        <xdr:nvSpPr>
          <xdr:cNvPr id="55" name="TextBox 54">
            <a:extLst>
              <a:ext uri="{FF2B5EF4-FFF2-40B4-BE49-F238E27FC236}">
                <a16:creationId xmlns:a16="http://schemas.microsoft.com/office/drawing/2014/main" id="{397A9E24-B0A6-E50B-8CCD-C5F21FB055AD}"/>
              </a:ext>
            </a:extLst>
          </xdr:cNvPr>
          <xdr:cNvSpPr txBox="1"/>
        </xdr:nvSpPr>
        <xdr:spPr>
          <a:xfrm rot="5400000">
            <a:off x="5250657" y="4643439"/>
            <a:ext cx="2428874" cy="4524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i="1" u="sng" kern="1200">
                <a:solidFill>
                  <a:schemeClr val="tx2">
                    <a:lumMod val="50000"/>
                  </a:schemeClr>
                </a:solidFill>
                <a:latin typeface="+mn-lt"/>
                <a:ea typeface="+mn-ea"/>
                <a:cs typeface="+mn-cs"/>
              </a:rPr>
              <a:t>Total sales by cities</a:t>
            </a:r>
          </a:p>
        </xdr:txBody>
      </xdr:sp>
    </xdr:grpSp>
    <xdr:clientData/>
  </xdr:twoCellAnchor>
  <xdr:twoCellAnchor>
    <xdr:from>
      <xdr:col>29</xdr:col>
      <xdr:colOff>363737</xdr:colOff>
      <xdr:row>33</xdr:row>
      <xdr:rowOff>130968</xdr:rowOff>
    </xdr:from>
    <xdr:to>
      <xdr:col>35</xdr:col>
      <xdr:colOff>589956</xdr:colOff>
      <xdr:row>44</xdr:row>
      <xdr:rowOff>59530</xdr:rowOff>
    </xdr:to>
    <xdr:graphicFrame macro="">
      <xdr:nvGraphicFramePr>
        <xdr:cNvPr id="67" name="Chart 66">
          <a:extLst>
            <a:ext uri="{FF2B5EF4-FFF2-40B4-BE49-F238E27FC236}">
              <a16:creationId xmlns:a16="http://schemas.microsoft.com/office/drawing/2014/main" id="{96DDC4FA-704B-423E-B3BC-DF09BAA52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29</xdr:col>
      <xdr:colOff>387549</xdr:colOff>
      <xdr:row>31</xdr:row>
      <xdr:rowOff>130970</xdr:rowOff>
    </xdr:from>
    <xdr:to>
      <xdr:col>35</xdr:col>
      <xdr:colOff>566143</xdr:colOff>
      <xdr:row>33</xdr:row>
      <xdr:rowOff>178595</xdr:rowOff>
    </xdr:to>
    <xdr:sp macro="" textlink="">
      <xdr:nvSpPr>
        <xdr:cNvPr id="69" name="TextBox 68">
          <a:extLst>
            <a:ext uri="{FF2B5EF4-FFF2-40B4-BE49-F238E27FC236}">
              <a16:creationId xmlns:a16="http://schemas.microsoft.com/office/drawing/2014/main" id="{D5D258AD-49D4-47C6-8ECC-37D7E4DA698B}"/>
            </a:ext>
          </a:extLst>
        </xdr:cNvPr>
        <xdr:cNvSpPr txBox="1"/>
      </xdr:nvSpPr>
      <xdr:spPr>
        <a:xfrm>
          <a:off x="18361224" y="6036470"/>
          <a:ext cx="3836194"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i="1" u="sng" kern="1200">
              <a:solidFill>
                <a:schemeClr val="tx2">
                  <a:lumMod val="75000"/>
                </a:schemeClr>
              </a:solidFill>
              <a:latin typeface="+mn-lt"/>
              <a:ea typeface="+mn-ea"/>
              <a:cs typeface="+mn-cs"/>
            </a:rPr>
            <a:t>Customer with highest orders</a:t>
          </a:r>
        </a:p>
      </xdr:txBody>
    </xdr:sp>
    <xdr:clientData/>
  </xdr:twoCellAnchor>
  <xdr:twoCellAnchor>
    <xdr:from>
      <xdr:col>29</xdr:col>
      <xdr:colOff>375643</xdr:colOff>
      <xdr:row>21</xdr:row>
      <xdr:rowOff>130969</xdr:rowOff>
    </xdr:from>
    <xdr:to>
      <xdr:col>35</xdr:col>
      <xdr:colOff>571500</xdr:colOff>
      <xdr:row>31</xdr:row>
      <xdr:rowOff>166686</xdr:rowOff>
    </xdr:to>
    <xdr:graphicFrame macro="">
      <xdr:nvGraphicFramePr>
        <xdr:cNvPr id="72" name="Chart 71">
          <a:extLst>
            <a:ext uri="{FF2B5EF4-FFF2-40B4-BE49-F238E27FC236}">
              <a16:creationId xmlns:a16="http://schemas.microsoft.com/office/drawing/2014/main" id="{E46713D1-B931-44CC-84D1-51B2F7C93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xdr:col>
      <xdr:colOff>387549</xdr:colOff>
      <xdr:row>19</xdr:row>
      <xdr:rowOff>80964</xdr:rowOff>
    </xdr:from>
    <xdr:to>
      <xdr:col>35</xdr:col>
      <xdr:colOff>566143</xdr:colOff>
      <xdr:row>21</xdr:row>
      <xdr:rowOff>128589</xdr:rowOff>
    </xdr:to>
    <xdr:sp macro="" textlink="">
      <xdr:nvSpPr>
        <xdr:cNvPr id="73" name="TextBox 72">
          <a:extLst>
            <a:ext uri="{FF2B5EF4-FFF2-40B4-BE49-F238E27FC236}">
              <a16:creationId xmlns:a16="http://schemas.microsoft.com/office/drawing/2014/main" id="{97D264FF-F9F4-4D6F-9FCA-6B671C7FE775}"/>
            </a:ext>
          </a:extLst>
        </xdr:cNvPr>
        <xdr:cNvSpPr txBox="1"/>
      </xdr:nvSpPr>
      <xdr:spPr>
        <a:xfrm>
          <a:off x="18361224" y="3700464"/>
          <a:ext cx="3836194"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i="1" u="sng" kern="1200">
              <a:solidFill>
                <a:schemeClr val="tx2">
                  <a:lumMod val="50000"/>
                </a:schemeClr>
              </a:solidFill>
              <a:latin typeface="+mn-lt"/>
              <a:ea typeface="+mn-ea"/>
              <a:cs typeface="+mn-cs"/>
            </a:rPr>
            <a:t>Payment</a:t>
          </a:r>
          <a:r>
            <a:rPr lang="en-US" sz="2000" b="1" i="1" u="sng" kern="1200" baseline="0">
              <a:solidFill>
                <a:schemeClr val="tx2">
                  <a:lumMod val="50000"/>
                </a:schemeClr>
              </a:solidFill>
              <a:latin typeface="+mn-lt"/>
              <a:ea typeface="+mn-ea"/>
              <a:cs typeface="+mn-cs"/>
            </a:rPr>
            <a:t> channel analysis</a:t>
          </a:r>
          <a:endParaRPr lang="en-US" sz="2000" b="1" i="1" u="sng" kern="1200">
            <a:solidFill>
              <a:schemeClr val="tx2">
                <a:lumMod val="50000"/>
              </a:schemeClr>
            </a:solidFill>
            <a:latin typeface="+mn-lt"/>
            <a:ea typeface="+mn-ea"/>
            <a:cs typeface="+mn-cs"/>
          </a:endParaRPr>
        </a:p>
      </xdr:txBody>
    </xdr:sp>
    <xdr:clientData/>
  </xdr:twoCellAnchor>
  <xdr:twoCellAnchor>
    <xdr:from>
      <xdr:col>29</xdr:col>
      <xdr:colOff>369690</xdr:colOff>
      <xdr:row>10</xdr:row>
      <xdr:rowOff>1</xdr:rowOff>
    </xdr:from>
    <xdr:to>
      <xdr:col>35</xdr:col>
      <xdr:colOff>584003</xdr:colOff>
      <xdr:row>19</xdr:row>
      <xdr:rowOff>126208</xdr:rowOff>
    </xdr:to>
    <xdr:graphicFrame macro="">
      <xdr:nvGraphicFramePr>
        <xdr:cNvPr id="74" name="Chart 73">
          <a:extLst>
            <a:ext uri="{FF2B5EF4-FFF2-40B4-BE49-F238E27FC236}">
              <a16:creationId xmlns:a16="http://schemas.microsoft.com/office/drawing/2014/main" id="{4FE82C46-8A1E-4924-9C97-2C7540C1C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29</xdr:col>
      <xdr:colOff>387549</xdr:colOff>
      <xdr:row>7</xdr:row>
      <xdr:rowOff>138114</xdr:rowOff>
    </xdr:from>
    <xdr:to>
      <xdr:col>35</xdr:col>
      <xdr:colOff>566143</xdr:colOff>
      <xdr:row>9</xdr:row>
      <xdr:rowOff>185739</xdr:rowOff>
    </xdr:to>
    <xdr:sp macro="" textlink="">
      <xdr:nvSpPr>
        <xdr:cNvPr id="75" name="TextBox 74">
          <a:extLst>
            <a:ext uri="{FF2B5EF4-FFF2-40B4-BE49-F238E27FC236}">
              <a16:creationId xmlns:a16="http://schemas.microsoft.com/office/drawing/2014/main" id="{58D35DFF-83E8-4A22-BDC3-2EDC7F087455}"/>
            </a:ext>
          </a:extLst>
        </xdr:cNvPr>
        <xdr:cNvSpPr txBox="1"/>
      </xdr:nvSpPr>
      <xdr:spPr>
        <a:xfrm>
          <a:off x="18361224" y="1471614"/>
          <a:ext cx="3836194"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i="1" u="sng" kern="1200">
              <a:solidFill>
                <a:schemeClr val="tx2">
                  <a:lumMod val="50000"/>
                </a:schemeClr>
              </a:solidFill>
              <a:latin typeface="+mn-lt"/>
              <a:ea typeface="+mn-ea"/>
              <a:cs typeface="+mn-cs"/>
            </a:rPr>
            <a:t>Highest</a:t>
          </a:r>
          <a:r>
            <a:rPr lang="en-US" sz="2000" b="1" i="1" u="sng" kern="1200" baseline="0">
              <a:solidFill>
                <a:schemeClr val="tx2">
                  <a:lumMod val="50000"/>
                </a:schemeClr>
              </a:solidFill>
              <a:latin typeface="+mn-lt"/>
              <a:ea typeface="+mn-ea"/>
              <a:cs typeface="+mn-cs"/>
            </a:rPr>
            <a:t> cities have customers</a:t>
          </a:r>
          <a:endParaRPr lang="en-US" sz="2000" b="1" i="1" u="sng" kern="1200">
            <a:solidFill>
              <a:schemeClr val="tx2">
                <a:lumMod val="50000"/>
              </a:schemeClr>
            </a:solidFill>
            <a:latin typeface="+mn-lt"/>
            <a:ea typeface="+mn-ea"/>
            <a:cs typeface="+mn-cs"/>
          </a:endParaRPr>
        </a:p>
      </xdr:txBody>
    </xdr:sp>
    <xdr:clientData/>
  </xdr:twoCellAnchor>
  <xdr:twoCellAnchor>
    <xdr:from>
      <xdr:col>0</xdr:col>
      <xdr:colOff>239315</xdr:colOff>
      <xdr:row>0</xdr:row>
      <xdr:rowOff>118431</xdr:rowOff>
    </xdr:from>
    <xdr:to>
      <xdr:col>1</xdr:col>
      <xdr:colOff>915590</xdr:colOff>
      <xdr:row>4</xdr:row>
      <xdr:rowOff>22431</xdr:rowOff>
    </xdr:to>
    <xdr:sp macro="" textlink="">
      <xdr:nvSpPr>
        <xdr:cNvPr id="76" name="Rectangle: Rounded Corners 75">
          <a:extLst>
            <a:ext uri="{FF2B5EF4-FFF2-40B4-BE49-F238E27FC236}">
              <a16:creationId xmlns:a16="http://schemas.microsoft.com/office/drawing/2014/main" id="{1B488175-E8FE-41A8-A338-796F3DC890D9}"/>
            </a:ext>
          </a:extLst>
        </xdr:cNvPr>
        <xdr:cNvSpPr/>
      </xdr:nvSpPr>
      <xdr:spPr>
        <a:xfrm>
          <a:off x="239315" y="118431"/>
          <a:ext cx="1390650" cy="666000"/>
        </a:xfrm>
        <a:prstGeom prst="roundRect">
          <a:avLst>
            <a:gd name="adj" fmla="val 7728"/>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kern="1200">
              <a:solidFill>
                <a:schemeClr val="tx2">
                  <a:lumMod val="50000"/>
                </a:schemeClr>
              </a:solidFill>
            </a:rPr>
            <a:t>TAWHID</a:t>
          </a:r>
          <a:r>
            <a:rPr lang="en-US" sz="1600" b="1" kern="1200" baseline="0">
              <a:solidFill>
                <a:schemeClr val="tx2">
                  <a:lumMod val="50000"/>
                </a:schemeClr>
              </a:solidFill>
            </a:rPr>
            <a:t> </a:t>
          </a:r>
        </a:p>
        <a:p>
          <a:pPr algn="ctr"/>
          <a:r>
            <a:rPr lang="en-US" sz="1600" b="1" kern="1200" baseline="0">
              <a:solidFill>
                <a:schemeClr val="tx2">
                  <a:lumMod val="50000"/>
                </a:schemeClr>
              </a:solidFill>
            </a:rPr>
            <a:t>&amp; NOOR</a:t>
          </a:r>
          <a:endParaRPr lang="en-US" sz="1600" b="1" kern="1200">
            <a:solidFill>
              <a:schemeClr val="tx2">
                <a:lumMod val="50000"/>
              </a:schemeClr>
            </a:solidFill>
          </a:endParaRPr>
        </a:p>
      </xdr:txBody>
    </xdr:sp>
    <xdr:clientData/>
  </xdr:twoCellAnchor>
  <xdr:twoCellAnchor editAs="oneCell">
    <xdr:from>
      <xdr:col>0</xdr:col>
      <xdr:colOff>47625</xdr:colOff>
      <xdr:row>12</xdr:row>
      <xdr:rowOff>190499</xdr:rowOff>
    </xdr:from>
    <xdr:to>
      <xdr:col>1</xdr:col>
      <xdr:colOff>1025769</xdr:colOff>
      <xdr:row>28</xdr:row>
      <xdr:rowOff>130968</xdr:rowOff>
    </xdr:to>
    <mc:AlternateContent xmlns:mc="http://schemas.openxmlformats.org/markup-compatibility/2006" xmlns:a14="http://schemas.microsoft.com/office/drawing/2010/main">
      <mc:Choice Requires="a14">
        <xdr:graphicFrame macro="">
          <xdr:nvGraphicFramePr>
            <xdr:cNvPr id="7" name="Country 2">
              <a:extLst>
                <a:ext uri="{FF2B5EF4-FFF2-40B4-BE49-F238E27FC236}">
                  <a16:creationId xmlns:a16="http://schemas.microsoft.com/office/drawing/2014/main" id="{FF78A8B5-9844-47D8-8E5E-F1A411B6F51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47625" y="2476499"/>
              <a:ext cx="1774030" cy="2988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110344</xdr:colOff>
      <xdr:row>35</xdr:row>
      <xdr:rowOff>83344</xdr:rowOff>
    </xdr:from>
    <xdr:ext cx="1648593" cy="530658"/>
    <xdr:sp macro="" textlink="">
      <xdr:nvSpPr>
        <xdr:cNvPr id="11" name="TextBox 10">
          <a:extLst>
            <a:ext uri="{FF2B5EF4-FFF2-40B4-BE49-F238E27FC236}">
              <a16:creationId xmlns:a16="http://schemas.microsoft.com/office/drawing/2014/main" id="{3F37444F-85BE-7B5D-16B0-60C5C499EC86}"/>
            </a:ext>
          </a:extLst>
        </xdr:cNvPr>
        <xdr:cNvSpPr txBox="1"/>
      </xdr:nvSpPr>
      <xdr:spPr>
        <a:xfrm>
          <a:off x="110344" y="6750844"/>
          <a:ext cx="164859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kern="1200">
              <a:solidFill>
                <a:schemeClr val="bg1"/>
              </a:solidFill>
            </a:rPr>
            <a:t>EL-7ARIFA</a:t>
          </a:r>
        </a:p>
      </xdr:txBody>
    </xdr:sp>
    <xdr:clientData/>
  </xdr:oneCellAnchor>
  <xdr:oneCellAnchor>
    <xdr:from>
      <xdr:col>0</xdr:col>
      <xdr:colOff>262693</xdr:colOff>
      <xdr:row>33</xdr:row>
      <xdr:rowOff>35719</xdr:rowOff>
    </xdr:from>
    <xdr:ext cx="1343894" cy="468013"/>
    <xdr:sp macro="" textlink="">
      <xdr:nvSpPr>
        <xdr:cNvPr id="13" name="TextBox 12">
          <a:extLst>
            <a:ext uri="{FF2B5EF4-FFF2-40B4-BE49-F238E27FC236}">
              <a16:creationId xmlns:a16="http://schemas.microsoft.com/office/drawing/2014/main" id="{6169B7D7-4E48-6A86-6BA9-78B3A56AE73C}"/>
            </a:ext>
          </a:extLst>
        </xdr:cNvPr>
        <xdr:cNvSpPr txBox="1"/>
      </xdr:nvSpPr>
      <xdr:spPr>
        <a:xfrm>
          <a:off x="262693" y="6322219"/>
          <a:ext cx="1343894"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kern="1200">
              <a:solidFill>
                <a:schemeClr val="bg1"/>
              </a:solidFill>
            </a:rPr>
            <a:t>MADE BY</a:t>
          </a:r>
        </a:p>
      </xdr:txBody>
    </xdr:sp>
    <xdr:clientData/>
  </xdr:oneCellAnchor>
  <xdr:twoCellAnchor>
    <xdr:from>
      <xdr:col>31</xdr:col>
      <xdr:colOff>163226</xdr:colOff>
      <xdr:row>0</xdr:row>
      <xdr:rowOff>130642</xdr:rowOff>
    </xdr:from>
    <xdr:to>
      <xdr:col>35</xdr:col>
      <xdr:colOff>435537</xdr:colOff>
      <xdr:row>4</xdr:row>
      <xdr:rowOff>33969</xdr:rowOff>
    </xdr:to>
    <xdr:grpSp>
      <xdr:nvGrpSpPr>
        <xdr:cNvPr id="9" name="Group 8">
          <a:extLst>
            <a:ext uri="{FF2B5EF4-FFF2-40B4-BE49-F238E27FC236}">
              <a16:creationId xmlns:a16="http://schemas.microsoft.com/office/drawing/2014/main" id="{1F8B88EB-B96C-C00A-A43E-393EA4928BD3}"/>
            </a:ext>
          </a:extLst>
        </xdr:cNvPr>
        <xdr:cNvGrpSpPr/>
      </xdr:nvGrpSpPr>
      <xdr:grpSpPr>
        <a:xfrm>
          <a:off x="19689476" y="130642"/>
          <a:ext cx="2714619" cy="684865"/>
          <a:chOff x="6517546" y="118431"/>
          <a:chExt cx="2701386" cy="666000"/>
        </a:xfrm>
      </xdr:grpSpPr>
      <xdr:grpSp>
        <xdr:nvGrpSpPr>
          <xdr:cNvPr id="15" name="Group 14">
            <a:extLst>
              <a:ext uri="{FF2B5EF4-FFF2-40B4-BE49-F238E27FC236}">
                <a16:creationId xmlns:a16="http://schemas.microsoft.com/office/drawing/2014/main" id="{AA0B02D9-922A-3A94-8D87-990C6CEB8E9C}"/>
              </a:ext>
            </a:extLst>
          </xdr:cNvPr>
          <xdr:cNvGrpSpPr/>
        </xdr:nvGrpSpPr>
        <xdr:grpSpPr>
          <a:xfrm>
            <a:off x="7232140" y="118431"/>
            <a:ext cx="1986792" cy="666000"/>
            <a:chOff x="7232140" y="120813"/>
            <a:chExt cx="1986792" cy="666000"/>
          </a:xfrm>
        </xdr:grpSpPr>
        <xdr:sp macro="" textlink="">
          <xdr:nvSpPr>
            <xdr:cNvPr id="68" name="Rectangle: Rounded Corners 67">
              <a:extLst>
                <a:ext uri="{FF2B5EF4-FFF2-40B4-BE49-F238E27FC236}">
                  <a16:creationId xmlns:a16="http://schemas.microsoft.com/office/drawing/2014/main" id="{F2778CE9-CC04-6122-3A84-A54A1CBCCA5C}"/>
                </a:ext>
              </a:extLst>
            </xdr:cNvPr>
            <xdr:cNvSpPr/>
          </xdr:nvSpPr>
          <xdr:spPr>
            <a:xfrm>
              <a:off x="7232140" y="120813"/>
              <a:ext cx="1986792" cy="666000"/>
            </a:xfrm>
            <a:prstGeom prst="roundRect">
              <a:avLst>
                <a:gd name="adj" fmla="val 7028"/>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solidFill>
                    <a:schemeClr val="tx2">
                      <a:lumMod val="50000"/>
                    </a:schemeClr>
                  </a:solidFill>
                </a:rPr>
                <a:t>AVG</a:t>
              </a:r>
              <a:r>
                <a:rPr lang="en-US" sz="1600" b="1" kern="1200" baseline="0">
                  <a:solidFill>
                    <a:schemeClr val="tx2">
                      <a:lumMod val="50000"/>
                    </a:schemeClr>
                  </a:solidFill>
                </a:rPr>
                <a:t> Delivary time</a:t>
              </a:r>
              <a:endParaRPr lang="en-US" sz="1600" b="1" kern="1200">
                <a:solidFill>
                  <a:schemeClr val="tx2">
                    <a:lumMod val="50000"/>
                  </a:schemeClr>
                </a:solidFill>
              </a:endParaRPr>
            </a:p>
          </xdr:txBody>
        </xdr:sp>
        <xdr:sp macro="" textlink="Analysis!J15">
          <xdr:nvSpPr>
            <xdr:cNvPr id="70" name="TextBox 69">
              <a:extLst>
                <a:ext uri="{FF2B5EF4-FFF2-40B4-BE49-F238E27FC236}">
                  <a16:creationId xmlns:a16="http://schemas.microsoft.com/office/drawing/2014/main" id="{6F3B2BD6-9126-E6B2-CC60-FDDF53C31192}"/>
                </a:ext>
              </a:extLst>
            </xdr:cNvPr>
            <xdr:cNvSpPr txBox="1"/>
          </xdr:nvSpPr>
          <xdr:spPr>
            <a:xfrm>
              <a:off x="8051570" y="414710"/>
              <a:ext cx="300215" cy="3638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CEE56A7B-472A-4B89-B2CE-64165169AAE8}" type="TxLink">
                <a:rPr lang="en-US" sz="1800" b="1" i="0" u="none" strike="noStrike" kern="1200">
                  <a:solidFill>
                    <a:schemeClr val="tx2">
                      <a:lumMod val="50000"/>
                    </a:schemeClr>
                  </a:solidFill>
                  <a:latin typeface="Calibri"/>
                  <a:ea typeface="Calibri"/>
                  <a:cs typeface="Calibri"/>
                </a:rPr>
                <a:t>8</a:t>
              </a:fld>
              <a:endParaRPr lang="en-US" sz="1800" b="1" kern="1200">
                <a:solidFill>
                  <a:schemeClr val="tx2">
                    <a:lumMod val="50000"/>
                  </a:schemeClr>
                </a:solidFill>
              </a:endParaRPr>
            </a:p>
          </xdr:txBody>
        </xdr:sp>
      </xdr:grpSp>
      <xdr:pic>
        <xdr:nvPicPr>
          <xdr:cNvPr id="66" name="Graphic 65" descr="Scooter with solid fill">
            <a:extLst>
              <a:ext uri="{FF2B5EF4-FFF2-40B4-BE49-F238E27FC236}">
                <a16:creationId xmlns:a16="http://schemas.microsoft.com/office/drawing/2014/main" id="{64B2F981-BDCF-C486-6DB3-B05157CE44B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rcRect/>
          <a:stretch/>
        </xdr:blipFill>
        <xdr:spPr>
          <a:xfrm>
            <a:off x="6517546" y="130970"/>
            <a:ext cx="621374" cy="607218"/>
          </a:xfrm>
          <a:prstGeom prst="rect">
            <a:avLst/>
          </a:prstGeom>
        </xdr:spPr>
      </xdr:pic>
    </xdr:grpSp>
    <xdr:clientData/>
  </xdr:twoCellAnchor>
</xdr:wsDr>
</file>

<file path=xl/drawings/drawing3.xml><?xml version="1.0" encoding="utf-8"?>
<c:userShapes xmlns:c="http://schemas.openxmlformats.org/drawingml/2006/chart">
  <cdr:relSizeAnchor xmlns:cdr="http://schemas.openxmlformats.org/drawingml/2006/chartDrawing">
    <cdr:from>
      <cdr:x>0.01477</cdr:x>
      <cdr:y>0.02384</cdr:y>
    </cdr:from>
    <cdr:to>
      <cdr:x>0.41359</cdr:x>
      <cdr:y>0.20545</cdr:y>
    </cdr:to>
    <cdr:sp macro="" textlink="">
      <cdr:nvSpPr>
        <cdr:cNvPr id="2" name="Rectangle: Rounded Corners 1">
          <a:extLst xmlns:a="http://schemas.openxmlformats.org/drawingml/2006/main">
            <a:ext uri="{FF2B5EF4-FFF2-40B4-BE49-F238E27FC236}">
              <a16:creationId xmlns:a16="http://schemas.microsoft.com/office/drawing/2014/main" id="{61168690-4307-4E31-0E38-3F922DD4C968}"/>
            </a:ext>
          </a:extLst>
        </cdr:cNvPr>
        <cdr:cNvSpPr/>
      </cdr:nvSpPr>
      <cdr:spPr>
        <a:xfrm xmlns:a="http://schemas.openxmlformats.org/drawingml/2006/main">
          <a:off x="119062" y="51660"/>
          <a:ext cx="3214702" cy="393537"/>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t"/>
        <a:lstStyle xmlns:a="http://schemas.openxmlformats.org/drawingml/2006/main"/>
        <a:p xmlns:a="http://schemas.openxmlformats.org/drawingml/2006/main">
          <a:pPr algn="l"/>
          <a:r>
            <a:rPr lang="en-US" sz="2000" b="0" i="1" u="sng" kern="1200">
              <a:latin typeface="Segoe UI" panose="020B0502040204020203" pitchFamily="34" charset="0"/>
              <a:cs typeface="Segoe UI" panose="020B0502040204020203" pitchFamily="34" charset="0"/>
            </a:rPr>
            <a:t>Sales</a:t>
          </a:r>
          <a:r>
            <a:rPr lang="en-US" sz="2000" b="0" i="1" u="sng" kern="1200" baseline="0">
              <a:latin typeface="Segoe UI" panose="020B0502040204020203" pitchFamily="34" charset="0"/>
              <a:cs typeface="Segoe UI" panose="020B0502040204020203" pitchFamily="34" charset="0"/>
            </a:rPr>
            <a:t> Trend line</a:t>
          </a:r>
          <a:endParaRPr lang="en-US" sz="2000" b="0" i="1" u="sng" kern="1200">
            <a:latin typeface="Segoe UI" panose="020B0502040204020203" pitchFamily="34" charset="0"/>
            <a:cs typeface="Segoe UI" panose="020B0502040204020203"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0.02145</cdr:x>
      <cdr:y>0.05573</cdr:y>
    </cdr:from>
    <cdr:to>
      <cdr:x>0.32397</cdr:x>
      <cdr:y>0.21497</cdr:y>
    </cdr:to>
    <cdr:sp macro="" textlink="">
      <cdr:nvSpPr>
        <cdr:cNvPr id="2" name="TextBox 1">
          <a:extLst xmlns:a="http://schemas.openxmlformats.org/drawingml/2006/main">
            <a:ext uri="{FF2B5EF4-FFF2-40B4-BE49-F238E27FC236}">
              <a16:creationId xmlns:a16="http://schemas.microsoft.com/office/drawing/2014/main" id="{6508CCE7-82CB-21AB-3F4C-856ECBA16AB6}"/>
            </a:ext>
          </a:extLst>
        </cdr:cNvPr>
        <cdr:cNvSpPr txBox="1"/>
      </cdr:nvSpPr>
      <cdr:spPr>
        <a:xfrm xmlns:a="http://schemas.openxmlformats.org/drawingml/2006/main">
          <a:off x="172904" y="152090"/>
          <a:ext cx="2438441" cy="43454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indent="0" algn="l"/>
          <a:r>
            <a:rPr lang="en-US" sz="2000" b="0" i="1" u="sng" kern="1200">
              <a:solidFill>
                <a:schemeClr val="lt1"/>
              </a:solidFill>
              <a:latin typeface="Segoe UI" panose="020B0502040204020203" pitchFamily="34" charset="0"/>
              <a:ea typeface="+mn-ea"/>
              <a:cs typeface="Segoe UI" panose="020B0502040204020203" pitchFamily="34" charset="0"/>
            </a:rPr>
            <a:t>Total</a:t>
          </a:r>
          <a:r>
            <a:rPr lang="en-US" sz="2000" b="0" i="1" u="sng" kern="1200" baseline="0">
              <a:solidFill>
                <a:schemeClr val="lt1"/>
              </a:solidFill>
              <a:latin typeface="Segoe UI" panose="020B0502040204020203" pitchFamily="34" charset="0"/>
              <a:ea typeface="+mn-ea"/>
              <a:cs typeface="Segoe UI" panose="020B0502040204020203" pitchFamily="34" charset="0"/>
            </a:rPr>
            <a:t> Product </a:t>
          </a:r>
          <a:r>
            <a:rPr lang="en-US" sz="2000" b="0" i="1" u="sng" kern="1200">
              <a:solidFill>
                <a:schemeClr val="lt1"/>
              </a:solidFill>
              <a:latin typeface="Segoe UI" panose="020B0502040204020203" pitchFamily="34" charset="0"/>
              <a:ea typeface="+mn-ea"/>
              <a:cs typeface="Segoe UI" panose="020B0502040204020203" pitchFamily="34" charset="0"/>
            </a:rPr>
            <a:t>Sales</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689689699073" backgroundQuery="1" createdVersion="8" refreshedVersion="8" minRefreshableVersion="3" recordCount="0" supportSubquery="1" supportAdvancedDrill="1" xr:uid="{FD2B8174-CD68-489C-A423-261B2AAC19BC}">
  <cacheSource type="external" connectionId="4"/>
  <cacheFields count="0"/>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9212963" backgroundQuery="1" createdVersion="8" refreshedVersion="8" minRefreshableVersion="3" recordCount="0" supportSubquery="1" supportAdvancedDrill="1" xr:uid="{DAB69CDD-64E7-4DAC-BD60-15E126120C65}">
  <cacheSource type="external" connectionId="4"/>
  <cacheFields count="5">
    <cacheField name="[Measures].[Count of OrderID]" caption="Count of OrderID" numFmtId="0" hierarchy="41" level="32767"/>
    <cacheField name="[Customers].[CustomerID].[CustomerID]" caption="CustomerID" numFmtId="0" level="1">
      <sharedItems containsSemiMixedTypes="0" containsString="0" containsNumber="1" containsInteger="1" minValue="2147" maxValue="2794" count="6">
        <n v="2147"/>
        <n v="2234"/>
        <n v="2361"/>
        <n v="2586"/>
        <n v="2794"/>
        <n v="2382" u="1"/>
      </sharedItems>
    </cacheField>
    <cacheField name="[Customers].[FirstName].[FirstName]" caption="FirstName" numFmtId="0" hierarchy="1" level="1">
      <sharedItems count="5">
        <s v="bilal"/>
        <s v="mohamed"/>
        <s v="walker"/>
        <s v="kalia"/>
        <s v="melissa"/>
      </sharedItems>
    </cacheField>
    <cacheField name="[Customers].[Country].[Country]" caption="Country" numFmtId="0" hierarchy="4" level="1">
      <sharedItems containsSemiMixedTypes="0" containsNonDate="0" containsString="0"/>
    </cacheField>
    <cacheField name="[Orders].[Status].[Status]" caption="Status" numFmtId="0" hierarchy="17" level="1">
      <sharedItems containsSemiMixedTypes="0" containsNonDate="0" containsString="0"/>
    </cacheField>
  </cacheFields>
  <cacheHierarchies count="57">
    <cacheHierarchy uniqueName="[Customers].[CustomerID]" caption="CustomerID" attribute="1" defaultMemberUniqueName="[Customers].[CustomerID].[All]" allUniqueName="[Customers].[CustomerID].[All]" dimensionUniqueName="[Customers]" displayFolder="" count="2" memberValueDatatype="5" unbalanced="0">
      <fieldsUsage count="2">
        <fieldUsage x="-1"/>
        <fieldUsage x="1"/>
      </fieldsUsage>
    </cacheHierarchy>
    <cacheHierarchy uniqueName="[Customers].[FirstName]" caption="FirstName" attribute="1" defaultMemberUniqueName="[Customers].[FirstName].[All]" allUniqueName="[Customers].[FirstName].[All]" dimensionUniqueName="[Customers]" displayFolder="" count="2" memberValueDatatype="130" unbalanced="0">
      <fieldsUsage count="2">
        <fieldUsage x="-1"/>
        <fieldUsage x="2"/>
      </fieldsUsage>
    </cacheHierarchy>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3"/>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4"/>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92476853" backgroundQuery="1" createdVersion="8" refreshedVersion="8" minRefreshableVersion="3" recordCount="0" supportSubquery="1" supportAdvancedDrill="1" xr:uid="{11DFCF8D-7D27-4D60-A6BB-BF4464CE2C8F}">
  <cacheSource type="external" connectionId="4"/>
  <cacheFields count="4">
    <cacheField name="[Customers].[MonyTransfere].[MonyTransfere]" caption="MonyTransfere" numFmtId="0" hierarchy="7" level="1">
      <sharedItems count="4">
        <s v="Debt Card"/>
        <s v="Hawala"/>
        <s v="Master Card"/>
        <s v="Western Union"/>
      </sharedItems>
    </cacheField>
    <cacheField name="[Measures].[Count of OrderID]" caption="Count of OrderID" numFmtId="0" hierarchy="41" level="32767"/>
    <cacheField name="[Customers].[Country].[Country]" caption="Country" numFmtId="0" hierarchy="4" level="1">
      <sharedItems containsSemiMixedTypes="0" containsNonDate="0" containsString="0"/>
    </cacheField>
    <cacheField name="[Orders].[Status].[Status]" caption="Status" numFmtId="0" hierarchy="17" level="1">
      <sharedItems containsSemiMixedTypes="0" containsNonDate="0" containsString="0"/>
    </cacheField>
  </cacheFields>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2" memberValueDatatype="130" unbalanced="0">
      <fieldsUsage count="2">
        <fieldUsage x="-1"/>
        <fieldUsage x="0"/>
      </fieldsUsage>
    </cacheHierarchy>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3"/>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92824077" backgroundQuery="1" createdVersion="8" refreshedVersion="8" minRefreshableVersion="3" recordCount="0" supportSubquery="1" supportAdvancedDrill="1" xr:uid="{6D3CE7E7-6230-4E1E-8E35-84A6FA34DD32}">
  <cacheSource type="external" connectionId="4"/>
  <cacheFields count="4">
    <cacheField name="[Customers].[City].[City]" caption="City" numFmtId="0" hierarchy="5" level="1">
      <sharedItems count="5">
        <s v="Cairo"/>
        <s v="El Daba"/>
        <s v="El Mansura"/>
        <s v="Hurghada"/>
        <s v="Siwa"/>
      </sharedItems>
    </cacheField>
    <cacheField name="[Measures].[Count of CustomerID 2]" caption="Count of CustomerID 2" numFmtId="0" hierarchy="34" level="32767"/>
    <cacheField name="[Customers].[Country].[Country]" caption="Country" numFmtId="0" hierarchy="4" level="1">
      <sharedItems containsSemiMixedTypes="0" containsNonDate="0" containsString="0"/>
    </cacheField>
    <cacheField name="[Orders].[Status].[Status]" caption="Status" numFmtId="0" hierarchy="17" level="1">
      <sharedItems containsSemiMixedTypes="0" containsNonDate="0" containsString="0"/>
    </cacheField>
  </cacheFields>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3"/>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4.985219328701" backgroundQuery="1" createdVersion="3" refreshedVersion="8" minRefreshableVersion="3" recordCount="0" supportSubquery="1" supportAdvancedDrill="1" xr:uid="{DD4641AE-869D-4C9A-8026-3A6F0C0E55AE}">
  <cacheSource type="external" connectionId="4">
    <extLst>
      <ext xmlns:x14="http://schemas.microsoft.com/office/spreadsheetml/2009/9/main" uri="{F057638F-6D5F-4e77-A914-E7F072B9BCA8}">
        <x14:sourceConnection name="ThisWorkbookDataModel"/>
      </ext>
    </extLst>
  </cacheSource>
  <cacheFields count="0"/>
  <cacheHierarchies count="56">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2"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0415693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4.985219560185" backgroundQuery="1" createdVersion="3" refreshedVersion="8" minRefreshableVersion="3" recordCount="0" supportSubquery="1" supportAdvancedDrill="1" xr:uid="{1255E354-4572-425A-8954-E0DF77BDDE81}">
  <cacheSource type="external" connectionId="4">
    <extLst>
      <ext xmlns:x14="http://schemas.microsoft.com/office/spreadsheetml/2009/9/main" uri="{F057638F-6D5F-4e77-A914-E7F072B9BCA8}">
        <x14:sourceConnection name="ThisWorkbookDataModel"/>
      </ext>
    </extLst>
  </cacheSource>
  <cacheFields count="0"/>
  <cacheHierarchies count="56">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pivotCacheId="18733519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89236113" backgroundQuery="1" createdVersion="8" refreshedVersion="8" minRefreshableVersion="3" recordCount="0" supportSubquery="1" supportAdvancedDrill="1" xr:uid="{FDF22192-DCDE-4D50-96D9-711357ED51FF}">
  <cacheSource type="external" connectionId="4"/>
  <cacheFields count="8">
    <cacheField name="[Measures].[Count of CustomerID 2]" caption="Count of CustomerID 2" numFmtId="0" hierarchy="34" level="32767"/>
    <cacheField name="[Measures].[Count of OrderID]" caption="Count of OrderID" numFmtId="0" hierarchy="41" level="32767"/>
    <cacheField name="[Measures].[Sum of order price]" caption="Sum of order price" numFmtId="0" hierarchy="42" level="32767"/>
    <cacheField name="[Measures].[Average of Rate]" caption="Average of Rate" numFmtId="0" hierarchy="36" level="32767"/>
    <cacheField name="[Measures].[Sum of Quantity]" caption="Sum of Quantity" numFmtId="0" hierarchy="46" level="32767"/>
    <cacheField name="[Customers].[Country].[Country]" caption="Country" numFmtId="0" hierarchy="4" level="1">
      <sharedItems containsSemiMixedTypes="0" containsNonDate="0" containsString="0"/>
    </cacheField>
    <cacheField name="[Orders].[Status].[Status]" caption="Status" numFmtId="0" hierarchy="17" level="1">
      <sharedItems containsSemiMixedTypes="0" containsNonDate="0" containsString="0"/>
    </cacheField>
    <cacheField name="[Measures].[Average of time Range]" caption="Average of time Range" numFmtId="0" hierarchy="54" level="32767"/>
  </cacheFields>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5"/>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6"/>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hidden="1">
      <fieldsUsage count="1">
        <fieldUsage x="4"/>
      </fieldsUsage>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oneField="1" hidden="1">
      <fieldsUsage count="1">
        <fieldUsage x="7"/>
      </fieldsUsage>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89699075" backgroundQuery="1" createdVersion="8" refreshedVersion="8" minRefreshableVersion="3" recordCount="0" supportSubquery="1" supportAdvancedDrill="1" xr:uid="{8980F9BF-C313-4381-A1FD-76896D9F7AFC}">
  <cacheSource type="external" connectionId="4"/>
  <cacheFields count="6">
    <cacheField name="[Orders].[OrderID].[OrderID]" caption="OrderID" numFmtId="0" hierarchy="9" level="1">
      <sharedItems containsSemiMixedTypes="0" containsString="0" containsNumber="1" containsInteger="1" minValue="1" maxValue="3472" count="347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sharedItems>
    </cacheField>
    <cacheField name="[Measures].[Sum of Quantity]" caption="Sum of Quantity" numFmtId="0" hierarchy="46" level="32767"/>
    <cacheField name="[product].[Size].[Size]" caption="Size" numFmtId="0" hierarchy="23" level="1">
      <sharedItems count="3">
        <s v="L"/>
        <s v="M"/>
        <s v="S"/>
      </sharedItems>
    </cacheField>
    <cacheField name="[product].[Item].[Item]" caption="Item" numFmtId="0" hierarchy="22" level="1">
      <sharedItems containsSemiMixedTypes="0" containsNonDate="0" containsString="0"/>
    </cacheField>
    <cacheField name="[Customers].[Country].[Country]" caption="Country" numFmtId="0" hierarchy="4" level="1">
      <sharedItems containsSemiMixedTypes="0" containsNonDate="0" containsString="0"/>
    </cacheField>
    <cacheField name="[Orders].[Status].[Status]" caption="Status" numFmtId="0" hierarchy="17" level="1">
      <sharedItems containsSemiMixedTypes="0" containsNonDate="0" containsString="0"/>
    </cacheField>
  </cacheFields>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4"/>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2" memberValueDatatype="5" unbalanced="0">
      <fieldsUsage count="2">
        <fieldUsage x="-1"/>
        <fieldUsage x="0"/>
      </fieldsUsage>
    </cacheHierarchy>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5"/>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2" memberValueDatatype="130" unbalanced="0">
      <fieldsUsage count="2">
        <fieldUsage x="-1"/>
        <fieldUsage x="3"/>
      </fieldsUsage>
    </cacheHierarchy>
    <cacheHierarchy uniqueName="[product].[Size]" caption="Size" attribute="1" defaultMemberUniqueName="[product].[Size].[All]" allUniqueName="[product].[Size].[All]" dimensionUniqueName="[product]" displayFolder="" count="2" memberValueDatatype="130" unbalanced="0">
      <fieldsUsage count="2">
        <fieldUsage x="-1"/>
        <fieldUsage x="2"/>
      </fieldsUsage>
    </cacheHierarchy>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90046298" backgroundQuery="1" createdVersion="8" refreshedVersion="8" minRefreshableVersion="3" recordCount="0" supportSubquery="1" supportAdvancedDrill="1" xr:uid="{6A865E90-D144-4FA9-B10E-2C7B58B496AE}">
  <cacheSource type="external" connectionId="4"/>
  <cacheFields count="5">
    <cacheField name="[product].[Color].[Color]" caption="Color" numFmtId="0" hierarchy="24" level="1">
      <sharedItems count="4">
        <s v="black"/>
        <s v="mint"/>
        <s v="periwinkle"/>
        <s v="rose"/>
      </sharedItems>
    </cacheField>
    <cacheField name="[Measures].[Sum of Quantity]" caption="Sum of Quantity" numFmtId="0" hierarchy="46" level="32767"/>
    <cacheField name="[product].[Item].[Item]" caption="Item" numFmtId="0" hierarchy="22" level="1">
      <sharedItems containsSemiMixedTypes="0" containsNonDate="0" containsString="0"/>
    </cacheField>
    <cacheField name="[Customers].[Country].[Country]" caption="Country" numFmtId="0" hierarchy="4" level="1">
      <sharedItems containsSemiMixedTypes="0" containsNonDate="0" containsString="0"/>
    </cacheField>
    <cacheField name="[Orders].[Status].[Status]" caption="Status" numFmtId="0" hierarchy="17" level="1">
      <sharedItems containsSemiMixedTypes="0" containsNonDate="0" containsString="0"/>
    </cacheField>
  </cacheFields>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3"/>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4"/>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2" memberValueDatatype="130" unbalanced="0">
      <fieldsUsage count="2">
        <fieldUsage x="-1"/>
        <fieldUsage x="2"/>
      </fieldsUsage>
    </cacheHierarchy>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2" memberValueDatatype="130" unbalanced="0">
      <fieldsUsage count="2">
        <fieldUsage x="-1"/>
        <fieldUsage x="0"/>
      </fieldsUsage>
    </cacheHierarchy>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90393521" backgroundQuery="1" createdVersion="8" refreshedVersion="8" minRefreshableVersion="3" recordCount="0" supportSubquery="1" supportAdvancedDrill="1" xr:uid="{701A76CD-6253-4AF9-9E9C-4CC7709F7716}">
  <cacheSource type="external" connectionId="4"/>
  <cacheFields count="5">
    <cacheField name="[product].[Item].[Item]" caption="Item" numFmtId="0" hierarchy="22" level="1">
      <sharedItems count="14">
        <s v="Hat"/>
        <s v="Shoes" u="1"/>
        <s v="Bag" u="1"/>
        <s v="Coat" u="1"/>
        <s v="Jeans" u="1"/>
        <s v="Dress" u="1"/>
        <s v="high heel shoes" u="1"/>
        <s v="Belt" u="1"/>
        <s v="Skirt" u="1"/>
        <s v="Suit" u="1"/>
        <s v="Tie" u="1"/>
        <s v="T-Shirt" u="1"/>
        <s v="Glasses" u="1"/>
        <s v="Wallet" u="1"/>
      </sharedItems>
    </cacheField>
    <cacheField name="[Orders].[OrderDate (Month)].[OrderDate (Month)]" caption="OrderDate (Month)" numFmtId="0" hierarchy="20" level="1">
      <sharedItems count="5">
        <s v="Jan"/>
        <s v="Feb"/>
        <s v="Mar"/>
        <s v="May"/>
        <s v="Jun"/>
      </sharedItems>
    </cacheField>
    <cacheField name="[Measures].[Sum of order price]" caption="Sum of order price" numFmtId="0" hierarchy="42" level="32767"/>
    <cacheField name="[Customers].[Country].[Country]" caption="Country" numFmtId="0" hierarchy="4" level="1">
      <sharedItems containsSemiMixedTypes="0" containsNonDate="0" containsString="0"/>
    </cacheField>
    <cacheField name="[Orders].[Status].[Status]" caption="Status" numFmtId="0" hierarchy="17" level="1">
      <sharedItems containsSemiMixedTypes="0" containsNonDate="0" containsString="0"/>
    </cacheField>
  </cacheFields>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3"/>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4"/>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1"/>
      </fieldsUsage>
    </cacheHierarchy>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2" memberValueDatatype="130" unbalanced="0">
      <fieldsUsage count="2">
        <fieldUsage x="-1"/>
        <fieldUsage x="0"/>
      </fieldsUsage>
    </cacheHierarchy>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90740744" backgroundQuery="1" createdVersion="8" refreshedVersion="8" minRefreshableVersion="3" recordCount="0" supportSubquery="1" supportAdvancedDrill="1" xr:uid="{38CFD7B9-1ADD-4476-9380-0090C95F7446}">
  <cacheSource type="external" connectionId="4"/>
  <cacheFields count="5">
    <cacheField name="[Orders].[OrderDate].[OrderDate]" caption="OrderDate" numFmtId="0" hierarchy="15" level="1">
      <sharedItems containsNonDate="0" containsDate="1" containsString="0" containsBlank="1" minDate="2018-01-01T00:00:00" maxDate="2018-12-02T00:00:00" count="183">
        <m/>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12-01T00:00:00"/>
      </sharedItems>
    </cacheField>
    <cacheField name="[Orders].[OrderDate (Month)].[OrderDate (Month)]" caption="OrderDate (Month)" numFmtId="0" hierarchy="20" level="1">
      <sharedItems count="6">
        <s v="Jan"/>
        <s v="Feb"/>
        <s v="Mar"/>
        <s v="Apr"/>
        <s v="May"/>
        <s v="Jun"/>
      </sharedItems>
    </cacheField>
    <cacheField name="[Measures].[Sum of order price]" caption="Sum of order price" numFmtId="0" hierarchy="42" level="32767"/>
    <cacheField name="[Customers].[Country].[Country]" caption="Country" numFmtId="0" hierarchy="4" level="1">
      <sharedItems containsSemiMixedTypes="0" containsNonDate="0" containsString="0"/>
    </cacheField>
    <cacheField name="[Orders].[Status].[Status]" caption="Status" numFmtId="0" hierarchy="17" level="1">
      <sharedItems containsSemiMixedTypes="0" containsNonDate="0" containsString="0"/>
    </cacheField>
  </cacheFields>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3"/>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0"/>
      </fieldsUsage>
    </cacheHierarchy>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4"/>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1"/>
      </fieldsUsage>
    </cacheHierarchy>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9108796" backgroundQuery="1" createdVersion="8" refreshedVersion="8" minRefreshableVersion="3" recordCount="0" supportSubquery="1" supportAdvancedDrill="1" xr:uid="{FDDCE4E9-C891-4EB9-BC2B-EC5C3E5405FB}">
  <cacheSource type="external" connectionId="4"/>
  <cacheFields count="3">
    <cacheField name="[Measures].[Sum of order price]" caption="Sum of order price" numFmtId="0" hierarchy="42" level="32767"/>
    <cacheField name="[Orders].[Status].[Status]" caption="Status" numFmtId="0" hierarchy="17" level="1">
      <sharedItems count="2">
        <b v="0"/>
        <b v="1"/>
      </sharedItems>
    </cacheField>
    <cacheField name="[Customers].[Country].[Country]" caption="Country" numFmtId="0" hierarchy="4" level="1">
      <sharedItems containsSemiMixedTypes="0" containsNonDate="0" containsString="0"/>
    </cacheField>
  </cacheFields>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1"/>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91435184" backgroundQuery="1" createdVersion="8" refreshedVersion="8" minRefreshableVersion="3" recordCount="0" supportSubquery="1" supportAdvancedDrill="1" xr:uid="{1F045ECF-343F-4327-A23A-4A765DCF3C85}">
  <cacheSource type="external" connectionId="4"/>
  <cacheFields count="4">
    <cacheField name="[product].[Item].[Item]" caption="Item" numFmtId="0" hierarchy="22" level="1">
      <sharedItems count="14">
        <s v="Bag"/>
        <s v="Belt"/>
        <s v="Coat"/>
        <s v="Dress"/>
        <s v="Glasses"/>
        <s v="Hat"/>
        <s v="high heel shoes"/>
        <s v="Jeans"/>
        <s v="Shoes"/>
        <s v="Skirt"/>
        <s v="Suit"/>
        <s v="Tie"/>
        <s v="T-Shirt"/>
        <s v="Wallet"/>
      </sharedItems>
    </cacheField>
    <cacheField name="[Measures].[Sum of order price]" caption="Sum of order price" numFmtId="0" hierarchy="42" level="32767"/>
    <cacheField name="[Customers].[Country].[Country]" caption="Country" numFmtId="0" hierarchy="4" level="1">
      <sharedItems containsSemiMixedTypes="0" containsNonDate="0" containsString="0"/>
    </cacheField>
    <cacheField name="[Orders].[Status].[Status]" caption="Status" numFmtId="0" hierarchy="17" level="1">
      <sharedItems containsSemiMixedTypes="0" containsNonDate="0" containsString="0"/>
    </cacheField>
  </cacheFields>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3"/>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2" memberValueDatatype="130" unbalanced="0">
      <fieldsUsage count="2">
        <fieldUsage x="-1"/>
        <fieldUsage x="0"/>
      </fieldsUsage>
    </cacheHierarchy>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med" refreshedDate="45629.740891782407" backgroundQuery="1" createdVersion="8" refreshedVersion="8" minRefreshableVersion="3" recordCount="0" supportSubquery="1" supportAdvancedDrill="1" xr:uid="{DC251E0A-1500-4696-99F3-9BA48070190F}">
  <cacheSource type="external" connectionId="4"/>
  <cacheFields count="4">
    <cacheField name="[Customers].[City].[City]" caption="City" numFmtId="0" hierarchy="5" level="1">
      <sharedItems count="6">
        <s v="Cairo"/>
        <s v="El Daba"/>
        <s v="El Mansura"/>
        <s v="Hurghada"/>
        <s v="Siwa"/>
        <s v="Suez"/>
      </sharedItems>
    </cacheField>
    <cacheField name="[Measures].[Sum of order price]" caption="Sum of order price" numFmtId="0" hierarchy="42" level="32767"/>
    <cacheField name="[Customers].[Country].[Country]" caption="Country" numFmtId="0" hierarchy="4" level="1">
      <sharedItems containsSemiMixedTypes="0" containsNonDate="0" containsString="0"/>
    </cacheField>
    <cacheField name="[Orders].[Status].[Status]" caption="Status" numFmtId="0" hierarchy="17" level="1">
      <sharedItems containsSemiMixedTypes="0" containsNonDate="0" containsString="0"/>
    </cacheField>
  </cacheFields>
  <cacheHierarchies count="57">
    <cacheHierarchy uniqueName="[Customers].[CustomerID]" caption="CustomerID" attribute="1" defaultMemberUniqueName="[Customers].[CustomerID].[All]" allUniqueName="[Customers].[CustomerID].[All]" dimensionUniqueName="[Customers]" displayFolder="" count="0" memberValueDatatype="5"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2"/>
      </fieldsUsage>
    </cacheHierarchy>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Rate]" caption="Rate" attribute="1" defaultMemberUniqueName="[Customers].[Rate].[All]" allUniqueName="[Customers].[Rate].[All]" dimensionUniqueName="[Customers]" displayFolder="" count="0" memberValueDatatype="5"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5" unbalanced="0"/>
    <cacheHierarchy uniqueName="[Orders].[CustomerID]" caption="CustomerID" attribute="1" defaultMemberUniqueName="[Orders].[CustomerID].[All]" allUniqueName="[Orders].[CustomerID].[All]" dimensionUniqueName="[Orders]" displayFolder="" count="0" memberValueDatatype="5" unbalanced="0"/>
    <cacheHierarchy uniqueName="[Orders].[ProductID]" caption="ProductID" attribute="1" defaultMemberUniqueName="[Orders].[ProductID].[All]" allUniqueName="[Orders].[ProductID].[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6" unbalanced="0"/>
    <cacheHierarchy uniqueName="[Orders].[Sales Man]" caption="Sales Man" attribute="1" defaultMemberUniqueName="[Orders].[Sales Man].[All]" allUniqueName="[Orders].[Sales Man].[All]" dimensionUniqueName="[Orders]" displayFolder="" count="0" memberValueDatatype="5"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3"/>
      </fieldsUsage>
    </cacheHierarchy>
    <cacheHierarchy uniqueName="[Orders].[time Range]" caption="time Range" attribute="1" defaultMemberUniqueName="[Orders].[time Range].[All]" allUniqueName="[Orders].[time Range].[All]" dimensionUniqueName="[Orders]" displayFolder="" count="0" memberValueDatatype="5" unbalanced="0"/>
    <cacheHierarchy uniqueName="[Orders].[order price]" caption="order price" attribute="1" defaultMemberUniqueName="[Orders].[order price].[All]" allUniqueName="[Orders].[order price].[All]" dimensionUniqueName="[Orders]" displayFolder="" count="0" memberValueDatatype="6"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ProductID]" caption="ProductID" attribute="1" defaultMemberUniqueName="[product].[ProductID].[All]" allUniqueName="[product].[ProductID].[All]" dimensionUniqueName="[product]" displayFolder="" count="0" memberValueDatatype="5" unbalanced="0"/>
    <cacheHierarchy uniqueName="[product].[Item]" caption="Item" attribute="1" defaultMemberUniqueName="[product].[Item].[All]" allUniqueName="[product].[Item].[All]" dimensionUniqueName="[product]" displayFolder="" count="0" memberValueDatatype="130" unbalanced="0"/>
    <cacheHierarchy uniqueName="[product].[Size]" caption="Size" attribute="1" defaultMemberUniqueName="[product].[Size].[All]" allUniqueName="[product].[Size].[All]" dimensionUniqueName="[product]" displayFolder="" count="0" memberValueDatatype="130" unbalanced="0"/>
    <cacheHierarchy uniqueName="[product].[Color]" caption="Color" attribute="1" defaultMemberUniqueName="[product].[Color].[All]" allUniqueName="[product].[Color].[All]" dimensionUniqueName="[product]" displayFolder="" count="0" memberValueDatatype="130" unbalanced="0"/>
    <cacheHierarchy uniqueName="[Table4].[Column1]" caption="Column1" attribute="1" defaultMemberUniqueName="[Table4].[Column1].[All]" allUniqueName="[Table4].[Column1].[All]" dimensionUniqueName="[Table4]" displayFolder="" count="0" memberValueDatatype="130" unbalanced="0"/>
    <cacheHierarchy uniqueName="[Table4].[Column2]" caption="Column2" attribute="1" defaultMemberUniqueName="[Table4].[Column2].[All]" allUniqueName="[Table4].[Column2].[All]" dimensionUniqueName="[Table4]" displayFolder="" count="0" memberValueDatatype="2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CustomerID 2]" caption="Sum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2]" caption="Count of CustomerID 2" measure="1" displayFolder="" measureGroup="Customers" count="0" hidden="1">
      <extLst>
        <ext xmlns:x15="http://schemas.microsoft.com/office/spreadsheetml/2010/11/main" uri="{B97F6D7D-B522-45F9-BDA1-12C45D357490}">
          <x15:cacheHierarchy aggregatedColumn="0"/>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ustomerID]" caption="Sum of CustomerID" measure="1" displayFolder="" measureGroup="Orders" count="0" hidden="1">
      <extLst>
        <ext xmlns:x15="http://schemas.microsoft.com/office/spreadsheetml/2010/11/main" uri="{B97F6D7D-B522-45F9-BDA1-12C45D357490}">
          <x15:cacheHierarchy aggregatedColumn="10"/>
        </ext>
      </extLst>
    </cacheHierarchy>
    <cacheHierarchy uniqueName="[Measures].[Count of CustomerID]" caption="Count of CustomerID" measure="1" displayFolder="" measureGroup="Orders" count="0" hidden="1">
      <extLst>
        <ext xmlns:x15="http://schemas.microsoft.com/office/spreadsheetml/2010/11/main" uri="{B97F6D7D-B522-45F9-BDA1-12C45D357490}">
          <x15:cacheHierarchy aggregatedColumn="10"/>
        </ext>
      </extLst>
    </cacheHierarchy>
    <cacheHierarchy uniqueName="[Measures].[Sum of Column2]" caption="Sum of Column2" measure="1" displayFolder="" measureGroup="Table4" count="0" hidden="1">
      <extLst>
        <ext xmlns:x15="http://schemas.microsoft.com/office/spreadsheetml/2010/11/main" uri="{B97F6D7D-B522-45F9-BDA1-12C45D357490}">
          <x15:cacheHierarchy aggregatedColumn="2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order price]" caption="Sum of order pric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roductID]" caption="Sum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ProductID]" caption="Count of ProductID" measure="1" displayFolder="" measureGroup="Orders" count="0" hidden="1">
      <extLst>
        <ext xmlns:x15="http://schemas.microsoft.com/office/spreadsheetml/2010/11/main" uri="{B97F6D7D-B522-45F9-BDA1-12C45D357490}">
          <x15:cacheHierarchy aggregatedColumn="11"/>
        </ext>
      </extLst>
    </cacheHierarchy>
    <cacheHierarchy uniqueName="[Measures].[Count of Item]" caption="Count of Item" measure="1" displayFolder="" measureGroup="produc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Max of Rate]" caption="Max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OrderDate]" caption="Count of OrderDate" measure="1" displayFolder="" measureGroup="Orders" count="0" hidden="1">
      <extLst>
        <ext xmlns:x15="http://schemas.microsoft.com/office/spreadsheetml/2010/11/main" uri="{B97F6D7D-B522-45F9-BDA1-12C45D357490}">
          <x15:cacheHierarchy aggregatedColumn="15"/>
        </ext>
      </extLst>
    </cacheHierarchy>
    <cacheHierarchy uniqueName="[Measures].[Average of order price]" caption="Average of order price" measure="1" displayFolder="" measureGroup="Orders" count="0" hidden="1">
      <extLst>
        <ext xmlns:x15="http://schemas.microsoft.com/office/spreadsheetml/2010/11/main" uri="{B97F6D7D-B522-45F9-BDA1-12C45D357490}">
          <x15:cacheHierarchy aggregatedColumn="19"/>
        </ext>
      </extLst>
    </cacheHierarchy>
    <cacheHierarchy uniqueName="[Measures].[Sum of Sales Man]" caption="Sum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ales Man]" caption="Count of Sales Man" measure="1" displayFolder="" measureGroup="Orders" count="0" hidden="1">
      <extLst>
        <ext xmlns:x15="http://schemas.microsoft.com/office/spreadsheetml/2010/11/main" uri="{B97F6D7D-B522-45F9-BDA1-12C45D357490}">
          <x15:cacheHierarchy aggregatedColumn="14"/>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time Range]" caption="Sum of time Range" measure="1" displayFolder="" measureGroup="Orders" count="0" hidden="1">
      <extLst>
        <ext xmlns:x15="http://schemas.microsoft.com/office/spreadsheetml/2010/11/main" uri="{B97F6D7D-B522-45F9-BDA1-12C45D357490}">
          <x15:cacheHierarchy aggregatedColumn="18"/>
        </ext>
      </extLst>
    </cacheHierarchy>
    <cacheHierarchy uniqueName="[Measures].[Average of time Range]" caption="Average of time Range" measure="1" displayFolder="" measureGroup="Orders" count="0" hidden="1">
      <extLst>
        <ext xmlns:x15="http://schemas.microsoft.com/office/spreadsheetml/2010/11/main" uri="{B97F6D7D-B522-45F9-BDA1-12C45D357490}">
          <x15:cacheHierarchy aggregatedColumn="18"/>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Max of OrderID]" caption="Max of OrderID" measure="1" displayFolder="" measureGroup="Orders" count="0" hidden="1">
      <extLst>
        <ext xmlns:x15="http://schemas.microsoft.com/office/spreadsheetml/2010/11/main" uri="{B97F6D7D-B522-45F9-BDA1-12C45D357490}">
          <x15:cacheHierarchy aggregatedColumn="9"/>
        </ext>
      </extLst>
    </cacheHierarchy>
  </cacheHierarchies>
  <kpis count="0"/>
  <dimensions count="5">
    <dimension name="Customers" uniqueName="[Customers]" caption="Customers"/>
    <dimension measure="1" name="Measures" uniqueName="[Measures]" caption="Measures"/>
    <dimension name="Orders" uniqueName="[Orders]" caption="Orders"/>
    <dimension name="product" uniqueName="[product]" caption="product"/>
    <dimension name="Table4" uniqueName="[Table4]" caption="Table4"/>
  </dimensions>
  <measureGroups count="4">
    <measureGroup name="Customers" caption="Customers"/>
    <measureGroup name="Orders" caption="Orders"/>
    <measureGroup name="product" caption="product"/>
    <measureGroup name="Table4" caption="Table4"/>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3CC22-E448-4953-AC3D-8B380F4C8C41}" name="PivotTable1" cacheId="8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2:C69" firstHeaderRow="1" firstDataRow="1" firstDataCol="0"/>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9EAA85-5203-46D2-8F1E-80F95163CCDA}" name="Sales table 2 saudi" cacheId="150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0">
  <location ref="CS227:CT230" firstHeaderRow="1" firstDataRow="1" firstDataCol="1"/>
  <pivotFields count="3">
    <pivotField dataField="1" subtotalTop="0" showAll="0" defaultSubtotal="0"/>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order price" fld="0" baseField="0" baseItem="0"/>
  </dataFields>
  <chartFormats count="11">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 count="1" selected="0">
            <x v="0"/>
          </reference>
        </references>
      </pivotArea>
    </chartFormat>
    <chartFormat chart="16" format="3">
      <pivotArea type="data" outline="0" fieldPosition="0">
        <references count="2">
          <reference field="4294967294" count="1" selected="0">
            <x v="0"/>
          </reference>
          <reference field="1" count="1" selected="0">
            <x v="1"/>
          </reference>
        </references>
      </pivotArea>
    </chartFormat>
    <chartFormat chart="14" format="1">
      <pivotArea type="data" outline="0" fieldPosition="0">
        <references count="2">
          <reference field="4294967294" count="1" selected="0">
            <x v="0"/>
          </reference>
          <reference field="1" count="1" selected="0">
            <x v="0"/>
          </reference>
        </references>
      </pivotArea>
    </chartFormat>
    <chartFormat chart="14" format="2">
      <pivotArea type="data" outline="0" fieldPosition="0">
        <references count="2">
          <reference field="4294967294" count="1" selected="0">
            <x v="0"/>
          </reference>
          <reference field="1" count="1" selected="0">
            <x v="1"/>
          </reference>
        </references>
      </pivotArea>
    </chartFormat>
    <chartFormat chart="28" format="10" series="1">
      <pivotArea type="data" outline="0" fieldPosition="0">
        <references count="1">
          <reference field="4294967294" count="1" selected="0">
            <x v="0"/>
          </reference>
        </references>
      </pivotArea>
    </chartFormat>
    <chartFormat chart="28" format="11">
      <pivotArea type="data" outline="0" fieldPosition="0">
        <references count="2">
          <reference field="4294967294" count="1" selected="0">
            <x v="0"/>
          </reference>
          <reference field="1" count="1" selected="0">
            <x v="0"/>
          </reference>
        </references>
      </pivotArea>
    </chartFormat>
    <chartFormat chart="28" format="12">
      <pivotArea type="data" outline="0" fieldPosition="0">
        <references count="2">
          <reference field="4294967294" count="1" selected="0">
            <x v="0"/>
          </reference>
          <reference field="1" count="1" selected="0">
            <x v="1"/>
          </reference>
        </references>
      </pivotArea>
    </chartFormat>
  </chart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88B977-5236-4CFC-9A1C-CEA384CE333B}" name="Customers table 2 saudi" cacheId="15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FI229:FJ234"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OrderID" fld="1" subtotal="count"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3"/>
          </reference>
        </references>
      </pivotArea>
    </chartFormat>
    <chartFormat chart="14" format="17" series="1">
      <pivotArea type="data" outline="0" fieldPosition="0">
        <references count="1">
          <reference field="4294967294" count="1" selected="0">
            <x v="0"/>
          </reference>
        </references>
      </pivotArea>
    </chartFormat>
    <chartFormat chart="14" format="18">
      <pivotArea type="data" outline="0" fieldPosition="0">
        <references count="2">
          <reference field="4294967294" count="1" selected="0">
            <x v="0"/>
          </reference>
          <reference field="0" count="1" selected="0">
            <x v="0"/>
          </reference>
        </references>
      </pivotArea>
    </chartFormat>
    <chartFormat chart="14" format="19">
      <pivotArea type="data" outline="0" fieldPosition="0">
        <references count="2">
          <reference field="4294967294" count="1" selected="0">
            <x v="0"/>
          </reference>
          <reference field="0" count="1" selected="0">
            <x v="1"/>
          </reference>
        </references>
      </pivotArea>
    </chartFormat>
    <chartFormat chart="14" format="20">
      <pivotArea type="data" outline="0" fieldPosition="0">
        <references count="2">
          <reference field="4294967294" count="1" selected="0">
            <x v="0"/>
          </reference>
          <reference field="0" count="1" selected="0">
            <x v="2"/>
          </reference>
        </references>
      </pivotArea>
    </chartFormat>
    <chartFormat chart="14" format="21">
      <pivotArea type="data" outline="0" fieldPosition="0">
        <references count="2">
          <reference field="4294967294" count="1" selected="0">
            <x v="0"/>
          </reference>
          <reference field="0" count="1" selected="0">
            <x v="3"/>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us].&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F952495-7767-4154-AB1A-388CCEB0CC7A}" name="Product table 1 saudi" cacheId="149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2">
  <location ref="M225:N229" firstHeaderRow="1" firstDataRow="1" firstDataCol="1"/>
  <pivotFields count="6">
    <pivotField allDrilled="1" subtotalTop="0" showAll="0" dataSourceSort="1" defaultSubtotal="0" defaultAttributeDrillState="1">
      <items count="347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s="1" x="500"/>
        <item s="1" x="501"/>
        <item s="1" x="502"/>
        <item s="1" x="503"/>
        <item s="1" x="504"/>
        <item s="1" x="505"/>
        <item s="1" x="506"/>
        <item s="1" x="507"/>
        <item s="1" x="508"/>
        <item s="1" x="509"/>
        <item s="1" x="510"/>
        <item s="1" x="511"/>
        <item s="1" x="512"/>
        <item s="1" x="513"/>
        <item s="1" x="514"/>
        <item s="1" x="515"/>
        <item s="1" x="516"/>
        <item s="1" x="517"/>
        <item s="1" x="518"/>
        <item s="1" x="519"/>
        <item s="1" x="520"/>
        <item s="1" x="521"/>
        <item s="1" x="522"/>
        <item s="1" x="523"/>
        <item s="1" x="524"/>
        <item s="1" x="525"/>
        <item s="1" x="526"/>
        <item s="1" x="527"/>
        <item s="1" x="528"/>
        <item s="1" x="529"/>
        <item s="1" x="530"/>
        <item s="1" x="531"/>
        <item s="1" x="532"/>
        <item s="1" x="533"/>
        <item s="1" x="534"/>
        <item s="1" x="535"/>
        <item s="1" x="536"/>
        <item s="1" x="537"/>
        <item s="1" x="538"/>
        <item s="1" x="539"/>
        <item s="1" x="540"/>
        <item s="1" x="541"/>
        <item s="1" x="542"/>
        <item s="1" x="543"/>
        <item s="1" x="544"/>
        <item s="1" x="545"/>
        <item s="1" x="546"/>
        <item s="1" x="547"/>
        <item s="1" x="548"/>
        <item s="1" x="549"/>
        <item s="1" x="550"/>
        <item s="1" x="551"/>
        <item s="1" x="552"/>
        <item s="1" x="553"/>
        <item s="1" x="554"/>
        <item s="1" x="555"/>
        <item s="1" x="556"/>
        <item s="1" x="557"/>
        <item s="1" x="558"/>
        <item s="1" x="559"/>
        <item s="1" x="560"/>
        <item s="1" x="561"/>
        <item s="1" x="562"/>
        <item s="1" x="563"/>
        <item s="1" x="564"/>
        <item s="1" x="565"/>
        <item s="1" x="566"/>
        <item s="1" x="567"/>
        <item s="1" x="568"/>
        <item s="1" x="569"/>
        <item s="1" x="570"/>
        <item s="1" x="571"/>
        <item s="1" x="572"/>
        <item s="1" x="573"/>
        <item s="1" x="574"/>
        <item s="1" x="575"/>
        <item s="1" x="576"/>
        <item s="1" x="577"/>
        <item s="1" x="578"/>
        <item s="1" x="579"/>
        <item s="1" x="580"/>
        <item s="1" x="581"/>
        <item s="1" x="582"/>
        <item s="1" x="583"/>
        <item s="1" x="584"/>
        <item s="1" x="585"/>
        <item s="1" x="586"/>
        <item s="1" x="587"/>
        <item s="1" x="588"/>
        <item s="1" x="589"/>
        <item s="1" x="590"/>
        <item s="1" x="591"/>
        <item s="1" x="592"/>
        <item s="1" x="593"/>
        <item s="1" x="594"/>
        <item s="1" x="595"/>
        <item s="1" x="596"/>
        <item s="1" x="597"/>
        <item s="1" x="598"/>
        <item s="1" x="599"/>
        <item s="1" x="600"/>
        <item s="1" x="601"/>
        <item s="1" x="602"/>
        <item s="1" x="603"/>
        <item s="1" x="604"/>
        <item s="1" x="605"/>
        <item s="1" x="606"/>
        <item s="1" x="607"/>
        <item s="1" x="608"/>
        <item s="1" x="609"/>
        <item s="1" x="610"/>
        <item s="1" x="611"/>
        <item s="1" x="612"/>
        <item s="1" x="613"/>
        <item s="1" x="614"/>
        <item s="1" x="615"/>
        <item s="1" x="616"/>
        <item s="1" x="617"/>
        <item s="1" x="618"/>
        <item s="1" x="619"/>
        <item s="1" x="620"/>
        <item s="1" x="621"/>
        <item s="1" x="622"/>
        <item s="1" x="623"/>
        <item s="1" x="624"/>
        <item s="1" x="625"/>
        <item s="1" x="626"/>
        <item s="1" x="627"/>
        <item s="1" x="628"/>
        <item s="1" x="629"/>
        <item s="1" x="630"/>
        <item s="1" x="631"/>
        <item s="1" x="632"/>
        <item s="1" x="633"/>
        <item s="1" x="634"/>
        <item s="1" x="635"/>
        <item s="1" x="636"/>
        <item s="1" x="637"/>
        <item s="1" x="638"/>
        <item s="1" x="639"/>
        <item s="1" x="640"/>
        <item s="1" x="641"/>
        <item s="1" x="642"/>
        <item s="1" x="643"/>
        <item s="1" x="644"/>
        <item s="1" x="645"/>
        <item s="1" x="646"/>
        <item s="1" x="647"/>
        <item s="1" x="648"/>
        <item s="1" x="649"/>
        <item s="1" x="650"/>
        <item s="1" x="651"/>
        <item s="1" x="652"/>
        <item s="1" x="653"/>
        <item s="1" x="654"/>
        <item s="1" x="655"/>
        <item s="1" x="656"/>
        <item s="1" x="657"/>
        <item s="1" x="658"/>
        <item s="1" x="659"/>
        <item s="1" x="660"/>
        <item s="1" x="661"/>
        <item s="1" x="662"/>
        <item s="1" x="663"/>
        <item s="1" x="664"/>
        <item s="1" x="665"/>
        <item s="1" x="666"/>
        <item s="1" x="667"/>
        <item s="1" x="668"/>
        <item s="1" x="669"/>
        <item s="1" x="670"/>
        <item s="1" x="671"/>
        <item s="1" x="672"/>
        <item s="1" x="673"/>
        <item s="1" x="674"/>
        <item s="1" x="675"/>
        <item s="1" x="676"/>
        <item s="1" x="677"/>
        <item s="1" x="678"/>
        <item s="1" x="679"/>
        <item s="1" x="680"/>
        <item s="1" x="681"/>
        <item s="1" x="682"/>
        <item s="1" x="683"/>
        <item s="1" x="684"/>
        <item s="1" x="685"/>
        <item s="1" x="686"/>
        <item s="1" x="687"/>
        <item s="1" x="688"/>
        <item s="1" x="689"/>
        <item s="1" x="690"/>
        <item s="1" x="691"/>
        <item s="1" x="692"/>
        <item s="1" x="693"/>
        <item s="1" x="694"/>
        <item s="1" x="695"/>
        <item s="1" x="696"/>
        <item s="1" x="697"/>
        <item s="1" x="698"/>
        <item s="1" x="699"/>
        <item s="1" x="700"/>
        <item s="1" x="701"/>
        <item s="1" x="702"/>
        <item s="1" x="703"/>
        <item s="1" x="704"/>
        <item s="1" x="705"/>
        <item s="1" x="706"/>
        <item s="1" x="707"/>
        <item s="1" x="708"/>
        <item s="1" x="709"/>
        <item s="1" x="710"/>
        <item s="1" x="711"/>
        <item s="1" x="712"/>
        <item s="1" x="713"/>
        <item s="1" x="714"/>
        <item s="1" x="715"/>
        <item s="1" x="716"/>
        <item s="1" x="717"/>
        <item s="1" x="718"/>
        <item s="1" x="719"/>
        <item s="1" x="720"/>
        <item s="1" x="721"/>
        <item s="1" x="722"/>
        <item s="1" x="723"/>
        <item s="1" x="724"/>
        <item s="1" x="725"/>
        <item s="1" x="726"/>
        <item s="1" x="727"/>
        <item s="1" x="728"/>
        <item s="1" x="729"/>
        <item s="1" x="730"/>
        <item s="1" x="731"/>
        <item s="1" x="732"/>
        <item s="1" x="733"/>
        <item s="1" x="734"/>
        <item s="1" x="735"/>
        <item s="1" x="736"/>
        <item s="1" x="737"/>
        <item s="1" x="738"/>
        <item s="1" x="739"/>
        <item s="1" x="740"/>
        <item s="1" x="741"/>
        <item s="1" x="742"/>
        <item s="1" x="743"/>
        <item s="1" x="744"/>
        <item s="1" x="745"/>
        <item s="1" x="746"/>
        <item s="1" x="747"/>
        <item s="1" x="748"/>
        <item s="1" x="749"/>
        <item s="1" x="750"/>
        <item s="1" x="751"/>
        <item s="1" x="752"/>
        <item s="1" x="753"/>
        <item s="1" x="754"/>
        <item s="1" x="755"/>
        <item s="1" x="756"/>
        <item s="1" x="757"/>
        <item s="1" x="758"/>
        <item s="1" x="759"/>
        <item s="1" x="760"/>
        <item s="1" x="761"/>
        <item s="1" x="762"/>
        <item s="1" x="763"/>
        <item s="1" x="764"/>
        <item s="1" x="765"/>
        <item s="1" x="766"/>
        <item s="1" x="767"/>
        <item s="1" x="768"/>
        <item s="1" x="769"/>
        <item s="1" x="770"/>
        <item s="1" x="771"/>
        <item s="1" x="772"/>
        <item s="1" x="773"/>
        <item s="1" x="774"/>
        <item s="1" x="775"/>
        <item s="1" x="776"/>
        <item s="1" x="777"/>
        <item s="1" x="778"/>
        <item s="1" x="779"/>
        <item s="1" x="780"/>
        <item s="1" x="781"/>
        <item s="1" x="782"/>
        <item s="1" x="783"/>
        <item s="1" x="784"/>
        <item s="1" x="785"/>
        <item s="1" x="786"/>
        <item s="1" x="787"/>
        <item s="1" x="788"/>
        <item s="1" x="789"/>
        <item s="1" x="790"/>
        <item s="1" x="791"/>
        <item s="1" x="792"/>
        <item s="1" x="793"/>
        <item s="1" x="794"/>
        <item s="1" x="795"/>
        <item s="1" x="796"/>
        <item s="1" x="797"/>
        <item s="1" x="798"/>
        <item s="1" x="799"/>
        <item s="1" x="800"/>
        <item s="1" x="801"/>
        <item s="1" x="802"/>
        <item s="1" x="803"/>
        <item s="1" x="804"/>
        <item s="1" x="805"/>
        <item s="1" x="806"/>
        <item s="1" x="807"/>
        <item s="1" x="808"/>
        <item s="1" x="809"/>
        <item s="1" x="810"/>
        <item s="1" x="811"/>
        <item s="1" x="812"/>
        <item s="1" x="813"/>
        <item s="1" x="814"/>
        <item s="1" x="815"/>
        <item s="1" x="816"/>
        <item s="1" x="817"/>
        <item s="1" x="818"/>
        <item s="1" x="819"/>
        <item s="1" x="820"/>
        <item s="1" x="821"/>
        <item s="1" x="822"/>
        <item s="1" x="823"/>
        <item s="1" x="824"/>
        <item s="1" x="825"/>
        <item s="1" x="826"/>
        <item s="1" x="827"/>
        <item s="1" x="828"/>
        <item s="1" x="829"/>
        <item s="1" x="830"/>
        <item s="1" x="831"/>
        <item s="1" x="832"/>
        <item s="1" x="833"/>
        <item s="1" x="834"/>
        <item s="1" x="835"/>
        <item s="1" x="836"/>
        <item s="1" x="837"/>
        <item s="1" x="838"/>
        <item s="1" x="839"/>
        <item s="1" x="840"/>
        <item s="1" x="841"/>
        <item s="1" x="842"/>
        <item s="1" x="843"/>
        <item s="1" x="844"/>
        <item s="1" x="845"/>
        <item s="1" x="846"/>
        <item s="1" x="847"/>
        <item s="1" x="848"/>
        <item s="1" x="849"/>
        <item s="1" x="850"/>
        <item s="1" x="851"/>
        <item s="1" x="852"/>
        <item s="1" x="853"/>
        <item s="1" x="854"/>
        <item s="1" x="855"/>
        <item s="1" x="856"/>
        <item s="1" x="857"/>
        <item s="1" x="858"/>
        <item s="1" x="859"/>
        <item s="1" x="860"/>
        <item s="1" x="861"/>
        <item s="1" x="862"/>
        <item s="1" x="863"/>
        <item s="1" x="864"/>
        <item s="1" x="865"/>
        <item s="1" x="866"/>
        <item s="1" x="867"/>
        <item s="1" x="868"/>
        <item s="1" x="869"/>
        <item s="1" x="870"/>
        <item s="1" x="871"/>
        <item s="1" x="872"/>
        <item s="1" x="873"/>
        <item s="1" x="874"/>
        <item s="1" x="875"/>
        <item s="1" x="876"/>
        <item s="1" x="877"/>
        <item s="1" x="878"/>
        <item s="1" x="879"/>
        <item s="1" x="880"/>
        <item s="1" x="881"/>
        <item s="1" x="882"/>
        <item s="1" x="883"/>
        <item s="1" x="884"/>
        <item s="1" x="885"/>
        <item s="1" x="886"/>
        <item s="1" x="887"/>
        <item s="1" x="888"/>
        <item s="1" x="889"/>
        <item s="1" x="890"/>
        <item s="1" x="891"/>
        <item s="1" x="892"/>
        <item s="1" x="893"/>
        <item s="1" x="894"/>
        <item s="1" x="895"/>
        <item s="1" x="896"/>
        <item s="1" x="897"/>
        <item s="1" x="898"/>
        <item s="1" x="899"/>
        <item s="1" x="900"/>
        <item s="1" x="901"/>
        <item s="1" x="902"/>
        <item s="1" x="903"/>
        <item s="1" x="904"/>
        <item s="1" x="905"/>
        <item s="1" x="906"/>
        <item s="1" x="907"/>
        <item s="1" x="908"/>
        <item s="1" x="909"/>
        <item s="1" x="910"/>
        <item s="1" x="911"/>
        <item s="1" x="912"/>
        <item s="1" x="913"/>
        <item s="1" x="914"/>
        <item s="1" x="915"/>
        <item s="1" x="916"/>
        <item s="1" x="917"/>
        <item s="1" x="918"/>
        <item s="1" x="919"/>
        <item s="1" x="920"/>
        <item s="1" x="921"/>
        <item s="1" x="922"/>
        <item s="1" x="923"/>
        <item s="1" x="924"/>
        <item s="1" x="925"/>
        <item s="1" x="926"/>
        <item s="1" x="927"/>
        <item s="1" x="928"/>
        <item s="1" x="929"/>
        <item s="1" x="930"/>
        <item s="1" x="931"/>
        <item s="1" x="932"/>
        <item s="1" x="933"/>
        <item s="1" x="934"/>
        <item s="1" x="935"/>
        <item s="1" x="936"/>
        <item s="1" x="937"/>
        <item s="1" x="938"/>
        <item s="1" x="939"/>
        <item s="1" x="940"/>
        <item s="1" x="941"/>
        <item s="1" x="942"/>
        <item s="1" x="943"/>
        <item s="1" x="944"/>
        <item s="1" x="945"/>
        <item s="1" x="946"/>
        <item s="1" x="947"/>
        <item s="1" x="948"/>
        <item s="1" x="949"/>
        <item s="1" x="950"/>
        <item s="1" x="951"/>
        <item s="1" x="952"/>
        <item s="1" x="953"/>
        <item s="1" x="954"/>
        <item s="1" x="955"/>
        <item s="1" x="956"/>
        <item s="1" x="957"/>
        <item s="1" x="958"/>
        <item s="1" x="959"/>
        <item s="1" x="960"/>
        <item s="1" x="961"/>
        <item s="1" x="962"/>
        <item s="1" x="963"/>
        <item s="1" x="964"/>
        <item s="1" x="965"/>
        <item s="1" x="966"/>
        <item s="1" x="967"/>
        <item s="1" x="968"/>
        <item s="1" x="969"/>
        <item s="1" x="970"/>
        <item s="1" x="971"/>
        <item s="1" x="972"/>
        <item s="1" x="973"/>
        <item s="1" x="974"/>
        <item s="1" x="975"/>
        <item s="1" x="976"/>
        <item s="1" x="977"/>
        <item s="1" x="978"/>
        <item s="1" x="979"/>
        <item s="1" x="980"/>
        <item s="1" x="981"/>
        <item s="1" x="982"/>
        <item s="1" x="983"/>
        <item s="1" x="984"/>
        <item s="1" x="985"/>
        <item s="1" x="986"/>
        <item s="1" x="987"/>
        <item s="1" x="988"/>
        <item s="1" x="989"/>
        <item s="1" x="990"/>
        <item s="1" x="991"/>
        <item s="1" x="992"/>
        <item s="1" x="993"/>
        <item s="1" x="994"/>
        <item s="1" x="995"/>
        <item s="1" x="996"/>
        <item s="1" x="997"/>
        <item s="1" x="998"/>
        <item s="1" x="999"/>
        <item s="1" x="1000"/>
        <item s="1" x="1001"/>
        <item s="1" x="1002"/>
        <item s="1" x="1003"/>
        <item s="1" x="1004"/>
        <item s="1" x="1005"/>
        <item s="1" x="1006"/>
        <item s="1" x="1007"/>
        <item s="1" x="1008"/>
        <item s="1" x="1009"/>
        <item s="1" x="1010"/>
        <item s="1" x="1011"/>
        <item s="1" x="1012"/>
        <item s="1" x="1013"/>
        <item s="1" x="1014"/>
        <item s="1" x="1015"/>
        <item s="1" x="1016"/>
        <item s="1" x="1017"/>
        <item s="1" x="1018"/>
        <item s="1" x="1019"/>
        <item s="1" x="1020"/>
        <item s="1" x="1021"/>
        <item s="1" x="1022"/>
        <item s="1" x="1023"/>
        <item s="1" x="1024"/>
        <item s="1" x="1025"/>
        <item s="1" x="1026"/>
        <item s="1" x="1027"/>
        <item s="1" x="1028"/>
        <item s="1" x="1029"/>
        <item s="1" x="1030"/>
        <item s="1" x="1031"/>
        <item s="1" x="1032"/>
        <item s="1" x="1033"/>
        <item s="1" x="1034"/>
        <item s="1" x="1035"/>
        <item s="1" x="1036"/>
        <item s="1" x="1037"/>
        <item s="1" x="1038"/>
        <item s="1" x="1039"/>
        <item s="1" x="1040"/>
        <item s="1" x="1041"/>
        <item s="1" x="1042"/>
        <item s="1" x="1043"/>
        <item s="1" x="1044"/>
        <item s="1" x="1045"/>
        <item s="1" x="1046"/>
        <item s="1" x="1047"/>
        <item s="1" x="1048"/>
        <item s="1" x="1049"/>
        <item s="1" x="1050"/>
        <item s="1" x="1051"/>
        <item s="1" x="1052"/>
        <item s="1" x="1053"/>
        <item s="1" x="1054"/>
        <item s="1" x="1055"/>
        <item s="1" x="1056"/>
        <item s="1" x="1057"/>
        <item s="1" x="1058"/>
        <item s="1" x="1059"/>
        <item s="1" x="1060"/>
        <item s="1" x="1061"/>
        <item s="1" x="1062"/>
        <item s="1" x="1063"/>
        <item s="1" x="1064"/>
        <item s="1" x="1065"/>
        <item s="1" x="1066"/>
        <item s="1" x="1067"/>
        <item s="1" x="1068"/>
        <item s="1" x="1069"/>
        <item s="1" x="1070"/>
        <item s="1" x="1071"/>
        <item s="1" x="1072"/>
        <item s="1" x="1073"/>
        <item s="1" x="1074"/>
        <item s="1" x="1075"/>
        <item s="1" x="1076"/>
        <item s="1" x="1077"/>
        <item s="1" x="1078"/>
        <item s="1" x="1079"/>
        <item s="1" x="1080"/>
        <item s="1" x="1081"/>
        <item s="1" x="1082"/>
        <item s="1" x="1083"/>
        <item s="1" x="1084"/>
        <item s="1" x="1085"/>
        <item s="1" x="1086"/>
        <item s="1" x="1087"/>
        <item s="1" x="1088"/>
        <item s="1" x="1089"/>
        <item s="1" x="1090"/>
        <item s="1" x="1091"/>
        <item s="1" x="1092"/>
        <item s="1" x="1093"/>
        <item s="1" x="1094"/>
        <item s="1" x="1095"/>
        <item s="1" x="1096"/>
        <item s="1" x="1097"/>
        <item s="1" x="1098"/>
        <item s="1" x="1099"/>
        <item s="1" x="1100"/>
        <item s="1" x="1101"/>
        <item s="1" x="1102"/>
        <item s="1" x="1103"/>
        <item s="1" x="1104"/>
        <item s="1" x="1105"/>
        <item s="1" x="1106"/>
        <item s="1" x="1107"/>
        <item s="1" x="1108"/>
        <item s="1" x="1109"/>
        <item s="1" x="1110"/>
        <item s="1" x="1111"/>
        <item s="1" x="1112"/>
        <item s="1" x="1113"/>
        <item s="1" x="1114"/>
        <item s="1" x="1115"/>
        <item s="1" x="1116"/>
        <item s="1" x="1117"/>
        <item s="1" x="1118"/>
        <item s="1" x="1119"/>
        <item s="1" x="1120"/>
        <item s="1" x="1121"/>
        <item s="1" x="1122"/>
        <item s="1" x="1123"/>
        <item s="1" x="1124"/>
        <item s="1" x="1125"/>
        <item s="1" x="1126"/>
        <item s="1" x="1127"/>
        <item s="1" x="1128"/>
        <item s="1" x="1129"/>
        <item s="1" x="1130"/>
        <item s="1" x="1131"/>
        <item s="1" x="1132"/>
        <item s="1" x="1133"/>
        <item s="1" x="1134"/>
        <item s="1" x="1135"/>
        <item s="1" x="1136"/>
        <item s="1" x="1137"/>
        <item s="1" x="1138"/>
        <item s="1" x="1139"/>
        <item s="1" x="1140"/>
        <item s="1" x="1141"/>
        <item s="1" x="1142"/>
        <item s="1" x="1143"/>
        <item s="1" x="1144"/>
        <item s="1" x="1145"/>
        <item s="1" x="1146"/>
        <item s="1" x="1147"/>
        <item s="1" x="1148"/>
        <item s="1" x="1149"/>
        <item s="1" x="1150"/>
        <item s="1" x="1151"/>
        <item s="1" x="1152"/>
        <item s="1" x="1153"/>
        <item s="1" x="1154"/>
        <item s="1" x="1155"/>
        <item s="1" x="1156"/>
        <item s="1" x="1157"/>
        <item s="1" x="1158"/>
        <item s="1" x="1159"/>
        <item s="1" x="1160"/>
        <item s="1" x="1161"/>
        <item s="1" x="1162"/>
        <item s="1" x="1163"/>
        <item s="1" x="1164"/>
        <item s="1" x="1165"/>
        <item s="1" x="1166"/>
        <item s="1" x="1167"/>
        <item s="1" x="1168"/>
        <item s="1" x="1169"/>
        <item s="1" x="1170"/>
        <item s="1" x="1171"/>
        <item s="1" x="1172"/>
        <item s="1" x="1173"/>
        <item s="1" x="1174"/>
        <item s="1" x="1175"/>
        <item s="1" x="1176"/>
        <item s="1" x="1177"/>
        <item s="1" x="1178"/>
        <item s="1" x="1179"/>
        <item s="1" x="1180"/>
        <item s="1" x="1181"/>
        <item s="1" x="1182"/>
        <item s="1" x="1183"/>
        <item s="1" x="1184"/>
        <item s="1" x="1185"/>
        <item s="1" x="1186"/>
        <item s="1" x="1187"/>
        <item s="1" x="1188"/>
        <item s="1" x="1189"/>
        <item s="1" x="1190"/>
        <item s="1" x="1191"/>
        <item s="1" x="1192"/>
        <item s="1" x="1193"/>
        <item s="1" x="1194"/>
        <item s="1" x="1195"/>
        <item s="1" x="1196"/>
        <item s="1" x="1197"/>
        <item s="1" x="1198"/>
        <item s="1" x="1199"/>
        <item s="1" x="1200"/>
        <item s="1" x="1201"/>
        <item s="1" x="1202"/>
        <item s="1" x="1203"/>
        <item s="1" x="1204"/>
        <item s="1" x="1205"/>
        <item s="1" x="1206"/>
        <item s="1" x="1207"/>
        <item s="1" x="1208"/>
        <item s="1" x="1209"/>
        <item s="1" x="1210"/>
        <item s="1" x="1211"/>
        <item s="1" x="1212"/>
        <item s="1" x="1213"/>
        <item s="1" x="1214"/>
        <item s="1" x="1215"/>
        <item s="1" x="1216"/>
        <item s="1" x="1217"/>
        <item s="1" x="1218"/>
        <item s="1" x="1219"/>
        <item s="1" x="1220"/>
        <item s="1" x="1221"/>
        <item s="1" x="1222"/>
        <item s="1" x="1223"/>
        <item s="1" x="1224"/>
        <item s="1" x="1225"/>
        <item s="1" x="1226"/>
        <item s="1" x="1227"/>
        <item s="1" x="1228"/>
        <item s="1" x="1229"/>
        <item s="1" x="1230"/>
        <item s="1" x="1231"/>
        <item s="1" x="1232"/>
        <item s="1" x="1233"/>
        <item s="1" x="1234"/>
        <item s="1" x="1235"/>
        <item s="1" x="1236"/>
        <item s="1" x="1237"/>
        <item s="1" x="1238"/>
        <item s="1" x="1239"/>
        <item s="1" x="1240"/>
        <item s="1" x="1241"/>
        <item s="1" x="1242"/>
        <item s="1" x="1243"/>
        <item s="1" x="1244"/>
        <item s="1" x="1245"/>
        <item s="1" x="1246"/>
        <item s="1" x="1247"/>
        <item s="1" x="1248"/>
        <item s="1" x="1249"/>
        <item s="1" x="1250"/>
        <item s="1" x="1251"/>
        <item s="1" x="1252"/>
        <item s="1" x="1253"/>
        <item s="1" x="1254"/>
        <item s="1" x="1255"/>
        <item s="1" x="1256"/>
        <item s="1" x="1257"/>
        <item s="1" x="1258"/>
        <item s="1" x="1259"/>
        <item s="1" x="1260"/>
        <item s="1" x="1261"/>
        <item s="1" x="1262"/>
        <item s="1" x="1263"/>
        <item s="1" x="1264"/>
        <item s="1" x="1265"/>
        <item s="1" x="1266"/>
        <item s="1" x="1267"/>
        <item s="1" x="1268"/>
        <item s="1" x="1269"/>
        <item s="1" x="1270"/>
        <item s="1" x="1271"/>
        <item s="1" x="1272"/>
        <item s="1" x="1273"/>
        <item s="1" x="1274"/>
        <item s="1" x="1275"/>
        <item s="1" x="1276"/>
        <item s="1" x="1277"/>
        <item s="1" x="1278"/>
        <item s="1" x="1279"/>
        <item s="1" x="1280"/>
        <item s="1" x="1281"/>
        <item s="1" x="1282"/>
        <item s="1" x="1283"/>
        <item s="1" x="1284"/>
        <item s="1" x="1285"/>
        <item s="1" x="1286"/>
        <item s="1" x="1287"/>
        <item s="1" x="1288"/>
        <item s="1" x="1289"/>
        <item s="1" x="1290"/>
        <item s="1" x="1291"/>
        <item s="1" x="1292"/>
        <item s="1" x="1293"/>
        <item s="1" x="1294"/>
        <item s="1" x="1295"/>
        <item s="1" x="1296"/>
        <item s="1" x="1297"/>
        <item s="1" x="1298"/>
        <item s="1" x="1299"/>
        <item s="1" x="1300"/>
        <item s="1" x="1301"/>
        <item s="1" x="1302"/>
        <item s="1" x="1303"/>
        <item s="1" x="1304"/>
        <item s="1" x="1305"/>
        <item s="1" x="1306"/>
        <item s="1" x="1307"/>
        <item s="1" x="1308"/>
        <item s="1" x="1309"/>
        <item s="1" x="1310"/>
        <item s="1" x="1311"/>
        <item s="1" x="1312"/>
        <item s="1" x="1313"/>
        <item s="1" x="1314"/>
        <item s="1" x="1315"/>
        <item s="1" x="1316"/>
        <item s="1" x="1317"/>
        <item s="1" x="1318"/>
        <item s="1" x="1319"/>
        <item s="1" x="1320"/>
        <item s="1" x="1321"/>
        <item s="1" x="1322"/>
        <item s="1" x="1323"/>
        <item s="1" x="1324"/>
        <item s="1" x="1325"/>
        <item s="1" x="1326"/>
        <item s="1" x="1327"/>
        <item s="1" x="1328"/>
        <item s="1" x="1329"/>
        <item s="1" x="1330"/>
        <item s="1" x="1331"/>
        <item s="1" x="1332"/>
        <item s="1" x="1333"/>
        <item s="1" x="1334"/>
        <item s="1" x="1335"/>
        <item s="1" x="1336"/>
        <item s="1" x="1337"/>
        <item s="1" x="1338"/>
        <item s="1" x="1339"/>
        <item s="1" x="1340"/>
        <item s="1" x="1341"/>
        <item s="1" x="1342"/>
        <item s="1" x="1343"/>
        <item s="1" x="1344"/>
        <item s="1" x="1345"/>
        <item s="1" x="1346"/>
        <item s="1" x="1347"/>
        <item s="1" x="1348"/>
        <item s="1" x="1349"/>
        <item s="1" x="1350"/>
        <item s="1" x="1351"/>
        <item s="1" x="1352"/>
        <item s="1" x="1353"/>
        <item s="1" x="1354"/>
        <item s="1" x="1355"/>
        <item s="1" x="1356"/>
        <item s="1" x="1357"/>
        <item s="1" x="1358"/>
        <item s="1" x="1359"/>
        <item s="1" x="1360"/>
        <item s="1" x="1361"/>
        <item s="1" x="1362"/>
        <item s="1" x="1363"/>
        <item s="1" x="1364"/>
        <item s="1" x="1365"/>
        <item s="1" x="1366"/>
        <item s="1" x="1367"/>
        <item s="1" x="1368"/>
        <item s="1" x="1369"/>
        <item s="1" x="1370"/>
        <item s="1" x="1371"/>
        <item s="1" x="1372"/>
        <item s="1" x="1373"/>
        <item s="1" x="1374"/>
        <item s="1" x="1375"/>
        <item s="1" x="1376"/>
        <item s="1" x="1377"/>
        <item s="1" x="1378"/>
        <item s="1" x="1379"/>
        <item s="1" x="1380"/>
        <item s="1" x="1381"/>
        <item s="1" x="1382"/>
        <item s="1" x="1383"/>
        <item s="1" x="1384"/>
        <item s="1" x="1385"/>
        <item s="1" x="1386"/>
        <item s="1" x="1387"/>
        <item s="1" x="1388"/>
        <item s="1" x="1389"/>
        <item s="1" x="1390"/>
        <item s="1" x="1391"/>
        <item s="1" x="1392"/>
        <item s="1" x="1393"/>
        <item s="1" x="1394"/>
        <item s="1" x="1395"/>
        <item s="1" x="1396"/>
        <item s="1" x="1397"/>
        <item s="1" x="1398"/>
        <item s="1" x="1399"/>
        <item s="1" x="1400"/>
        <item s="1" x="1401"/>
        <item s="1" x="1402"/>
        <item s="1" x="1403"/>
        <item s="1" x="1404"/>
        <item s="1" x="1405"/>
        <item s="1" x="1406"/>
        <item s="1" x="1407"/>
        <item s="1" x="1408"/>
        <item s="1" x="1409"/>
        <item s="1" x="1410"/>
        <item s="1" x="1411"/>
        <item s="1" x="1412"/>
        <item s="1" x="1413"/>
        <item s="1" x="1414"/>
        <item s="1" x="1415"/>
        <item s="1" x="1416"/>
        <item s="1" x="1417"/>
        <item s="1" x="1418"/>
        <item s="1" x="1419"/>
        <item s="1" x="1420"/>
        <item s="1" x="1421"/>
        <item s="1" x="1422"/>
        <item s="1" x="1423"/>
        <item s="1" x="1424"/>
        <item s="1" x="1425"/>
        <item s="1" x="1426"/>
        <item s="1" x="1427"/>
        <item s="1" x="1428"/>
        <item s="1" x="1429"/>
        <item s="1" x="1430"/>
        <item s="1" x="1431"/>
        <item s="1" x="1432"/>
        <item s="1" x="1433"/>
        <item s="1" x="1434"/>
        <item s="1" x="1435"/>
        <item s="1" x="1436"/>
        <item s="1" x="1437"/>
        <item s="1" x="1438"/>
        <item s="1" x="1439"/>
        <item s="1" x="1440"/>
        <item s="1" x="1441"/>
        <item s="1" x="1442"/>
        <item s="1" x="1443"/>
        <item s="1" x="1444"/>
        <item s="1" x="1445"/>
        <item s="1" x="1446"/>
        <item s="1" x="1447"/>
        <item s="1" x="1448"/>
        <item s="1" x="1449"/>
        <item s="1" x="1450"/>
        <item s="1" x="1451"/>
        <item s="1" x="1452"/>
        <item s="1" x="1453"/>
        <item s="1" x="1454"/>
        <item s="1" x="1455"/>
        <item s="1" x="1456"/>
        <item s="1" x="1457"/>
        <item s="1" x="1458"/>
        <item s="1" x="1459"/>
        <item s="1" x="1460"/>
        <item s="1" x="1461"/>
        <item s="1" x="1462"/>
        <item s="1" x="1463"/>
        <item s="1" x="1464"/>
        <item s="1" x="1465"/>
        <item s="1" x="1466"/>
        <item s="1" x="1467"/>
        <item s="1" x="1468"/>
        <item s="1" x="1469"/>
        <item s="1" x="1470"/>
        <item s="1" x="1471"/>
        <item s="1" x="1472"/>
        <item s="1" x="1473"/>
        <item s="1" x="1474"/>
        <item s="1" x="1475"/>
        <item s="1" x="1476"/>
        <item s="1" x="1477"/>
        <item s="1" x="1478"/>
        <item s="1" x="1479"/>
        <item s="1" x="1480"/>
        <item s="1" x="1481"/>
        <item s="1" x="1482"/>
        <item s="1" x="1483"/>
        <item s="1" x="1484"/>
        <item s="1" x="1485"/>
        <item s="1" x="1486"/>
        <item s="1" x="1487"/>
        <item s="1" x="1488"/>
        <item s="1" x="1489"/>
        <item s="1" x="1490"/>
        <item s="1" x="1491"/>
        <item s="1" x="1492"/>
        <item s="1" x="1493"/>
        <item s="1" x="1494"/>
        <item s="1" x="1495"/>
        <item s="1" x="1496"/>
        <item s="1" x="1497"/>
        <item s="1" x="1498"/>
        <item s="1" x="1499"/>
        <item s="1" x="1500"/>
        <item s="1" x="1501"/>
        <item s="1" x="1502"/>
        <item s="1" x="1503"/>
        <item s="1" x="1504"/>
        <item s="1" x="1505"/>
        <item s="1" x="1506"/>
        <item s="1" x="1507"/>
        <item s="1" x="1508"/>
        <item s="1" x="1509"/>
        <item s="1" x="1510"/>
        <item s="1" x="1511"/>
        <item s="1" x="1512"/>
        <item s="1" x="1513"/>
        <item s="1" x="1514"/>
        <item s="1" x="1515"/>
        <item s="1" x="1516"/>
        <item s="1" x="1517"/>
        <item s="1" x="1518"/>
        <item s="1" x="1519"/>
        <item s="1" x="1520"/>
        <item s="1" x="1521"/>
        <item s="1" x="1522"/>
        <item s="1" x="1523"/>
        <item s="1" x="1524"/>
        <item s="1" x="1525"/>
        <item s="1" x="1526"/>
        <item s="1" x="1527"/>
        <item s="1" x="1528"/>
        <item s="1" x="1529"/>
        <item s="1" x="1530"/>
        <item s="1" x="1531"/>
        <item s="1" x="1532"/>
        <item s="1" x="1533"/>
        <item s="1" x="1534"/>
        <item s="1" x="1535"/>
        <item s="1" x="1536"/>
        <item s="1" x="1537"/>
        <item s="1" x="1538"/>
        <item s="1" x="1539"/>
        <item s="1" x="1540"/>
        <item s="1" x="1541"/>
        <item s="1" x="1542"/>
        <item s="1" x="1543"/>
        <item s="1" x="1544"/>
        <item s="1" x="1545"/>
        <item s="1" x="1546"/>
        <item s="1" x="1547"/>
        <item s="1" x="1548"/>
        <item s="1" x="1549"/>
        <item s="1" x="1550"/>
        <item s="1" x="1551"/>
        <item s="1" x="1552"/>
        <item s="1" x="1553"/>
        <item s="1" x="1554"/>
        <item s="1" x="1555"/>
        <item s="1" x="1556"/>
        <item s="1" x="1557"/>
        <item s="1" x="1558"/>
        <item s="1" x="1559"/>
        <item s="1" x="1560"/>
        <item s="1" x="1561"/>
        <item s="1" x="1562"/>
        <item s="1" x="1563"/>
        <item s="1" x="1564"/>
        <item s="1" x="1565"/>
        <item s="1" x="1566"/>
        <item s="1" x="1567"/>
        <item s="1" x="1568"/>
        <item s="1" x="1569"/>
        <item s="1" x="1570"/>
        <item s="1" x="1571"/>
        <item s="1" x="1572"/>
        <item s="1" x="1573"/>
        <item s="1" x="1574"/>
        <item s="1" x="1575"/>
        <item s="1" x="1576"/>
        <item s="1" x="1577"/>
        <item s="1" x="1578"/>
        <item s="1" x="1579"/>
        <item s="1" x="1580"/>
        <item s="1" x="1581"/>
        <item s="1" x="1582"/>
        <item s="1" x="1583"/>
        <item s="1" x="1584"/>
        <item s="1" x="1585"/>
        <item s="1" x="1586"/>
        <item s="1" x="1587"/>
        <item s="1" x="1588"/>
        <item s="1" x="1589"/>
        <item s="1" x="1590"/>
        <item s="1" x="1591"/>
        <item s="1" x="1592"/>
        <item s="1" x="1593"/>
        <item s="1" x="1594"/>
        <item s="1" x="1595"/>
        <item s="1" x="1596"/>
        <item s="1" x="1597"/>
        <item s="1" x="1598"/>
        <item s="1" x="1599"/>
        <item s="1" x="1600"/>
        <item s="1" x="1601"/>
        <item s="1" x="1602"/>
        <item s="1" x="1603"/>
        <item s="1" x="1604"/>
        <item s="1" x="1605"/>
        <item s="1" x="1606"/>
        <item s="1" x="1607"/>
        <item s="1" x="1608"/>
        <item s="1" x="1609"/>
        <item s="1" x="1610"/>
        <item s="1" x="1611"/>
        <item s="1" x="1612"/>
        <item s="1" x="1613"/>
        <item s="1" x="1614"/>
        <item s="1" x="1615"/>
        <item s="1" x="1616"/>
        <item s="1" x="1617"/>
        <item s="1" x="1618"/>
        <item s="1" x="1619"/>
        <item s="1" x="1620"/>
        <item s="1" x="1621"/>
        <item s="1" x="1622"/>
        <item s="1" x="1623"/>
        <item s="1" x="1624"/>
        <item s="1" x="1625"/>
        <item s="1" x="1626"/>
        <item s="1" x="1627"/>
        <item s="1" x="1628"/>
        <item s="1" x="1629"/>
        <item s="1" x="1630"/>
        <item s="1" x="1631"/>
        <item s="1" x="1632"/>
        <item s="1" x="1633"/>
        <item s="1" x="1634"/>
        <item s="1" x="1635"/>
        <item s="1" x="1636"/>
        <item s="1" x="1637"/>
        <item s="1" x="1638"/>
        <item s="1" x="1639"/>
        <item s="1" x="1640"/>
        <item s="1" x="1641"/>
        <item s="1" x="1642"/>
        <item s="1" x="1643"/>
        <item s="1" x="1644"/>
        <item s="1" x="1645"/>
        <item s="1" x="1646"/>
        <item s="1" x="1647"/>
        <item s="1" x="1648"/>
        <item s="1" x="1649"/>
        <item s="1" x="1650"/>
        <item s="1" x="1651"/>
        <item s="1" x="1652"/>
        <item s="1" x="1653"/>
        <item s="1" x="1654"/>
        <item s="1" x="1655"/>
        <item s="1" x="1656"/>
        <item s="1" x="1657"/>
        <item s="1" x="1658"/>
        <item s="1" x="1659"/>
        <item s="1" x="1660"/>
        <item s="1" x="1661"/>
        <item s="1" x="1662"/>
        <item s="1" x="1663"/>
        <item s="1" x="1664"/>
        <item s="1" x="1665"/>
        <item s="1" x="1666"/>
        <item s="1" x="1667"/>
        <item s="1" x="1668"/>
        <item s="1" x="1669"/>
        <item s="1" x="1670"/>
        <item s="1" x="1671"/>
        <item s="1" x="1672"/>
        <item s="1" x="1673"/>
        <item s="1" x="1674"/>
        <item s="1" x="1675"/>
        <item s="1" x="1676"/>
        <item s="1" x="1677"/>
        <item s="1" x="1678"/>
        <item s="1" x="1679"/>
        <item s="1" x="1680"/>
        <item s="1" x="1681"/>
        <item s="1" x="1682"/>
        <item s="1" x="1683"/>
        <item s="1" x="1684"/>
        <item s="1" x="1685"/>
        <item s="1" x="1686"/>
        <item s="1" x="1687"/>
        <item s="1" x="1688"/>
        <item s="1" x="1689"/>
        <item s="1" x="1690"/>
        <item s="1" x="1691"/>
        <item s="1" x="1692"/>
        <item s="1" x="1693"/>
        <item s="1" x="1694"/>
        <item s="1" x="1695"/>
        <item s="1" x="1696"/>
        <item s="1" x="1697"/>
        <item s="1" x="1698"/>
        <item s="1" x="1699"/>
        <item s="1" x="1700"/>
        <item s="1" x="1701"/>
        <item s="1" x="1702"/>
        <item s="1" x="1703"/>
        <item s="1" x="1704"/>
        <item s="1" x="1705"/>
        <item s="1" x="1706"/>
        <item s="1" x="1707"/>
        <item s="1" x="1708"/>
        <item s="1" x="1709"/>
        <item s="1" x="1710"/>
        <item s="1" x="1711"/>
        <item s="1" x="1712"/>
        <item s="1" x="1713"/>
        <item s="1" x="1714"/>
        <item s="1" x="1715"/>
        <item s="1" x="1716"/>
        <item s="1" x="1717"/>
        <item s="1" x="1718"/>
        <item s="1" x="1719"/>
        <item s="1" x="1720"/>
        <item s="1" x="1721"/>
        <item s="1" x="1722"/>
        <item s="1" x="1723"/>
        <item s="1" x="1724"/>
        <item s="1" x="1725"/>
        <item s="1" x="1726"/>
        <item s="1" x="1727"/>
        <item s="1" x="1728"/>
        <item s="1" x="1729"/>
        <item s="1" x="1730"/>
        <item s="1" x="1731"/>
        <item s="1" x="1732"/>
        <item s="1" x="1733"/>
        <item s="1" x="1734"/>
        <item s="1" x="1735"/>
        <item s="1" x="1736"/>
        <item s="1" x="1737"/>
        <item s="1" x="1738"/>
        <item s="1" x="1739"/>
        <item s="1" x="1740"/>
        <item s="1" x="1741"/>
        <item s="1" x="1742"/>
        <item s="1" x="1743"/>
        <item s="1" x="1744"/>
        <item s="1" x="1745"/>
        <item s="1" x="1746"/>
        <item s="1" x="1747"/>
        <item s="1" x="1748"/>
        <item s="1" x="1749"/>
        <item s="1" x="1750"/>
        <item s="1" x="1751"/>
        <item s="1" x="1752"/>
        <item s="1" x="1753"/>
        <item s="1" x="1754"/>
        <item s="1" x="1755"/>
        <item s="1" x="1756"/>
        <item s="1" x="1757"/>
        <item s="1" x="1758"/>
        <item s="1" x="1759"/>
        <item s="1" x="1760"/>
        <item s="1" x="1761"/>
        <item s="1" x="1762"/>
        <item s="1" x="1763"/>
        <item s="1" x="1764"/>
        <item s="1" x="1765"/>
        <item s="1" x="1766"/>
        <item s="1" x="1767"/>
        <item s="1" x="1768"/>
        <item s="1" x="1769"/>
        <item s="1" x="1770"/>
        <item s="1" x="1771"/>
        <item s="1" x="1772"/>
        <item s="1" x="1773"/>
        <item s="1" x="1774"/>
        <item s="1" x="1775"/>
        <item s="1" x="1776"/>
        <item s="1" x="1777"/>
        <item s="1" x="1778"/>
        <item s="1" x="1779"/>
        <item s="1" x="1780"/>
        <item s="1" x="1781"/>
        <item s="1" x="1782"/>
        <item s="1" x="1783"/>
        <item s="1" x="1784"/>
        <item s="1" x="1785"/>
        <item s="1" x="1786"/>
        <item s="1" x="1787"/>
        <item s="1" x="1788"/>
        <item s="1" x="1789"/>
        <item s="1" x="1790"/>
        <item s="1" x="1791"/>
        <item s="1" x="1792"/>
        <item s="1" x="1793"/>
        <item s="1" x="1794"/>
        <item s="1" x="1795"/>
        <item s="1" x="1796"/>
        <item s="1" x="1797"/>
        <item s="1" x="1798"/>
        <item s="1" x="1799"/>
        <item s="1" x="1800"/>
        <item s="1" x="1801"/>
        <item s="1" x="1802"/>
        <item s="1" x="1803"/>
        <item s="1" x="1804"/>
        <item s="1" x="1805"/>
        <item s="1" x="1806"/>
        <item s="1" x="1807"/>
        <item s="1" x="1808"/>
        <item s="1" x="1809"/>
        <item s="1" x="1810"/>
        <item s="1" x="1811"/>
        <item s="1" x="1812"/>
        <item s="1" x="1813"/>
        <item s="1" x="1814"/>
        <item s="1" x="1815"/>
        <item s="1" x="1816"/>
        <item s="1" x="1817"/>
        <item s="1" x="1818"/>
        <item s="1" x="1819"/>
        <item s="1" x="1820"/>
        <item s="1" x="1821"/>
        <item s="1" x="1822"/>
        <item s="1" x="1823"/>
        <item s="1" x="1824"/>
        <item s="1" x="1825"/>
        <item s="1" x="1826"/>
        <item s="1" x="1827"/>
        <item s="1" x="1828"/>
        <item s="1" x="1829"/>
        <item s="1" x="1830"/>
        <item s="1" x="1831"/>
        <item s="1" x="1832"/>
        <item s="1" x="1833"/>
        <item s="1" x="1834"/>
        <item s="1" x="1835"/>
        <item s="1" x="1836"/>
        <item s="1" x="1837"/>
        <item s="1" x="1838"/>
        <item s="1" x="1839"/>
        <item s="1" x="1840"/>
        <item s="1" x="1841"/>
        <item s="1" x="1842"/>
        <item s="1" x="1843"/>
        <item s="1" x="1844"/>
        <item s="1" x="1845"/>
        <item s="1" x="1846"/>
        <item s="1" x="1847"/>
        <item s="1" x="1848"/>
        <item s="1" x="1849"/>
        <item s="1" x="1850"/>
        <item s="1" x="1851"/>
        <item s="1" x="1852"/>
        <item s="1" x="1853"/>
        <item s="1" x="1854"/>
        <item s="1" x="1855"/>
        <item s="1" x="1856"/>
        <item s="1" x="1857"/>
        <item s="1" x="1858"/>
        <item s="1" x="1859"/>
        <item s="1" x="1860"/>
        <item s="1" x="1861"/>
        <item s="1" x="1862"/>
        <item s="1" x="1863"/>
        <item s="1" x="1864"/>
        <item s="1" x="1865"/>
        <item s="1" x="1866"/>
        <item s="1" x="1867"/>
        <item s="1" x="1868"/>
        <item s="1" x="1869"/>
        <item s="1" x="1870"/>
        <item s="1" x="1871"/>
        <item s="1" x="1872"/>
        <item s="1" x="1873"/>
        <item s="1" x="1874"/>
        <item s="1" x="1875"/>
        <item s="1" x="1876"/>
        <item s="1" x="1877"/>
        <item s="1" x="1878"/>
        <item s="1" x="1879"/>
        <item s="1" x="1880"/>
        <item s="1" x="1881"/>
        <item s="1" x="1882"/>
        <item s="1" x="1883"/>
        <item s="1" x="1884"/>
        <item s="1" x="1885"/>
        <item s="1" x="1886"/>
        <item s="1" x="1887"/>
        <item s="1" x="1888"/>
        <item s="1" x="1889"/>
        <item s="1" x="1890"/>
        <item s="1" x="1891"/>
        <item s="1" x="1892"/>
        <item s="1" x="1893"/>
        <item s="1" x="1894"/>
        <item s="1" x="1895"/>
        <item s="1" x="1896"/>
        <item s="1" x="1897"/>
        <item s="1" x="1898"/>
        <item s="1" x="1899"/>
        <item s="1" x="1900"/>
        <item s="1" x="1901"/>
        <item s="1" x="1902"/>
        <item s="1" x="1903"/>
        <item s="1" x="1904"/>
        <item s="1" x="1905"/>
        <item s="1" x="1906"/>
        <item s="1" x="1907"/>
        <item s="1" x="1908"/>
        <item s="1" x="1909"/>
        <item s="1" x="1910"/>
        <item s="1" x="1911"/>
        <item s="1" x="1912"/>
        <item s="1" x="1913"/>
        <item s="1" x="1914"/>
        <item s="1" x="1915"/>
        <item s="1" x="1916"/>
        <item s="1" x="1917"/>
        <item s="1" x="1918"/>
        <item s="1" x="1919"/>
        <item s="1" x="1920"/>
        <item s="1" x="1921"/>
        <item s="1" x="1922"/>
        <item s="1" x="1923"/>
        <item s="1" x="1924"/>
        <item s="1" x="1925"/>
        <item s="1" x="1926"/>
        <item s="1" x="1927"/>
        <item s="1" x="1928"/>
        <item s="1" x="1929"/>
        <item s="1" x="1930"/>
        <item s="1" x="1931"/>
        <item s="1" x="1932"/>
        <item s="1" x="1933"/>
        <item s="1" x="1934"/>
        <item s="1" x="1935"/>
        <item s="1" x="1936"/>
        <item s="1" x="1937"/>
        <item s="1" x="1938"/>
        <item s="1" x="1939"/>
        <item s="1" x="1940"/>
        <item s="1" x="1941"/>
        <item s="1" x="1942"/>
        <item s="1" x="1943"/>
        <item s="1" x="1944"/>
        <item s="1" x="1945"/>
        <item s="1" x="1946"/>
        <item s="1" x="1947"/>
        <item s="1" x="1948"/>
        <item s="1" x="1949"/>
        <item s="1" x="1950"/>
        <item s="1" x="1951"/>
        <item s="1" x="1952"/>
        <item s="1" x="1953"/>
        <item s="1" x="1954"/>
        <item s="1" x="1955"/>
        <item s="1" x="1956"/>
        <item s="1" x="1957"/>
        <item s="1" x="1958"/>
        <item s="1" x="1959"/>
        <item s="1" x="1960"/>
        <item s="1" x="1961"/>
        <item s="1" x="1962"/>
        <item s="1" x="1963"/>
        <item s="1" x="1964"/>
        <item s="1" x="1965"/>
        <item s="1" x="1966"/>
        <item s="1" x="1967"/>
        <item s="1" x="1968"/>
        <item s="1" x="1969"/>
        <item s="1" x="1970"/>
        <item s="1" x="1971"/>
        <item s="1" x="1972"/>
        <item s="1" x="1973"/>
        <item s="1" x="1974"/>
        <item s="1" x="1975"/>
        <item s="1" x="1976"/>
        <item s="1" x="1977"/>
        <item s="1" x="1978"/>
        <item s="1" x="1979"/>
        <item s="1" x="1980"/>
        <item s="1" x="1981"/>
        <item s="1" x="1982"/>
        <item s="1" x="1983"/>
        <item s="1" x="1984"/>
        <item s="1" x="1985"/>
        <item s="1" x="1986"/>
        <item s="1" x="1987"/>
        <item s="1" x="1988"/>
        <item s="1" x="1989"/>
        <item s="1" x="1990"/>
        <item s="1" x="1991"/>
        <item s="1" x="1992"/>
        <item s="1" x="1993"/>
        <item s="1" x="1994"/>
        <item s="1" x="1995"/>
        <item s="1" x="1996"/>
        <item s="1" x="1997"/>
        <item s="1" x="1998"/>
        <item s="1" x="1999"/>
        <item s="1" x="2000"/>
        <item s="1" x="2001"/>
        <item s="1" x="2002"/>
        <item s="1" x="2003"/>
        <item s="1" x="2004"/>
        <item s="1" x="2005"/>
        <item s="1" x="2006"/>
        <item s="1" x="2007"/>
        <item s="1" x="2008"/>
        <item s="1" x="2009"/>
        <item s="1" x="2010"/>
        <item s="1" x="2011"/>
        <item s="1" x="2012"/>
        <item s="1" x="2013"/>
        <item s="1" x="2014"/>
        <item s="1" x="2015"/>
        <item s="1" x="2016"/>
        <item s="1" x="2017"/>
        <item s="1" x="2018"/>
        <item s="1" x="2019"/>
        <item s="1" x="2020"/>
        <item s="1" x="2021"/>
        <item s="1" x="2022"/>
        <item s="1" x="2023"/>
        <item s="1" x="2024"/>
        <item s="1" x="2025"/>
        <item s="1" x="2026"/>
        <item s="1" x="2027"/>
        <item s="1" x="2028"/>
        <item s="1" x="2029"/>
        <item s="1" x="2030"/>
        <item s="1" x="2031"/>
        <item s="1" x="2032"/>
        <item s="1" x="2033"/>
        <item s="1" x="2034"/>
        <item s="1" x="2035"/>
        <item s="1" x="2036"/>
        <item s="1" x="2037"/>
        <item s="1" x="2038"/>
        <item s="1" x="2039"/>
        <item s="1" x="2040"/>
        <item s="1" x="2041"/>
        <item s="1" x="2042"/>
        <item s="1" x="2043"/>
        <item s="1" x="2044"/>
        <item s="1" x="2045"/>
        <item s="1" x="2046"/>
        <item s="1" x="2047"/>
        <item s="1" x="2048"/>
        <item s="1" x="2049"/>
        <item s="1" x="2050"/>
        <item s="1" x="2051"/>
        <item s="1" x="2052"/>
        <item s="1" x="2053"/>
        <item s="1" x="2054"/>
        <item s="1" x="2055"/>
        <item s="1" x="2056"/>
        <item s="1" x="2057"/>
        <item s="1" x="2058"/>
        <item s="1" x="2059"/>
        <item s="1" x="2060"/>
        <item s="1" x="2061"/>
        <item s="1" x="2062"/>
        <item s="1" x="2063"/>
        <item s="1" x="2064"/>
        <item s="1" x="2065"/>
        <item s="1" x="2066"/>
        <item s="1" x="2067"/>
        <item s="1" x="2068"/>
        <item s="1" x="2069"/>
        <item s="1" x="2070"/>
        <item s="1" x="2071"/>
        <item s="1" x="2072"/>
        <item s="1" x="2073"/>
        <item s="1" x="2074"/>
        <item s="1" x="2075"/>
        <item s="1" x="2076"/>
        <item s="1" x="2077"/>
        <item s="1" x="2078"/>
        <item s="1" x="2079"/>
        <item s="1" x="2080"/>
        <item s="1" x="2081"/>
        <item s="1" x="2082"/>
        <item s="1" x="2083"/>
        <item s="1" x="2084"/>
        <item s="1" x="2085"/>
        <item s="1" x="2086"/>
        <item s="1" x="2087"/>
        <item s="1" x="2088"/>
        <item s="1" x="2089"/>
        <item s="1" x="2090"/>
        <item s="1" x="2091"/>
        <item s="1" x="2092"/>
        <item s="1" x="2093"/>
        <item s="1" x="2094"/>
        <item s="1" x="2095"/>
        <item s="1" x="2096"/>
        <item s="1" x="2097"/>
        <item s="1" x="2098"/>
        <item s="1" x="2099"/>
        <item s="1" x="2100"/>
        <item s="1" x="2101"/>
        <item s="1" x="2102"/>
        <item s="1" x="2103"/>
        <item s="1" x="2104"/>
        <item s="1" x="2105"/>
        <item s="1" x="2106"/>
        <item s="1" x="2107"/>
        <item s="1" x="2108"/>
        <item s="1" x="2109"/>
        <item s="1" x="2110"/>
        <item s="1" x="2111"/>
        <item s="1" x="2112"/>
        <item s="1" x="2113"/>
        <item s="1" x="2114"/>
        <item s="1" x="2115"/>
        <item s="1" x="2116"/>
        <item s="1" x="2117"/>
        <item s="1" x="2118"/>
        <item s="1" x="2119"/>
        <item s="1" x="2120"/>
        <item s="1" x="2121"/>
        <item s="1" x="2122"/>
        <item s="1" x="2123"/>
        <item s="1" x="2124"/>
        <item s="1" x="2125"/>
        <item s="1" x="2126"/>
        <item s="1" x="2127"/>
        <item s="1" x="2128"/>
        <item s="1" x="2129"/>
        <item s="1" x="2130"/>
        <item s="1" x="2131"/>
        <item s="1" x="2132"/>
        <item s="1" x="2133"/>
        <item s="1" x="2134"/>
        <item s="1" x="2135"/>
        <item s="1" x="2136"/>
        <item s="1" x="2137"/>
        <item s="1" x="2138"/>
        <item s="1" x="2139"/>
        <item s="1" x="2140"/>
        <item s="1" x="2141"/>
        <item s="1" x="2142"/>
        <item s="1" x="2143"/>
        <item s="1" x="2144"/>
        <item s="1" x="2145"/>
        <item s="1" x="2146"/>
        <item s="1" x="2147"/>
        <item s="1" x="2148"/>
        <item s="1" x="2149"/>
        <item s="1" x="2150"/>
        <item s="1" x="2151"/>
        <item s="1" x="2152"/>
        <item s="1" x="2153"/>
        <item s="1" x="2154"/>
        <item s="1" x="2155"/>
        <item s="1" x="2156"/>
        <item s="1" x="2157"/>
        <item s="1" x="2158"/>
        <item s="1" x="2159"/>
        <item s="1" x="2160"/>
        <item s="1" x="2161"/>
        <item s="1" x="2162"/>
        <item s="1" x="2163"/>
        <item s="1" x="2164"/>
        <item s="1" x="2165"/>
        <item s="1" x="2166"/>
        <item s="1" x="2167"/>
        <item s="1" x="2168"/>
        <item s="1" x="2169"/>
        <item s="1" x="2170"/>
        <item s="1" x="2171"/>
        <item s="1" x="2172"/>
        <item s="1" x="2173"/>
        <item s="1" x="2174"/>
        <item s="1" x="2175"/>
        <item s="1" x="2176"/>
        <item s="1" x="2177"/>
        <item s="1" x="2178"/>
        <item s="1" x="2179"/>
        <item s="1" x="2180"/>
        <item s="1" x="2181"/>
        <item s="1" x="2182"/>
        <item s="1" x="2183"/>
        <item s="1" x="2184"/>
        <item s="1" x="2185"/>
        <item s="1" x="2186"/>
        <item s="1" x="2187"/>
        <item s="1" x="2188"/>
        <item s="1" x="2189"/>
        <item s="1" x="2190"/>
        <item s="1" x="2191"/>
        <item s="1" x="2192"/>
        <item s="1" x="2193"/>
        <item s="1" x="2194"/>
        <item s="1" x="2195"/>
        <item s="1" x="2196"/>
        <item s="1" x="2197"/>
        <item s="1" x="2198"/>
        <item s="1" x="2199"/>
        <item s="1" x="2200"/>
        <item s="1" x="2201"/>
        <item s="1" x="2202"/>
        <item s="1" x="2203"/>
        <item s="1" x="2204"/>
        <item s="1" x="2205"/>
        <item s="1" x="2206"/>
        <item s="1" x="2207"/>
        <item s="1" x="2208"/>
        <item s="1" x="2209"/>
        <item s="1" x="2210"/>
        <item s="1" x="2211"/>
        <item s="1" x="2212"/>
        <item s="1" x="2213"/>
        <item s="1" x="2214"/>
        <item s="1" x="2215"/>
        <item s="1" x="2216"/>
        <item s="1" x="2217"/>
        <item s="1" x="2218"/>
        <item s="1" x="2219"/>
        <item s="1" x="2220"/>
        <item s="1" x="2221"/>
        <item s="1" x="2222"/>
        <item s="1" x="2223"/>
        <item s="1" x="2224"/>
        <item s="1" x="2225"/>
        <item s="1" x="2226"/>
        <item s="1" x="2227"/>
        <item s="1" x="2228"/>
        <item s="1" x="2229"/>
        <item s="1" x="2230"/>
        <item s="1" x="2231"/>
        <item s="1" x="2232"/>
        <item s="1" x="2233"/>
        <item s="1" x="2234"/>
        <item s="1" x="2235"/>
        <item s="1" x="2236"/>
        <item s="1" x="2237"/>
        <item s="1" x="2238"/>
        <item s="1" x="2239"/>
        <item s="1" x="2240"/>
        <item s="1" x="2241"/>
        <item s="1" x="2242"/>
        <item s="1" x="2243"/>
        <item s="1" x="2244"/>
        <item s="1" x="2245"/>
        <item s="1" x="2246"/>
        <item s="1" x="2247"/>
        <item s="1" x="2248"/>
        <item s="1" x="2249"/>
        <item s="1" x="2250"/>
        <item s="1" x="2251"/>
        <item s="1" x="2252"/>
        <item s="1" x="2253"/>
        <item s="1" x="2254"/>
        <item s="1" x="2255"/>
        <item s="1" x="2256"/>
        <item s="1" x="2257"/>
        <item s="1" x="2258"/>
        <item s="1" x="2259"/>
        <item s="1" x="2260"/>
        <item s="1" x="2261"/>
        <item s="1" x="2262"/>
        <item s="1" x="2263"/>
        <item s="1" x="2264"/>
        <item s="1" x="2265"/>
        <item s="1" x="2266"/>
        <item s="1" x="2267"/>
        <item s="1" x="2268"/>
        <item s="1" x="2269"/>
        <item s="1" x="2270"/>
        <item s="1" x="2271"/>
        <item s="1" x="2272"/>
        <item s="1" x="2273"/>
        <item s="1" x="2274"/>
        <item s="1" x="2275"/>
        <item s="1" x="2276"/>
        <item s="1" x="2277"/>
        <item s="1" x="2278"/>
        <item s="1" x="2279"/>
        <item s="1" x="2280"/>
        <item s="1" x="2281"/>
        <item s="1" x="2282"/>
        <item s="1" x="2283"/>
        <item s="1" x="2284"/>
        <item s="1" x="2285"/>
        <item s="1" x="2286"/>
        <item s="1" x="2287"/>
        <item s="1" x="2288"/>
        <item s="1" x="2289"/>
        <item s="1" x="2290"/>
        <item s="1" x="2291"/>
        <item s="1" x="2292"/>
        <item s="1" x="2293"/>
        <item s="1" x="2294"/>
        <item s="1" x="2295"/>
        <item s="1" x="2296"/>
        <item s="1" x="2297"/>
        <item s="1" x="2298"/>
        <item s="1" x="2299"/>
        <item s="1" x="2300"/>
        <item s="1" x="2301"/>
        <item s="1" x="2302"/>
        <item s="1" x="2303"/>
        <item s="1" x="2304"/>
        <item s="1" x="2305"/>
        <item s="1" x="2306"/>
        <item s="1" x="2307"/>
        <item s="1" x="2308"/>
        <item s="1" x="2309"/>
        <item s="1" x="2310"/>
        <item s="1" x="2311"/>
        <item s="1" x="2312"/>
        <item s="1" x="2313"/>
        <item s="1" x="2314"/>
        <item s="1" x="2315"/>
        <item s="1" x="2316"/>
        <item s="1" x="2317"/>
        <item s="1" x="2318"/>
        <item s="1" x="2319"/>
        <item s="1" x="2320"/>
        <item s="1" x="2321"/>
        <item s="1" x="2322"/>
        <item s="1" x="2323"/>
        <item s="1" x="2324"/>
        <item s="1" x="2325"/>
        <item s="1" x="2326"/>
        <item s="1" x="2327"/>
        <item s="1" x="2328"/>
        <item s="1" x="2329"/>
        <item s="1" x="2330"/>
        <item s="1" x="2331"/>
        <item s="1" x="2332"/>
        <item s="1" x="2333"/>
        <item s="1" x="2334"/>
        <item s="1" x="2335"/>
        <item s="1" x="2336"/>
        <item s="1" x="2337"/>
        <item s="1" x="2338"/>
        <item s="1" x="2339"/>
        <item s="1" x="2340"/>
        <item s="1" x="2341"/>
        <item s="1" x="2342"/>
        <item s="1" x="2343"/>
        <item s="1" x="2344"/>
        <item s="1" x="2345"/>
        <item s="1" x="2346"/>
        <item s="1" x="2347"/>
        <item s="1" x="2348"/>
        <item s="1" x="2349"/>
        <item s="1" x="2350"/>
        <item s="1" x="2351"/>
        <item s="1" x="2352"/>
        <item s="1" x="2353"/>
        <item s="1" x="2354"/>
        <item s="1" x="2355"/>
        <item s="1" x="2356"/>
        <item s="1" x="2357"/>
        <item s="1" x="2358"/>
        <item s="1" x="2359"/>
        <item s="1" x="2360"/>
        <item s="1" x="2361"/>
        <item s="1" x="2362"/>
        <item s="1" x="2363"/>
        <item s="1" x="2364"/>
        <item s="1" x="2365"/>
        <item s="1" x="2366"/>
        <item s="1" x="2367"/>
        <item s="1" x="2368"/>
        <item s="1" x="2369"/>
        <item s="1" x="2370"/>
        <item s="1" x="2371"/>
        <item s="1" x="2372"/>
        <item s="1" x="2373"/>
        <item s="1" x="2374"/>
        <item s="1" x="2375"/>
        <item s="1" x="2376"/>
        <item s="1" x="2377"/>
        <item s="1" x="2378"/>
        <item s="1" x="2379"/>
        <item s="1" x="2380"/>
        <item s="1" x="2381"/>
        <item s="1" x="2382"/>
        <item s="1" x="2383"/>
        <item s="1" x="2384"/>
        <item s="1" x="2385"/>
        <item s="1" x="2386"/>
        <item s="1" x="2387"/>
        <item s="1" x="2388"/>
        <item s="1" x="2389"/>
        <item s="1" x="2390"/>
        <item s="1" x="2391"/>
        <item s="1" x="2392"/>
        <item s="1" x="2393"/>
        <item s="1" x="2394"/>
        <item s="1" x="2395"/>
        <item s="1" x="2396"/>
        <item s="1" x="2397"/>
        <item s="1" x="2398"/>
        <item s="1" x="2399"/>
        <item s="1" x="2400"/>
        <item s="1" x="2401"/>
        <item s="1" x="2402"/>
        <item s="1" x="2403"/>
        <item s="1" x="2404"/>
        <item s="1" x="2405"/>
        <item s="1" x="2406"/>
        <item s="1" x="2407"/>
        <item s="1" x="2408"/>
        <item s="1" x="2409"/>
        <item s="1" x="2410"/>
        <item s="1" x="2411"/>
        <item s="1" x="2412"/>
        <item s="1" x="2413"/>
        <item s="1" x="2414"/>
        <item s="1" x="2415"/>
        <item s="1" x="2416"/>
        <item s="1" x="2417"/>
        <item s="1" x="2418"/>
        <item s="1" x="2419"/>
        <item s="1" x="2420"/>
        <item s="1" x="2421"/>
        <item s="1" x="2422"/>
        <item s="1" x="2423"/>
        <item s="1" x="2424"/>
        <item s="1" x="2425"/>
        <item s="1" x="2426"/>
        <item s="1" x="2427"/>
        <item s="1" x="2428"/>
        <item s="1" x="2429"/>
        <item s="1" x="2430"/>
        <item s="1" x="2431"/>
        <item s="1" x="2432"/>
        <item s="1" x="2433"/>
        <item s="1" x="2434"/>
        <item s="1" x="2435"/>
        <item s="1" x="2436"/>
        <item s="1" x="2437"/>
        <item s="1" x="2438"/>
        <item s="1" x="2439"/>
        <item s="1" x="2440"/>
        <item s="1" x="2441"/>
        <item s="1" x="2442"/>
        <item s="1" x="2443"/>
        <item s="1" x="2444"/>
        <item s="1" x="2445"/>
        <item s="1" x="2446"/>
        <item s="1" x="2447"/>
        <item s="1" x="2448"/>
        <item s="1" x="2449"/>
        <item s="1" x="2450"/>
        <item s="1" x="2451"/>
        <item s="1" x="2452"/>
        <item s="1" x="2453"/>
        <item s="1" x="2454"/>
        <item s="1" x="2455"/>
        <item s="1" x="2456"/>
        <item s="1" x="2457"/>
        <item s="1" x="2458"/>
        <item s="1" x="2459"/>
        <item s="1" x="2460"/>
        <item s="1" x="2461"/>
        <item s="1" x="2462"/>
        <item s="1" x="2463"/>
        <item s="1" x="2464"/>
        <item s="1" x="2465"/>
        <item s="1" x="2466"/>
        <item s="1" x="2467"/>
        <item s="1" x="2468"/>
        <item s="1" x="2469"/>
        <item s="1" x="2470"/>
        <item s="1" x="2471"/>
        <item s="1" x="2472"/>
        <item s="1" x="2473"/>
        <item s="1" x="2474"/>
        <item s="1" x="2475"/>
        <item s="1" x="2476"/>
        <item s="1" x="2477"/>
        <item s="1" x="2478"/>
        <item s="1" x="2479"/>
        <item s="1" x="2480"/>
        <item s="1" x="2481"/>
        <item s="1" x="2482"/>
        <item s="1" x="2483"/>
        <item s="1" x="2484"/>
        <item s="1" x="2485"/>
        <item s="1" x="2486"/>
        <item s="1" x="2487"/>
        <item s="1" x="2488"/>
        <item s="1" x="2489"/>
        <item s="1" x="2490"/>
        <item s="1" x="2491"/>
        <item s="1" x="2492"/>
        <item s="1" x="2493"/>
        <item s="1" x="2494"/>
        <item s="1" x="2495"/>
        <item s="1" x="2496"/>
        <item s="1" x="2497"/>
        <item s="1" x="2498"/>
        <item s="1" x="2499"/>
        <item s="1" x="2500"/>
        <item s="1" x="2501"/>
        <item s="1" x="2502"/>
        <item s="1" x="2503"/>
        <item s="1" x="2504"/>
        <item s="1" x="2505"/>
        <item s="1" x="2506"/>
        <item s="1" x="2507"/>
        <item s="1" x="2508"/>
        <item s="1" x="2509"/>
        <item s="1" x="2510"/>
        <item s="1" x="2511"/>
        <item s="1" x="2512"/>
        <item s="1" x="2513"/>
        <item s="1" x="2514"/>
        <item s="1" x="2515"/>
        <item s="1" x="2516"/>
        <item s="1" x="2517"/>
        <item s="1" x="2518"/>
        <item s="1" x="2519"/>
        <item s="1" x="2520"/>
        <item s="1" x="2521"/>
        <item s="1" x="2522"/>
        <item s="1" x="2523"/>
        <item s="1" x="2524"/>
        <item s="1" x="2525"/>
        <item s="1" x="2526"/>
        <item s="1" x="2527"/>
        <item s="1" x="2528"/>
        <item s="1" x="2529"/>
        <item s="1" x="2530"/>
        <item s="1" x="2531"/>
        <item s="1" x="2532"/>
        <item s="1" x="2533"/>
        <item s="1" x="2534"/>
        <item s="1" x="2535"/>
        <item s="1" x="2536"/>
        <item s="1" x="2537"/>
        <item s="1" x="2538"/>
        <item s="1" x="2539"/>
        <item s="1" x="2540"/>
        <item s="1" x="2541"/>
        <item s="1" x="2542"/>
        <item s="1" x="2543"/>
        <item s="1" x="2544"/>
        <item s="1" x="2545"/>
        <item s="1" x="2546"/>
        <item s="1" x="2547"/>
        <item s="1" x="2548"/>
        <item s="1" x="2549"/>
        <item s="1" x="2550"/>
        <item s="1" x="2551"/>
        <item s="1" x="2552"/>
        <item s="1" x="2553"/>
        <item s="1" x="2554"/>
        <item s="1" x="2555"/>
        <item s="1" x="2556"/>
        <item s="1" x="2557"/>
        <item s="1" x="2558"/>
        <item s="1" x="2559"/>
        <item s="1" x="2560"/>
        <item s="1" x="2561"/>
        <item s="1" x="2562"/>
        <item s="1" x="2563"/>
        <item s="1" x="2564"/>
        <item s="1" x="2565"/>
        <item s="1" x="2566"/>
        <item s="1" x="2567"/>
        <item s="1" x="2568"/>
        <item s="1" x="2569"/>
        <item s="1" x="2570"/>
        <item s="1" x="2571"/>
        <item s="1" x="2572"/>
        <item s="1" x="2573"/>
        <item s="1" x="2574"/>
        <item s="1" x="2575"/>
        <item s="1" x="2576"/>
        <item s="1" x="2577"/>
        <item s="1" x="2578"/>
        <item s="1" x="2579"/>
        <item s="1" x="2580"/>
        <item s="1" x="2581"/>
        <item s="1" x="2582"/>
        <item s="1" x="2583"/>
        <item s="1" x="2584"/>
        <item s="1" x="2585"/>
        <item s="1" x="2586"/>
        <item s="1" x="2587"/>
        <item s="1" x="2588"/>
        <item s="1" x="2589"/>
        <item s="1" x="2590"/>
        <item s="1" x="2591"/>
        <item s="1" x="2592"/>
        <item s="1" x="2593"/>
        <item s="1" x="2594"/>
        <item s="1" x="2595"/>
        <item s="1" x="2596"/>
        <item s="1" x="2597"/>
        <item s="1" x="2598"/>
        <item s="1" x="2599"/>
        <item s="1" x="2600"/>
        <item s="1" x="2601"/>
        <item s="1" x="2602"/>
        <item s="1" x="2603"/>
        <item s="1" x="2604"/>
        <item s="1" x="2605"/>
        <item s="1" x="2606"/>
        <item s="1" x="2607"/>
        <item s="1" x="2608"/>
        <item s="1" x="2609"/>
        <item s="1" x="2610"/>
        <item s="1" x="2611"/>
        <item s="1" x="2612"/>
        <item s="1" x="2613"/>
        <item s="1" x="2614"/>
        <item s="1" x="2615"/>
        <item s="1" x="2616"/>
        <item s="1" x="2617"/>
        <item s="1" x="2618"/>
        <item s="1" x="2619"/>
        <item s="1" x="2620"/>
        <item s="1" x="2621"/>
        <item s="1" x="2622"/>
        <item s="1" x="2623"/>
        <item s="1" x="2624"/>
        <item s="1" x="2625"/>
        <item s="1" x="2626"/>
        <item s="1" x="2627"/>
        <item s="1" x="2628"/>
        <item s="1" x="2629"/>
        <item s="1" x="2630"/>
        <item s="1" x="2631"/>
        <item s="1" x="2632"/>
        <item s="1" x="2633"/>
        <item s="1" x="2634"/>
        <item s="1" x="2635"/>
        <item s="1" x="2636"/>
        <item s="1" x="2637"/>
        <item s="1" x="2638"/>
        <item s="1" x="2639"/>
        <item s="1" x="2640"/>
        <item s="1" x="2641"/>
        <item s="1" x="2642"/>
        <item s="1" x="2643"/>
        <item s="1" x="2644"/>
        <item s="1" x="2645"/>
        <item s="1" x="2646"/>
        <item s="1" x="2647"/>
        <item s="1" x="2648"/>
        <item s="1" x="2649"/>
        <item s="1" x="2650"/>
        <item s="1" x="2651"/>
        <item s="1" x="2652"/>
        <item s="1" x="2653"/>
        <item s="1" x="2654"/>
        <item s="1" x="2655"/>
        <item s="1" x="2656"/>
        <item s="1" x="2657"/>
        <item s="1" x="2658"/>
        <item s="1" x="2659"/>
        <item s="1" x="2660"/>
        <item s="1" x="2661"/>
        <item s="1" x="2662"/>
        <item s="1" x="2663"/>
        <item s="1" x="2664"/>
        <item s="1" x="2665"/>
        <item s="1" x="2666"/>
        <item s="1" x="2667"/>
        <item s="1" x="2668"/>
        <item s="1" x="2669"/>
        <item s="1" x="2670"/>
        <item s="1" x="2671"/>
        <item s="1" x="2672"/>
        <item s="1" x="2673"/>
        <item s="1" x="2674"/>
        <item s="1" x="2675"/>
        <item s="1" x="2676"/>
        <item s="1" x="2677"/>
        <item s="1" x="2678"/>
        <item s="1" x="2679"/>
        <item s="1" x="2680"/>
        <item s="1" x="2681"/>
        <item s="1" x="2682"/>
        <item s="1" x="2683"/>
        <item s="1" x="2684"/>
        <item s="1" x="2685"/>
        <item s="1" x="2686"/>
        <item s="1" x="2687"/>
        <item s="1" x="2688"/>
        <item s="1" x="2689"/>
        <item s="1" x="2690"/>
        <item s="1" x="2691"/>
        <item s="1" x="2692"/>
        <item s="1" x="2693"/>
        <item s="1" x="2694"/>
        <item s="1" x="2695"/>
        <item s="1" x="2696"/>
        <item s="1" x="2697"/>
        <item s="1" x="2698"/>
        <item s="1" x="2699"/>
        <item s="1" x="2700"/>
        <item s="1" x="2701"/>
        <item s="1" x="2702"/>
        <item s="1" x="2703"/>
        <item s="1" x="2704"/>
        <item s="1" x="2705"/>
        <item s="1" x="2706"/>
        <item s="1" x="2707"/>
        <item s="1" x="2708"/>
        <item s="1" x="2709"/>
        <item s="1" x="2710"/>
        <item s="1" x="2711"/>
        <item s="1" x="2712"/>
        <item s="1" x="2713"/>
        <item s="1" x="2714"/>
        <item s="1" x="2715"/>
        <item s="1" x="2716"/>
        <item s="1" x="2717"/>
        <item s="1" x="2718"/>
        <item s="1" x="2719"/>
        <item s="1" x="2720"/>
        <item s="1" x="2721"/>
        <item s="1" x="2722"/>
        <item s="1" x="2723"/>
        <item s="1" x="2724"/>
        <item s="1" x="2725"/>
        <item s="1" x="2726"/>
        <item s="1" x="2727"/>
        <item s="1" x="2728"/>
        <item s="1" x="2729"/>
        <item s="1" x="2730"/>
        <item s="1" x="2731"/>
        <item s="1" x="2732"/>
        <item s="1" x="2733"/>
        <item s="1" x="2734"/>
        <item s="1" x="2735"/>
        <item s="1" x="2736"/>
        <item s="1" x="2737"/>
        <item s="1" x="2738"/>
        <item s="1" x="2739"/>
        <item s="1" x="2740"/>
        <item s="1" x="2741"/>
        <item s="1" x="2742"/>
        <item s="1" x="2743"/>
        <item s="1" x="2744"/>
        <item s="1" x="2745"/>
        <item s="1" x="2746"/>
        <item s="1" x="2747"/>
        <item s="1" x="2748"/>
        <item s="1" x="2749"/>
        <item s="1" x="2750"/>
        <item s="1" x="2751"/>
        <item s="1" x="2752"/>
        <item s="1" x="2753"/>
        <item s="1" x="2754"/>
        <item s="1" x="2755"/>
        <item s="1" x="2756"/>
        <item s="1" x="2757"/>
        <item s="1" x="2758"/>
        <item s="1" x="2759"/>
        <item s="1" x="2760"/>
        <item s="1" x="2761"/>
        <item s="1" x="2762"/>
        <item s="1" x="2763"/>
        <item s="1" x="2764"/>
        <item s="1" x="2765"/>
        <item s="1" x="2766"/>
        <item s="1" x="2767"/>
        <item s="1" x="2768"/>
        <item s="1" x="2769"/>
        <item s="1" x="2770"/>
        <item s="1" x="2771"/>
        <item s="1" x="2772"/>
        <item s="1" x="2773"/>
        <item s="1" x="2774"/>
        <item s="1" x="2775"/>
        <item s="1" x="2776"/>
        <item s="1" x="2777"/>
        <item s="1" x="2778"/>
        <item s="1" x="2779"/>
        <item s="1" x="2780"/>
        <item s="1" x="2781"/>
        <item s="1" x="2782"/>
        <item s="1" x="2783"/>
        <item s="1" x="2784"/>
        <item s="1" x="2785"/>
        <item s="1" x="2786"/>
        <item s="1" x="2787"/>
        <item s="1" x="2788"/>
        <item s="1" x="2789"/>
        <item s="1" x="2790"/>
        <item s="1" x="2791"/>
        <item s="1" x="2792"/>
        <item s="1" x="2793"/>
        <item s="1" x="2794"/>
        <item s="1" x="2795"/>
        <item s="1" x="2796"/>
        <item s="1" x="2797"/>
        <item s="1" x="2798"/>
        <item s="1" x="2799"/>
        <item s="1" x="2800"/>
        <item s="1" x="2801"/>
        <item s="1" x="2802"/>
        <item s="1" x="2803"/>
        <item s="1" x="2804"/>
        <item s="1" x="2805"/>
        <item s="1" x="2806"/>
        <item s="1" x="2807"/>
        <item s="1" x="2808"/>
        <item s="1" x="2809"/>
        <item s="1" x="2810"/>
        <item s="1" x="2811"/>
        <item s="1" x="2812"/>
        <item s="1" x="2813"/>
        <item s="1" x="2814"/>
        <item s="1" x="2815"/>
        <item s="1" x="2816"/>
        <item s="1" x="2817"/>
        <item s="1" x="2818"/>
        <item s="1" x="2819"/>
        <item s="1" x="2820"/>
        <item s="1" x="2821"/>
        <item s="1" x="2822"/>
        <item s="1" x="2823"/>
        <item s="1" x="2824"/>
        <item s="1" x="2825"/>
        <item s="1" x="2826"/>
        <item s="1" x="2827"/>
        <item s="1" x="2828"/>
        <item s="1" x="2829"/>
        <item s="1" x="2830"/>
        <item s="1" x="2831"/>
        <item s="1" x="2832"/>
        <item s="1" x="2833"/>
        <item s="1" x="2834"/>
        <item s="1" x="2835"/>
        <item s="1" x="2836"/>
        <item s="1" x="2837"/>
        <item s="1" x="2838"/>
        <item s="1" x="2839"/>
        <item s="1" x="2840"/>
        <item s="1" x="2841"/>
        <item s="1" x="2842"/>
        <item s="1" x="2843"/>
        <item s="1" x="2844"/>
        <item s="1" x="2845"/>
        <item s="1" x="2846"/>
        <item s="1" x="2847"/>
        <item s="1" x="2848"/>
        <item s="1" x="2849"/>
        <item s="1" x="2850"/>
        <item s="1" x="2851"/>
        <item s="1" x="2852"/>
        <item s="1" x="2853"/>
        <item s="1" x="2854"/>
        <item s="1" x="2855"/>
        <item s="1" x="2856"/>
        <item s="1" x="2857"/>
        <item s="1" x="2858"/>
        <item s="1" x="2859"/>
        <item s="1" x="2860"/>
        <item s="1" x="2861"/>
        <item s="1" x="2862"/>
        <item s="1" x="2863"/>
        <item s="1" x="2864"/>
        <item s="1" x="2865"/>
        <item s="1" x="2866"/>
        <item s="1" x="2867"/>
        <item s="1" x="2868"/>
        <item s="1" x="2869"/>
        <item s="1" x="2870"/>
        <item s="1" x="2871"/>
        <item s="1" x="2872"/>
        <item s="1" x="2873"/>
        <item s="1" x="2874"/>
        <item s="1" x="2875"/>
        <item s="1" x="2876"/>
        <item s="1" x="2877"/>
        <item s="1" x="2878"/>
        <item s="1" x="2879"/>
        <item s="1" x="2880"/>
        <item s="1" x="2881"/>
        <item s="1" x="2882"/>
        <item s="1" x="2883"/>
        <item s="1" x="2884"/>
        <item s="1" x="2885"/>
        <item s="1" x="2886"/>
        <item s="1" x="2887"/>
        <item s="1" x="2888"/>
        <item s="1" x="2889"/>
        <item s="1" x="2890"/>
        <item s="1" x="2891"/>
        <item s="1" x="2892"/>
        <item s="1" x="2893"/>
        <item s="1" x="2894"/>
        <item s="1" x="2895"/>
        <item s="1" x="2896"/>
        <item s="1" x="2897"/>
        <item s="1" x="2898"/>
        <item s="1" x="2899"/>
        <item s="1" x="2900"/>
        <item s="1" x="2901"/>
        <item s="1" x="2902"/>
        <item s="1" x="2903"/>
        <item s="1" x="2904"/>
        <item s="1" x="2905"/>
        <item s="1" x="2906"/>
        <item s="1" x="2907"/>
        <item s="1" x="2908"/>
        <item s="1" x="2909"/>
        <item s="1" x="2910"/>
        <item s="1" x="2911"/>
        <item s="1" x="2912"/>
        <item s="1" x="2913"/>
        <item s="1" x="2914"/>
        <item s="1" x="2915"/>
        <item s="1" x="2916"/>
        <item s="1" x="2917"/>
        <item s="1" x="2918"/>
        <item s="1" x="2919"/>
        <item s="1" x="2920"/>
        <item s="1" x="2921"/>
        <item s="1" x="2922"/>
        <item s="1" x="2923"/>
        <item s="1" x="2924"/>
        <item s="1" x="2925"/>
        <item s="1" x="2926"/>
        <item s="1" x="2927"/>
        <item s="1" x="2928"/>
        <item s="1" x="2929"/>
        <item s="1" x="2930"/>
        <item s="1" x="2931"/>
        <item s="1" x="2932"/>
        <item s="1" x="2933"/>
        <item s="1" x="2934"/>
        <item s="1" x="2935"/>
        <item s="1" x="2936"/>
        <item s="1" x="2937"/>
        <item s="1" x="2938"/>
        <item s="1" x="2939"/>
        <item s="1" x="2940"/>
        <item s="1" x="2941"/>
        <item s="1" x="2942"/>
        <item s="1" x="2943"/>
        <item s="1" x="2944"/>
        <item s="1" x="2945"/>
        <item s="1" x="2946"/>
        <item s="1" x="2947"/>
        <item s="1" x="2948"/>
        <item s="1" x="2949"/>
        <item s="1" x="2950"/>
        <item s="1" x="2951"/>
        <item s="1" x="2952"/>
        <item s="1" x="2953"/>
        <item s="1" x="2954"/>
        <item s="1" x="2955"/>
        <item s="1" x="2956"/>
        <item s="1" x="2957"/>
        <item s="1" x="2958"/>
        <item s="1" x="2959"/>
        <item s="1" x="2960"/>
        <item s="1" x="2961"/>
        <item s="1" x="2962"/>
        <item s="1" x="2963"/>
        <item s="1" x="2964"/>
        <item s="1" x="2965"/>
        <item s="1" x="2966"/>
        <item s="1" x="2967"/>
        <item s="1" x="2968"/>
        <item s="1" x="2969"/>
        <item s="1" x="2970"/>
        <item s="1" x="2971"/>
        <item s="1" x="2972"/>
        <item s="1" x="2973"/>
        <item s="1" x="2974"/>
        <item s="1" x="2975"/>
        <item s="1" x="2976"/>
        <item s="1" x="2977"/>
        <item s="1" x="2978"/>
        <item s="1" x="2979"/>
        <item s="1" x="2980"/>
        <item s="1" x="2981"/>
        <item s="1" x="2982"/>
        <item s="1" x="2983"/>
        <item s="1" x="2984"/>
        <item s="1" x="2985"/>
        <item s="1" x="2986"/>
        <item s="1" x="2987"/>
        <item s="1" x="2988"/>
        <item s="1" x="2989"/>
        <item s="1" x="2990"/>
        <item s="1" x="2991"/>
        <item s="1" x="2992"/>
        <item s="1" x="2993"/>
        <item s="1" x="2994"/>
        <item s="1" x="2995"/>
        <item s="1" x="2996"/>
        <item s="1" x="2997"/>
        <item s="1" x="2998"/>
        <item s="1" x="2999"/>
        <item s="1" x="3000"/>
        <item s="1" x="3001"/>
        <item s="1" x="3002"/>
        <item s="1" x="3003"/>
        <item s="1" x="3004"/>
        <item s="1" x="3005"/>
        <item s="1" x="3006"/>
        <item s="1" x="3007"/>
        <item s="1" x="3008"/>
        <item s="1" x="3009"/>
        <item s="1" x="3010"/>
        <item s="1" x="3011"/>
        <item s="1" x="3012"/>
        <item s="1" x="3013"/>
        <item s="1" x="3014"/>
        <item s="1" x="3015"/>
        <item s="1" x="3016"/>
        <item s="1" x="3017"/>
        <item s="1" x="3018"/>
        <item s="1" x="3019"/>
        <item s="1" x="3020"/>
        <item s="1" x="3021"/>
        <item s="1" x="3022"/>
        <item s="1" x="3023"/>
        <item s="1" x="3024"/>
        <item s="1" x="3025"/>
        <item s="1" x="3026"/>
        <item s="1" x="3027"/>
        <item s="1" x="3028"/>
        <item s="1" x="3029"/>
        <item s="1" x="3030"/>
        <item s="1" x="3031"/>
        <item s="1" x="3032"/>
        <item s="1" x="3033"/>
        <item s="1" x="3034"/>
        <item s="1" x="3035"/>
        <item s="1" x="3036"/>
        <item s="1" x="3037"/>
        <item s="1" x="3038"/>
        <item s="1" x="3039"/>
        <item s="1" x="3040"/>
        <item s="1" x="3041"/>
        <item s="1" x="3042"/>
        <item s="1" x="3043"/>
        <item s="1" x="3044"/>
        <item s="1" x="3045"/>
        <item s="1" x="3046"/>
        <item s="1" x="3047"/>
        <item s="1" x="3048"/>
        <item s="1" x="3049"/>
        <item s="1" x="3050"/>
        <item s="1" x="3051"/>
        <item s="1" x="3052"/>
        <item s="1" x="3053"/>
        <item s="1" x="3054"/>
        <item s="1" x="3055"/>
        <item s="1" x="3056"/>
        <item s="1" x="3057"/>
        <item s="1" x="3058"/>
        <item s="1" x="3059"/>
        <item s="1" x="3060"/>
        <item s="1" x="3061"/>
        <item s="1" x="3062"/>
        <item s="1" x="3063"/>
        <item s="1" x="3064"/>
        <item s="1" x="3065"/>
        <item s="1" x="3066"/>
        <item s="1" x="3067"/>
        <item s="1" x="3068"/>
        <item s="1" x="3069"/>
        <item s="1" x="3070"/>
        <item s="1" x="3071"/>
        <item s="1" x="3072"/>
        <item s="1" x="3073"/>
        <item s="1" x="3074"/>
        <item s="1" x="3075"/>
        <item s="1" x="3076"/>
        <item s="1" x="3077"/>
        <item s="1" x="3078"/>
        <item s="1" x="3079"/>
        <item s="1" x="3080"/>
        <item s="1" x="3081"/>
        <item s="1" x="3082"/>
        <item s="1" x="3083"/>
        <item s="1" x="3084"/>
        <item s="1" x="3085"/>
        <item s="1" x="3086"/>
        <item s="1" x="3087"/>
        <item s="1" x="3088"/>
        <item s="1" x="3089"/>
        <item s="1" x="3090"/>
        <item s="1" x="3091"/>
        <item s="1" x="3092"/>
        <item s="1" x="3093"/>
        <item s="1" x="3094"/>
        <item s="1" x="3095"/>
        <item s="1" x="3096"/>
        <item s="1" x="3097"/>
        <item s="1" x="3098"/>
        <item s="1" x="3099"/>
        <item s="1" x="3100"/>
        <item s="1" x="3101"/>
        <item s="1" x="3102"/>
        <item s="1" x="3103"/>
        <item s="1" x="3104"/>
        <item s="1" x="3105"/>
        <item s="1" x="3106"/>
        <item s="1" x="3107"/>
        <item s="1" x="3108"/>
        <item s="1" x="3109"/>
        <item s="1" x="3110"/>
        <item s="1" x="3111"/>
        <item s="1" x="3112"/>
        <item s="1" x="3113"/>
        <item s="1" x="3114"/>
        <item s="1" x="3115"/>
        <item s="1" x="3116"/>
        <item s="1" x="3117"/>
        <item s="1" x="3118"/>
        <item s="1" x="3119"/>
        <item s="1" x="3120"/>
        <item s="1" x="3121"/>
        <item s="1" x="3122"/>
        <item s="1" x="3123"/>
        <item s="1" x="3124"/>
        <item s="1" x="3125"/>
        <item s="1" x="3126"/>
        <item s="1" x="3127"/>
        <item s="1" x="3128"/>
        <item s="1" x="3129"/>
        <item s="1" x="3130"/>
        <item s="1" x="3131"/>
        <item s="1" x="3132"/>
        <item s="1" x="3133"/>
        <item s="1" x="3134"/>
        <item s="1" x="3135"/>
        <item s="1" x="3136"/>
        <item s="1" x="3137"/>
        <item s="1" x="3138"/>
        <item s="1" x="3139"/>
        <item s="1" x="3140"/>
        <item s="1" x="3141"/>
        <item s="1" x="3142"/>
        <item s="1" x="3143"/>
        <item s="1" x="3144"/>
        <item s="1" x="3145"/>
        <item s="1" x="3146"/>
        <item s="1" x="3147"/>
        <item s="1" x="3148"/>
        <item s="1" x="3149"/>
        <item s="1" x="3150"/>
        <item s="1" x="3151"/>
        <item s="1" x="3152"/>
        <item s="1" x="3153"/>
        <item s="1" x="3154"/>
        <item s="1" x="3155"/>
        <item s="1" x="3156"/>
        <item s="1" x="3157"/>
        <item s="1" x="3158"/>
        <item s="1" x="3159"/>
        <item s="1" x="3160"/>
        <item s="1" x="3161"/>
        <item s="1" x="3162"/>
        <item s="1" x="3163"/>
        <item s="1" x="3164"/>
        <item s="1" x="3165"/>
        <item s="1" x="3166"/>
        <item s="1" x="3167"/>
        <item s="1" x="3168"/>
        <item s="1" x="3169"/>
        <item s="1" x="3170"/>
        <item s="1" x="3171"/>
        <item s="1" x="3172"/>
        <item s="1" x="3173"/>
        <item s="1" x="3174"/>
        <item s="1" x="3175"/>
        <item s="1" x="3176"/>
        <item s="1" x="3177"/>
        <item s="1" x="3178"/>
        <item s="1" x="3179"/>
        <item s="1" x="3180"/>
        <item s="1" x="3181"/>
        <item s="1" x="3182"/>
        <item s="1" x="3183"/>
        <item s="1" x="3184"/>
        <item s="1" x="3185"/>
        <item s="1" x="3186"/>
        <item s="1" x="3187"/>
        <item s="1" x="3188"/>
        <item s="1" x="3189"/>
        <item s="1" x="3190"/>
        <item s="1" x="3191"/>
        <item s="1" x="3192"/>
        <item s="1" x="3193"/>
        <item s="1" x="3194"/>
        <item s="1" x="3195"/>
        <item s="1" x="3196"/>
        <item s="1" x="3197"/>
        <item s="1" x="3198"/>
        <item s="1" x="3199"/>
        <item s="1" x="3200"/>
        <item s="1" x="3201"/>
        <item s="1" x="3202"/>
        <item s="1" x="3203"/>
        <item s="1" x="3204"/>
        <item s="1" x="3205"/>
        <item s="1" x="3206"/>
        <item s="1" x="3207"/>
        <item s="1" x="3208"/>
        <item s="1" x="3209"/>
        <item s="1" x="3210"/>
        <item s="1" x="3211"/>
        <item s="1" x="3212"/>
        <item s="1" x="3213"/>
        <item s="1" x="3214"/>
        <item s="1" x="3215"/>
        <item s="1" x="3216"/>
        <item s="1" x="3217"/>
        <item s="1" x="3218"/>
        <item s="1" x="3219"/>
        <item s="1" x="3220"/>
        <item s="1" x="3221"/>
        <item s="1" x="3222"/>
        <item s="1" x="3223"/>
        <item s="1" x="3224"/>
        <item s="1" x="3225"/>
        <item s="1" x="3226"/>
        <item s="1" x="3227"/>
        <item s="1" x="3228"/>
        <item s="1" x="3229"/>
        <item s="1" x="3230"/>
        <item s="1" x="3231"/>
        <item s="1" x="3232"/>
        <item s="1" x="3233"/>
        <item s="1" x="3234"/>
        <item s="1" x="3235"/>
        <item s="1" x="3236"/>
        <item s="1" x="3237"/>
        <item s="1" x="3238"/>
        <item s="1" x="3239"/>
        <item s="1" x="3240"/>
        <item s="1" x="3241"/>
        <item s="1" x="3242"/>
        <item s="1" x="3243"/>
        <item s="1" x="3244"/>
        <item s="1" x="3245"/>
        <item s="1" x="3246"/>
        <item s="1" x="3247"/>
        <item s="1" x="3248"/>
        <item s="1" x="3249"/>
        <item s="1" x="3250"/>
        <item s="1" x="3251"/>
        <item s="1" x="3252"/>
        <item s="1" x="3253"/>
        <item s="1" x="3254"/>
        <item s="1" x="3255"/>
        <item s="1" x="3256"/>
        <item s="1" x="3257"/>
        <item s="1" x="3258"/>
        <item s="1" x="3259"/>
        <item s="1" x="3260"/>
        <item s="1" x="3261"/>
        <item s="1" x="3262"/>
        <item s="1" x="3263"/>
        <item s="1" x="3264"/>
        <item s="1" x="3265"/>
        <item s="1" x="3266"/>
        <item s="1" x="3267"/>
        <item s="1" x="3268"/>
        <item s="1" x="3269"/>
        <item s="1" x="3270"/>
        <item s="1" x="3271"/>
        <item s="1" x="3272"/>
        <item s="1" x="3273"/>
        <item s="1" x="3274"/>
        <item s="1" x="3275"/>
        <item s="1" x="3276"/>
        <item s="1" x="3277"/>
        <item s="1" x="3278"/>
        <item s="1" x="3279"/>
        <item s="1" x="3280"/>
        <item s="1" x="3281"/>
        <item s="1" x="3282"/>
        <item s="1" x="3283"/>
        <item s="1" x="3284"/>
        <item s="1" x="3285"/>
        <item s="1" x="3286"/>
        <item s="1" x="3287"/>
        <item s="1" x="3288"/>
        <item s="1" x="3289"/>
        <item s="1" x="3290"/>
        <item s="1" x="3291"/>
        <item s="1" x="3292"/>
        <item s="1" x="3293"/>
        <item s="1" x="3294"/>
        <item s="1" x="3295"/>
        <item s="1" x="3296"/>
        <item s="1" x="3297"/>
        <item s="1" x="3298"/>
        <item s="1" x="3299"/>
        <item s="1" x="3300"/>
        <item s="1" x="3301"/>
        <item s="1" x="3302"/>
        <item s="1" x="3303"/>
        <item s="1" x="3304"/>
        <item s="1" x="3305"/>
        <item s="1" x="3306"/>
        <item s="1" x="3307"/>
        <item s="1" x="3308"/>
        <item s="1" x="3309"/>
        <item s="1" x="3310"/>
        <item s="1" x="3311"/>
        <item s="1" x="3312"/>
        <item s="1" x="3313"/>
        <item s="1" x="3314"/>
        <item s="1" x="3315"/>
        <item s="1" x="3316"/>
        <item s="1" x="3317"/>
        <item s="1" x="3318"/>
        <item s="1" x="3319"/>
        <item s="1" x="3320"/>
        <item s="1" x="3321"/>
        <item s="1" x="3322"/>
        <item s="1" x="3323"/>
        <item s="1" x="3324"/>
        <item s="1" x="3325"/>
        <item s="1" x="3326"/>
        <item s="1" x="3327"/>
        <item s="1" x="3328"/>
        <item s="1" x="3329"/>
        <item s="1" x="3330"/>
        <item s="1" x="3331"/>
        <item s="1" x="3332"/>
        <item s="1" x="3333"/>
        <item s="1" x="3334"/>
        <item s="1" x="3335"/>
        <item s="1" x="3336"/>
        <item s="1" x="3337"/>
        <item s="1" x="3338"/>
        <item s="1" x="3339"/>
        <item s="1" x="3340"/>
        <item s="1" x="3341"/>
        <item s="1" x="3342"/>
        <item s="1" x="3343"/>
        <item s="1" x="3344"/>
        <item s="1" x="3345"/>
        <item s="1" x="3346"/>
        <item s="1" x="3347"/>
        <item s="1" x="3348"/>
        <item s="1" x="3349"/>
        <item s="1" x="3350"/>
        <item s="1" x="3351"/>
        <item s="1" x="3352"/>
        <item s="1" x="3353"/>
        <item s="1" x="3354"/>
        <item s="1" x="3355"/>
        <item s="1" x="3356"/>
        <item s="1" x="3357"/>
        <item s="1" x="3358"/>
        <item s="1" x="3359"/>
        <item s="1" x="3360"/>
        <item s="1" x="3361"/>
        <item s="1" x="3362"/>
        <item s="1" x="3363"/>
        <item s="1" x="3364"/>
        <item s="1" x="3365"/>
        <item s="1" x="3366"/>
        <item s="1" x="3367"/>
        <item s="1" x="3368"/>
        <item s="1" x="3369"/>
        <item s="1" x="3370"/>
        <item s="1" x="3371"/>
        <item s="1" x="3372"/>
        <item s="1" x="3373"/>
        <item s="1" x="3374"/>
        <item s="1" x="3375"/>
        <item s="1" x="3376"/>
        <item s="1" x="3377"/>
        <item s="1" x="3378"/>
        <item s="1" x="3379"/>
        <item s="1" x="3380"/>
        <item s="1" x="3381"/>
        <item s="1" x="3382"/>
        <item s="1" x="3383"/>
        <item s="1" x="3384"/>
        <item s="1" x="3385"/>
        <item s="1" x="3386"/>
        <item s="1" x="3387"/>
        <item s="1" x="3388"/>
        <item s="1" x="3389"/>
        <item s="1" x="3390"/>
        <item s="1" x="3391"/>
        <item s="1" x="3392"/>
        <item s="1" x="3393"/>
        <item s="1" x="3394"/>
        <item s="1" x="3395"/>
        <item s="1" x="3396"/>
        <item s="1" x="3397"/>
        <item s="1" x="3398"/>
        <item s="1" x="3399"/>
        <item s="1" x="3400"/>
        <item s="1" x="3401"/>
        <item s="1" x="3402"/>
        <item s="1" x="3403"/>
        <item s="1" x="3404"/>
        <item s="1" x="3405"/>
        <item s="1" x="3406"/>
        <item s="1" x="3407"/>
        <item s="1" x="3408"/>
        <item s="1" x="3409"/>
        <item s="1" x="3410"/>
        <item s="1" x="3411"/>
        <item s="1" x="3412"/>
        <item s="1" x="3413"/>
        <item s="1" x="3414"/>
        <item s="1" x="3415"/>
        <item s="1" x="3416"/>
        <item s="1" x="3417"/>
        <item s="1" x="3418"/>
        <item s="1" x="3419"/>
        <item s="1" x="3420"/>
        <item s="1" x="3421"/>
        <item s="1" x="3422"/>
        <item s="1" x="3423"/>
        <item s="1" x="3424"/>
        <item s="1" x="3425"/>
        <item s="1" x="3426"/>
        <item s="1" x="3427"/>
        <item s="1" x="3428"/>
        <item s="1" x="3429"/>
        <item s="1" x="3430"/>
        <item s="1" x="3431"/>
        <item s="1" x="3432"/>
        <item s="1" x="3433"/>
        <item s="1" x="3434"/>
        <item s="1" x="3435"/>
        <item s="1" x="3436"/>
        <item s="1" x="3437"/>
        <item s="1" x="3438"/>
        <item s="1" x="3439"/>
        <item s="1" x="3440"/>
        <item s="1" x="3441"/>
        <item s="1" x="3442"/>
        <item s="1" x="3443"/>
        <item s="1" x="3444"/>
        <item s="1" x="3445"/>
        <item s="1" x="3446"/>
        <item s="1" x="3447"/>
        <item s="1" x="3448"/>
        <item s="1" x="3449"/>
        <item s="1" x="3450"/>
        <item s="1" x="3451"/>
        <item s="1" x="3452"/>
        <item s="1" x="3453"/>
        <item s="1" x="3454"/>
        <item s="1" x="3455"/>
        <item s="1" x="3456"/>
        <item s="1" x="3457"/>
        <item s="1" x="3458"/>
        <item s="1" x="3459"/>
        <item s="1" x="3460"/>
        <item s="1" x="3461"/>
        <item s="1" x="3462"/>
        <item s="1" x="3463"/>
        <item s="1" x="3464"/>
        <item s="1" x="3465"/>
        <item s="1" x="3466"/>
        <item s="1" x="3467"/>
        <item s="1" x="3468"/>
        <item s="1" x="3469"/>
        <item s="1" x="3470"/>
        <item s="1" x="347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Quantity" fld="1" baseField="0" baseItem="0"/>
  </dataFields>
  <chartFormats count="4">
    <chartFormat chart="6" format="0"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30" format="6"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us].&amp;[True]"/>
      </members>
    </pivotHierarchy>
    <pivotHierarchy dragToData="1"/>
    <pivotHierarchy dragToData="1"/>
    <pivotHierarchy dragToData="1"/>
    <pivotHierarchy dragToData="1"/>
    <pivotHierarchy multipleItemSelectionAllowed="1" dragToData="1">
      <members count="1" level="1">
        <member name="[product].[Item].&amp;[Hat]"/>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pivotHierarchy dragToData="1"/>
    <pivotHierarchy dragToData="1" caption="Count of Product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5C8798-4312-494D-952D-DEC395791E77}" name="Sales Table 4 saudi" cacheId="151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7">
  <location ref="DQ228:DR235"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order price" fld="1" baseField="0" baseItem="0"/>
  </dataFields>
  <chartFormats count="2">
    <chartFormat chart="30" format="0"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us].&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ime Range"/>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E151C3-8A44-48DF-8446-11CA213A996D}" name="Sales table 3 saudi" cacheId="151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9">
  <location ref="CF227:CG242" firstHeaderRow="1"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order price" fld="1" baseField="0" baseItem="0"/>
  </dataFields>
  <chartFormats count="2">
    <chartFormat chart="25" format="0"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us].&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6F2BFF-109D-4C55-BF50-B44269663B1F}" name="product table 3 saudi" cacheId="150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1">
  <location ref="AK226:AM233" firstHeaderRow="1" firstDataRow="2" firstDataCol="1"/>
  <pivotFields count="5">
    <pivotField axis="axisCol" allDrilled="1" subtotalTop="0" showAll="0" dataSourceSort="1" defaultSubtotal="0" defaultAttributeDrillState="1">
      <items count="14">
        <item s="1" x="0"/>
        <item x="1"/>
        <item x="2"/>
        <item x="3"/>
        <item x="4"/>
        <item x="5"/>
        <item x="6"/>
        <item x="7"/>
        <item x="8"/>
        <item x="9"/>
        <item x="10"/>
        <item x="11"/>
        <item x="12"/>
        <item x="13"/>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2">
    <i>
      <x/>
    </i>
    <i t="grand">
      <x/>
    </i>
  </colItems>
  <dataFields count="1">
    <dataField name="Sum of order price" fld="2" baseField="0" baseItem="0"/>
  </dataFields>
  <chartFormats count="43">
    <chartFormat chart="3" format="17" series="1">
      <pivotArea type="data" outline="0" fieldPosition="0">
        <references count="1">
          <reference field="0" count="1" selected="0">
            <x v="9"/>
          </reference>
        </references>
      </pivotArea>
    </chartFormat>
    <chartFormat chart="3" format="18" series="1">
      <pivotArea type="data" outline="0" fieldPosition="0">
        <references count="2">
          <reference field="4294967294" count="1" selected="0">
            <x v="0"/>
          </reference>
          <reference field="0" count="1" selected="0">
            <x v="8"/>
          </reference>
        </references>
      </pivotArea>
    </chartFormat>
    <chartFormat chart="3" format="19" series="1">
      <pivotArea type="data" outline="0" fieldPosition="0">
        <references count="2">
          <reference field="4294967294" count="1" selected="0">
            <x v="0"/>
          </reference>
          <reference field="0" count="1" selected="0">
            <x v="12"/>
          </reference>
        </references>
      </pivotArea>
    </chartFormat>
    <chartFormat chart="3" format="20" series="1">
      <pivotArea type="data" outline="0" fieldPosition="0">
        <references count="2">
          <reference field="4294967294" count="1" selected="0">
            <x v="0"/>
          </reference>
          <reference field="0" count="1" selected="0">
            <x v="7"/>
          </reference>
        </references>
      </pivotArea>
    </chartFormat>
    <chartFormat chart="3" format="21" series="1">
      <pivotArea type="data" outline="0" fieldPosition="0">
        <references count="2">
          <reference field="4294967294" count="1" selected="0">
            <x v="0"/>
          </reference>
          <reference field="0" count="1" selected="0">
            <x v="5"/>
          </reference>
        </references>
      </pivotArea>
    </chartFormat>
    <chartFormat chart="3" format="22" series="1">
      <pivotArea type="data" outline="0" fieldPosition="0">
        <references count="2">
          <reference field="4294967294" count="1" selected="0">
            <x v="0"/>
          </reference>
          <reference field="0" count="1" selected="0">
            <x v="4"/>
          </reference>
        </references>
      </pivotArea>
    </chartFormat>
    <chartFormat chart="3" format="23" series="1">
      <pivotArea type="data" outline="0" fieldPosition="0">
        <references count="2">
          <reference field="4294967294" count="1" selected="0">
            <x v="0"/>
          </reference>
          <reference field="0" count="1" selected="0">
            <x v="10"/>
          </reference>
        </references>
      </pivotArea>
    </chartFormat>
    <chartFormat chart="3" format="24" series="1">
      <pivotArea type="data" outline="0" fieldPosition="0">
        <references count="2">
          <reference field="4294967294" count="1" selected="0">
            <x v="0"/>
          </reference>
          <reference field="0" count="1" selected="0">
            <x v="13"/>
          </reference>
        </references>
      </pivotArea>
    </chartFormat>
    <chartFormat chart="3" format="25" series="1">
      <pivotArea type="data" outline="0" fieldPosition="0">
        <references count="2">
          <reference field="4294967294" count="1" selected="0">
            <x v="0"/>
          </reference>
          <reference field="0" count="1" selected="0">
            <x v="11"/>
          </reference>
        </references>
      </pivotArea>
    </chartFormat>
    <chartFormat chart="3" format="26" series="1">
      <pivotArea type="data" outline="0" fieldPosition="0">
        <references count="2">
          <reference field="4294967294" count="1" selected="0">
            <x v="0"/>
          </reference>
          <reference field="0" count="1" selected="0">
            <x v="2"/>
          </reference>
        </references>
      </pivotArea>
    </chartFormat>
    <chartFormat chart="3" format="27" series="1">
      <pivotArea type="data" outline="0" fieldPosition="0">
        <references count="2">
          <reference field="4294967294" count="1" selected="0">
            <x v="0"/>
          </reference>
          <reference field="0" count="1" selected="0">
            <x v="6"/>
          </reference>
        </references>
      </pivotArea>
    </chartFormat>
    <chartFormat chart="3" format="28" series="1">
      <pivotArea type="data" outline="0" fieldPosition="0">
        <references count="2">
          <reference field="4294967294" count="1" selected="0">
            <x v="0"/>
          </reference>
          <reference field="0" count="1" selected="0">
            <x v="0"/>
          </reference>
        </references>
      </pivotArea>
    </chartFormat>
    <chartFormat chart="3" format="29" series="1">
      <pivotArea type="data" outline="0" fieldPosition="0">
        <references count="2">
          <reference field="4294967294" count="1" selected="0">
            <x v="0"/>
          </reference>
          <reference field="0" count="1" selected="0">
            <x v="1"/>
          </reference>
        </references>
      </pivotArea>
    </chartFormat>
    <chartFormat chart="3" format="30" series="1">
      <pivotArea type="data" outline="0" fieldPosition="0">
        <references count="2">
          <reference field="4294967294" count="1" selected="0">
            <x v="0"/>
          </reference>
          <reference field="0" count="1" selected="0">
            <x v="3"/>
          </reference>
        </references>
      </pivotArea>
    </chartFormat>
    <chartFormat chart="41" format="46" series="1">
      <pivotArea type="data" outline="0" fieldPosition="0">
        <references count="2">
          <reference field="4294967294" count="1" selected="0">
            <x v="0"/>
          </reference>
          <reference field="0" count="1" selected="0">
            <x v="2"/>
          </reference>
        </references>
      </pivotArea>
    </chartFormat>
    <chartFormat chart="41" format="47" series="1">
      <pivotArea type="data" outline="0" fieldPosition="0">
        <references count="2">
          <reference field="4294967294" count="1" selected="0">
            <x v="0"/>
          </reference>
          <reference field="0" count="1" selected="0">
            <x v="0"/>
          </reference>
        </references>
      </pivotArea>
    </chartFormat>
    <chartFormat chart="41" format="48" series="1">
      <pivotArea type="data" outline="0" fieldPosition="0">
        <references count="2">
          <reference field="4294967294" count="1" selected="0">
            <x v="0"/>
          </reference>
          <reference field="0" count="1" selected="0">
            <x v="6"/>
          </reference>
        </references>
      </pivotArea>
    </chartFormat>
    <chartFormat chart="41" format="49" series="1">
      <pivotArea type="data" outline="0" fieldPosition="0">
        <references count="2">
          <reference field="4294967294" count="1" selected="0">
            <x v="0"/>
          </reference>
          <reference field="0" count="1" selected="0">
            <x v="4"/>
          </reference>
        </references>
      </pivotArea>
    </chartFormat>
    <chartFormat chart="41" format="50" series="1">
      <pivotArea type="data" outline="0" fieldPosition="0">
        <references count="2">
          <reference field="4294967294" count="1" selected="0">
            <x v="0"/>
          </reference>
          <reference field="0" count="1" selected="0">
            <x v="10"/>
          </reference>
        </references>
      </pivotArea>
    </chartFormat>
    <chartFormat chart="41" format="51" series="1">
      <pivotArea type="data" outline="0" fieldPosition="0">
        <references count="2">
          <reference field="4294967294" count="1" selected="0">
            <x v="0"/>
          </reference>
          <reference field="0" count="1" selected="0">
            <x v="3"/>
          </reference>
        </references>
      </pivotArea>
    </chartFormat>
    <chartFormat chart="41" format="52" series="1">
      <pivotArea type="data" outline="0" fieldPosition="0">
        <references count="2">
          <reference field="4294967294" count="1" selected="0">
            <x v="0"/>
          </reference>
          <reference field="0" count="1" selected="0">
            <x v="8"/>
          </reference>
        </references>
      </pivotArea>
    </chartFormat>
    <chartFormat chart="41" format="53" series="1">
      <pivotArea type="data" outline="0" fieldPosition="0">
        <references count="2">
          <reference field="4294967294" count="1" selected="0">
            <x v="0"/>
          </reference>
          <reference field="0" count="1" selected="0">
            <x v="12"/>
          </reference>
        </references>
      </pivotArea>
    </chartFormat>
    <chartFormat chart="41" format="54" series="1">
      <pivotArea type="data" outline="0" fieldPosition="0">
        <references count="2">
          <reference field="4294967294" count="1" selected="0">
            <x v="0"/>
          </reference>
          <reference field="0" count="1" selected="0">
            <x v="11"/>
          </reference>
        </references>
      </pivotArea>
    </chartFormat>
    <chartFormat chart="41" format="55" series="1">
      <pivotArea type="data" outline="0" fieldPosition="0">
        <references count="2">
          <reference field="4294967294" count="1" selected="0">
            <x v="0"/>
          </reference>
          <reference field="0" count="1" selected="0">
            <x v="13"/>
          </reference>
        </references>
      </pivotArea>
    </chartFormat>
    <chartFormat chart="41" format="56" series="1">
      <pivotArea type="data" outline="0" fieldPosition="0">
        <references count="2">
          <reference field="4294967294" count="1" selected="0">
            <x v="0"/>
          </reference>
          <reference field="0" count="1" selected="0">
            <x v="7"/>
          </reference>
        </references>
      </pivotArea>
    </chartFormat>
    <chartFormat chart="41" format="57" series="1">
      <pivotArea type="data" outline="0" fieldPosition="0">
        <references count="2">
          <reference field="4294967294" count="1" selected="0">
            <x v="0"/>
          </reference>
          <reference field="0" count="1" selected="0">
            <x v="5"/>
          </reference>
        </references>
      </pivotArea>
    </chartFormat>
    <chartFormat chart="41" format="58" series="1">
      <pivotArea type="data" outline="0" fieldPosition="0">
        <references count="2">
          <reference field="4294967294" count="1" selected="0">
            <x v="0"/>
          </reference>
          <reference field="0" count="1" selected="0">
            <x v="1"/>
          </reference>
        </references>
      </pivotArea>
    </chartFormat>
    <chartFormat chart="49" format="33" series="1">
      <pivotArea type="data" outline="0" fieldPosition="0">
        <references count="2">
          <reference field="4294967294" count="1" selected="0">
            <x v="0"/>
          </reference>
          <reference field="0" count="1" selected="0">
            <x v="11"/>
          </reference>
        </references>
      </pivotArea>
    </chartFormat>
    <chartFormat chart="49" format="34" series="1">
      <pivotArea type="data" outline="0" fieldPosition="0">
        <references count="2">
          <reference field="4294967294" count="1" selected="0">
            <x v="0"/>
          </reference>
          <reference field="0" count="1" selected="0">
            <x v="2"/>
          </reference>
        </references>
      </pivotArea>
    </chartFormat>
    <chartFormat chart="49" format="35" series="1">
      <pivotArea type="data" outline="0" fieldPosition="0">
        <references count="2">
          <reference field="4294967294" count="1" selected="0">
            <x v="0"/>
          </reference>
          <reference field="0" count="1" selected="0">
            <x v="7"/>
          </reference>
        </references>
      </pivotArea>
    </chartFormat>
    <chartFormat chart="49" format="36" series="1">
      <pivotArea type="data" outline="0" fieldPosition="0">
        <references count="2">
          <reference field="4294967294" count="1" selected="0">
            <x v="0"/>
          </reference>
          <reference field="0" count="1" selected="0">
            <x v="12"/>
          </reference>
        </references>
      </pivotArea>
    </chartFormat>
    <chartFormat chart="49" format="37" series="1">
      <pivotArea type="data" outline="0" fieldPosition="0">
        <references count="2">
          <reference field="4294967294" count="1" selected="0">
            <x v="0"/>
          </reference>
          <reference field="0" count="1" selected="0">
            <x v="0"/>
          </reference>
        </references>
      </pivotArea>
    </chartFormat>
    <chartFormat chart="49" format="38" series="1">
      <pivotArea type="data" outline="0" fieldPosition="0">
        <references count="2">
          <reference field="4294967294" count="1" selected="0">
            <x v="0"/>
          </reference>
          <reference field="0" count="1" selected="0">
            <x v="8"/>
          </reference>
        </references>
      </pivotArea>
    </chartFormat>
    <chartFormat chart="49" format="39" series="1">
      <pivotArea type="data" outline="0" fieldPosition="0">
        <references count="2">
          <reference field="4294967294" count="1" selected="0">
            <x v="0"/>
          </reference>
          <reference field="0" count="1" selected="0">
            <x v="4"/>
          </reference>
        </references>
      </pivotArea>
    </chartFormat>
    <chartFormat chart="49" format="40" series="1">
      <pivotArea type="data" outline="0" fieldPosition="0">
        <references count="2">
          <reference field="4294967294" count="1" selected="0">
            <x v="0"/>
          </reference>
          <reference field="0" count="1" selected="0">
            <x v="10"/>
          </reference>
        </references>
      </pivotArea>
    </chartFormat>
    <chartFormat chart="49" format="41" series="1">
      <pivotArea type="data" outline="0" fieldPosition="0">
        <references count="2">
          <reference field="4294967294" count="1" selected="0">
            <x v="0"/>
          </reference>
          <reference field="0" count="1" selected="0">
            <x v="1"/>
          </reference>
        </references>
      </pivotArea>
    </chartFormat>
    <chartFormat chart="49" format="42" series="1">
      <pivotArea type="data" outline="0" fieldPosition="0">
        <references count="2">
          <reference field="4294967294" count="1" selected="0">
            <x v="0"/>
          </reference>
          <reference field="0" count="1" selected="0">
            <x v="3"/>
          </reference>
        </references>
      </pivotArea>
    </chartFormat>
    <chartFormat chart="49" format="43" series="1">
      <pivotArea type="data" outline="0" fieldPosition="0">
        <references count="2">
          <reference field="4294967294" count="1" selected="0">
            <x v="0"/>
          </reference>
          <reference field="0" count="1" selected="0">
            <x v="6"/>
          </reference>
        </references>
      </pivotArea>
    </chartFormat>
    <chartFormat chart="41" format="59" series="1">
      <pivotArea type="data" outline="0" fieldPosition="0">
        <references count="2">
          <reference field="4294967294" count="1" selected="0">
            <x v="0"/>
          </reference>
          <reference field="0" count="1" selected="0">
            <x v="9"/>
          </reference>
        </references>
      </pivotArea>
    </chartFormat>
    <chartFormat chart="49" format="44" series="1">
      <pivotArea type="data" outline="0" fieldPosition="0">
        <references count="2">
          <reference field="4294967294" count="1" selected="0">
            <x v="0"/>
          </reference>
          <reference field="0" count="1" selected="0">
            <x v="5"/>
          </reference>
        </references>
      </pivotArea>
    </chartFormat>
    <chartFormat chart="49" format="45" series="1">
      <pivotArea type="data" outline="0" fieldPosition="0">
        <references count="2">
          <reference field="4294967294" count="1" selected="0">
            <x v="0"/>
          </reference>
          <reference field="0" count="1" selected="0">
            <x v="9"/>
          </reference>
        </references>
      </pivotArea>
    </chartFormat>
    <chartFormat chart="49" format="46" series="1">
      <pivotArea type="data" outline="0" fieldPosition="0">
        <references count="2">
          <reference field="4294967294" count="1" selected="0">
            <x v="0"/>
          </reference>
          <reference field="0" count="1" selected="0">
            <x v="13"/>
          </reference>
        </references>
      </pivotArea>
    </chartFormat>
    <chartFormat chart="3" format="32" series="1">
      <pivotArea type="data" outline="0" fieldPosition="0">
        <references count="2">
          <reference field="4294967294" count="1" selected="0">
            <x v="0"/>
          </reference>
          <reference field="0" count="1" selected="0">
            <x v="9"/>
          </reference>
        </references>
      </pivotArea>
    </chartFormat>
  </chart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us].&amp;[Tru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DC1F70-7237-45FB-8E3A-754ED0DB3143}" name="Customer Table 1 saudi" cacheId="1516" applyNumberFormats="0" applyBorderFormats="0" applyFontFormats="0" applyPatternFormats="0" applyAlignmentFormats="0" applyWidthHeightFormats="1" dataCaption="Values" updatedVersion="8" minRefreshableVersion="5" showDrill="0" useAutoFormatting="1" subtotalHiddenItems="1" itemPrintTitles="1" createdVersion="8" indent="0" compact="0" compactData="0" multipleFieldFilters="0" chartFormat="40">
  <location ref="EM229:EO235" firstHeaderRow="1" firstDataRow="1" firstDataCol="2"/>
  <pivotFields count="5">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1"/>
    <field x="2"/>
  </rowFields>
  <rowItems count="6">
    <i>
      <x v="1"/>
      <x v="1"/>
    </i>
    <i>
      <x/>
      <x/>
    </i>
    <i>
      <x v="2"/>
      <x v="2"/>
    </i>
    <i>
      <x v="4"/>
      <x v="4"/>
    </i>
    <i>
      <x v="3"/>
      <x v="3"/>
    </i>
    <i t="grand">
      <x/>
    </i>
  </rowItems>
  <colItems count="1">
    <i/>
  </colItems>
  <dataFields count="1">
    <dataField name="Count of OrderID" fld="0" subtotal="count" baseField="0" baseItem="0"/>
  </dataFields>
  <chartFormats count="5">
    <chartFormat chart="7" format="1"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1" count="1" selected="0">
            <x v="5"/>
          </reference>
        </references>
      </pivotArea>
    </chartFormat>
    <chartFormat chart="21" format="0"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us].&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ID"/>
    <pivotHierarchy dragToData="1"/>
    <pivotHierarchy dragToData="1"/>
    <pivotHierarchy dragToData="1"/>
    <pivotHierarchy dragToData="1" caption="Count of CustomerID"/>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val="5" filterVal="5"/>
        </filterColumn>
      </autoFilter>
    </filter>
  </filters>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301BFF-F776-4432-BAA6-A0E5320FD824}" name="Sales table 1 saudi" cacheId="150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28">
  <location ref="BK227:BL234" firstHeaderRow="1" firstDataRow="1" firstDataCol="1"/>
  <pivotFields count="5">
    <pivotField axis="axisRow" allDrilled="1" subtotalTop="0" showAll="0" dataSourceSort="1" defaultSubtotal="0" defaultAttributeDrillState="1">
      <items count="1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order price" fld="2" baseField="0" baseItem="0"/>
  </dataFields>
  <chartFormats count="2">
    <chartFormat chart="3"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us].&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9D8372-C89E-4809-BB0D-574844EC8CC0}" name="Customer table 3 saudi" cacheId="152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5">
  <location ref="A328:B334" firstHeaderRow="1" firstDataRow="1" firstDataCol="1"/>
  <pivotFields count="4">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CustomerID" fld="1" subtotal="count" baseField="0" baseItem="0"/>
  </dataFields>
  <chartFormats count="2">
    <chartFormat chart="2"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us].&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4">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379B5B-275B-40B4-80B8-EAB97D3F1802}" name="product table 2 saudi" cacheId="1498" applyNumberFormats="0" applyBorderFormats="0" applyFontFormats="0" applyPatternFormats="0" applyAlignmentFormats="0" applyWidthHeightFormats="1" dataCaption="Values" updatedVersion="8" minRefreshableVersion="5" useAutoFormatting="1" subtotalHiddenItems="1" itemPrintTitles="1" createdVersion="8" indent="0" showHeaders="0" outline="1" outlineData="1" multipleFieldFilters="0" chartFormat="33">
  <location ref="A31:B36" firstHeaderRow="1"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Quantity" fld="1" baseField="0" baseItem="0"/>
  </dataFields>
  <chartFormats count="4">
    <chartFormat chart="9"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us].&amp;[True]"/>
      </members>
    </pivotHierarchy>
    <pivotHierarchy dragToData="1"/>
    <pivotHierarchy dragToData="1"/>
    <pivotHierarchy dragToData="1"/>
    <pivotHierarchy dragToData="1"/>
    <pivotHierarchy multipleItemSelectionAllowed="1" dragToData="1">
      <members count="1" level="1">
        <member name="[product].[Item].&amp;[Hat]"/>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A8F0B8-8EF3-48B4-ACCE-66CEEE592234}" name="desc table saudi" cacheId="149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218:F219"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Items count="1">
    <i/>
  </rowItems>
  <colFields count="1">
    <field x="-2"/>
  </colFields>
  <colItems count="6">
    <i>
      <x/>
    </i>
    <i i="1">
      <x v="1"/>
    </i>
    <i i="2">
      <x v="2"/>
    </i>
    <i i="3">
      <x v="3"/>
    </i>
    <i i="4">
      <x v="4"/>
    </i>
    <i i="5">
      <x v="5"/>
    </i>
  </colItems>
  <dataFields count="6">
    <dataField name="Count of CustomerID" fld="0" subtotal="count" baseField="0" baseItem="0"/>
    <dataField name="Count of OrderID" fld="1" subtotal="count" baseField="0" baseItem="0"/>
    <dataField name="Sum of order price" fld="2" baseField="0" baseItem="0" numFmtId="2"/>
    <dataField name="Average of Rate" fld="3" subtotal="average" baseField="0" baseItem="0" numFmtId="165"/>
    <dataField name="Sum of Quantity" fld="4" baseField="0" baseItem="0"/>
    <dataField name="Average of time Range" fld="7" subtotal="average" baseField="0" baseItem="4"/>
  </dataFields>
  <formats count="2">
    <format dxfId="49">
      <pivotArea outline="0" collapsedLevelsAreSubtotals="1" fieldPosition="0">
        <references count="1">
          <reference field="4294967294" count="1" selected="0">
            <x v="2"/>
          </reference>
        </references>
      </pivotArea>
    </format>
    <format dxfId="48">
      <pivotArea outline="0" collapsedLevelsAreSubtotals="1" fieldPosition="0">
        <references count="1">
          <reference field="4294967294" count="1" selected="0">
            <x v="3"/>
          </reference>
        </references>
      </pivotArea>
    </format>
  </formats>
  <pivotHierarchies count="57">
    <pivotHierarchy dragToData="1"/>
    <pivotHierarchy dragToData="1"/>
    <pivotHierarchy dragToData="1"/>
    <pivotHierarchy dragToData="1"/>
    <pivotHierarchy multipleItemSelectionAllowed="1" dragToData="1">
      <members count="1" level="1">
        <member name="[Customers].[Country].&amp;[Egy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tatus].&amp;[Tru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ustomerID"/>
    <pivotHierarchy dragToData="1"/>
    <pivotHierarchy dragToData="1" caption="Average of Rate"/>
    <pivotHierarchy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ime Range"/>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D4A8CFF-6465-4D08-93EB-DD06772DE18D}" sourceName="[Customers].[Country]">
  <pivotTables>
    <pivotTable tabId="18" name="desc table saudi"/>
    <pivotTable tabId="18" name="Product table 1 saudi"/>
    <pivotTable tabId="18" name="product table 2 saudi"/>
    <pivotTable tabId="18" name="product table 3 saudi"/>
    <pivotTable tabId="18" name="Sales table 1 saudi"/>
    <pivotTable tabId="18" name="Sales table 2 saudi"/>
    <pivotTable tabId="18" name="Sales table 3 saudi"/>
    <pivotTable tabId="18" name="Sales Table 4 saudi"/>
    <pivotTable tabId="18" name="Customer Table 1 saudi"/>
    <pivotTable tabId="18" name="Customers table 2 saudi"/>
    <pivotTable tabId="18" name="Customer table 3 saudi"/>
  </pivotTables>
  <data>
    <olap pivotCacheId="1404156934">
      <levels count="2">
        <level uniqueName="[Customers].[Country].[(All)]" sourceCaption="(All)" count="0"/>
        <level uniqueName="[Customers].[Country].[Country]" sourceCaption="Country" count="6">
          <ranges>
            <range startItem="0">
              <i n="[Customers].[Country].&amp;[Egypt]" c="Egypt"/>
              <i n="[Customers].[Country].&amp;[Iraq]" c="Iraq"/>
              <i n="[Customers].[Country].&amp;[Saudi Arabia]" c="Saudi Arabia"/>
              <i n="[Customers].[Country].&amp;[Syria]" c="Syria"/>
              <i n="[Customers].[Country].&amp;[United Arab Emirates]" c="United Arab Emirates"/>
              <i n="[Customers].[Country].&amp;" c="(blank)" nd="1"/>
            </range>
          </ranges>
        </level>
      </levels>
      <selections count="1">
        <selection n="[Customers].[Country].&amp;[Egypt]"/>
      </selections>
    </olap>
  </data>
  <extLst>
    <x:ext xmlns:x15="http://schemas.microsoft.com/office/spreadsheetml/2010/11/main" uri="{470722E0-AACD-4C17-9CDC-17EF765DBC7E}">
      <x15:slicerCacheHideItemsWithNoData count="1">
        <x15:slicerCacheOlapLevelName uniqueName="[Customers].[Country].[Country]"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A44D745-2577-4F2D-8FAE-0E22495FAC51}" sourceName="[product].[Item]">
  <pivotTables>
    <pivotTable tabId="18" name="Product table 1 saudi"/>
    <pivotTable tabId="18" name="product table 2 saudi"/>
    <pivotTable tabId="18" name="product table 3 saudi"/>
  </pivotTables>
  <data>
    <olap pivotCacheId="1404156934">
      <levels count="2">
        <level uniqueName="[product].[Item].[(All)]" sourceCaption="(All)" count="0"/>
        <level uniqueName="[product].[Item].[Item]" sourceCaption="Item" count="15">
          <ranges>
            <range startItem="0">
              <i n="[product].[Item].&amp;[Bag]" c="Bag"/>
              <i n="[product].[Item].&amp;[Belt]" c="Belt"/>
              <i n="[product].[Item].&amp;[Coat]" c="Coat"/>
              <i n="[product].[Item].&amp;[Dress]" c="Dress"/>
              <i n="[product].[Item].&amp;[Glasses]" c="Glasses"/>
              <i n="[product].[Item].&amp;[Hat]" c="Hat"/>
              <i n="[product].[Item].&amp;[high heel shoes]" c="high heel shoes"/>
              <i n="[product].[Item].&amp;[Jeans]" c="Jeans"/>
              <i n="[product].[Item].&amp;[Shoes]" c="Shoes"/>
              <i n="[product].[Item].&amp;[Skirt]" c="Skirt"/>
              <i n="[product].[Item].&amp;[Suit]" c="Suit"/>
              <i n="[product].[Item].&amp;[Tie]" c="Tie"/>
              <i n="[product].[Item].&amp;[T-Shirt]" c="T-Shirt"/>
              <i n="[product].[Item].&amp;[Wallet]" c="Wallet"/>
              <i n="[product].[Item].&amp;" c="(blank)" nd="1"/>
            </range>
          </ranges>
        </level>
      </levels>
      <selections count="1">
        <selection n="[product].[Item].&amp;[Hat]"/>
      </selections>
    </olap>
  </data>
  <extLst>
    <x:ext xmlns:x15="http://schemas.microsoft.com/office/spreadsheetml/2010/11/main" uri="{470722E0-AACD-4C17-9CDC-17EF765DBC7E}">
      <x15:slicerCacheHideItemsWithNoData count="1">
        <x15:slicerCacheOlapLevelName uniqueName="[product].[Item].[Item]"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A2CEAB1-651A-4570-8439-4C1C2B7B81FB}" sourceName="[Orders].[Status]">
  <pivotTables>
    <pivotTable tabId="18" name="desc table saudi"/>
    <pivotTable tabId="18" name="Product table 1 saudi"/>
    <pivotTable tabId="18" name="product table 2 saudi"/>
    <pivotTable tabId="18" name="product table 3 saudi"/>
    <pivotTable tabId="18" name="Sales table 1 saudi"/>
    <pivotTable tabId="18" name="Sales table 3 saudi"/>
    <pivotTable tabId="18" name="Sales Table 4 saudi"/>
    <pivotTable tabId="18" name="Customer Table 1 saudi"/>
    <pivotTable tabId="18" name="Customers table 2 saudi"/>
    <pivotTable tabId="18" name="Customer table 3 saudi"/>
  </pivotTables>
  <data>
    <olap pivotCacheId="1404156934">
      <levels count="2">
        <level uniqueName="[Orders].[Status].[(All)]" sourceCaption="(All)" count="0"/>
        <level uniqueName="[Orders].[Status].[Status]" sourceCaption="Status" count="3">
          <ranges>
            <range startItem="0">
              <i n="[Orders].[Status].&amp;" c="(blank)"/>
              <i n="[Orders].[Status].&amp;[False]" c="FALSE"/>
              <i n="[Orders].[Status].&amp;[True]" c="TRUE"/>
            </range>
          </ranges>
        </level>
      </levels>
      <selections count="1">
        <selection n="[Orders].[Status].&amp;[Tru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58B0F8-158B-40FC-BF3B-DA31A221DE2D}" cache="Slicer_Country" caption="saudi slicer" showCaption="0" level="1" style="Slicer Style 2" rowHeight="540000"/>
  <slicer name="Product name" xr10:uid="{30CF5613-3BAD-4932-8672-BAE58DF55DA9}" cache="Slicer_Item" caption="Product name" columnCount="3" level="1" rowHeight="241300"/>
  <slicer name="Status" xr10:uid="{E3B11933-FA82-4DE3-868C-B13EA6325B83}" cache="Slicer_Status" caption="Statu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8B0F325A-95C8-450E-97E9-25F0DCABFC7B}" cache="Slicer_Country" caption="saudi slicer" showCaption="0" level="1" style="Slicer Style 2" rowHeight="540000"/>
  <slicer name="Product name 3" xr10:uid="{E65972FC-63C6-4678-B947-C900F8A6C814}" cache="Slicer_Item" caption="Product Name" columnCount="4"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A349F2DB-81A9-4680-B415-03BDCAE3301A}" sourceName="[Orders].[OrderDate]">
  <pivotTables>
    <pivotTable tabId="18" name="product table 3 saudi"/>
    <pivotTable tabId="18" name="desc table saudi"/>
    <pivotTable tabId="18" name="Product table 1 saudi"/>
    <pivotTable tabId="18" name="product table 2 saudi"/>
    <pivotTable tabId="18" name="Sales table 1 saudi"/>
    <pivotTable tabId="18" name="Sales table 2 saudi"/>
    <pivotTable tabId="18" name="Sales table 3 saudi"/>
    <pivotTable tabId="18" name="Sales Table 4 saudi"/>
    <pivotTable tabId="18" name="Customer Table 1 saudi"/>
    <pivotTable tabId="18" name="Customer table 3 saudi"/>
  </pivotTables>
  <state minimalRefreshVersion="6" lastRefreshVersion="6" pivotCacheId="1873351987"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D21A630A-7786-4BD8-A0BD-E192F5626886}" cache="Timeline_OrderDate" caption="OrderDate" level="2" selectionLevel="2" scrollPosition="2018-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53BF6-F6E1-42C0-B165-13F8D5E2FE56}">
  <sheetPr>
    <tabColor rgb="FF00B050"/>
  </sheetPr>
  <dimension ref="A2:FJ342"/>
  <sheetViews>
    <sheetView zoomScale="112" zoomScaleNormal="112" workbookViewId="0">
      <selection activeCell="J15" sqref="J15"/>
    </sheetView>
  </sheetViews>
  <sheetFormatPr defaultRowHeight="15" x14ac:dyDescent="0.25"/>
  <cols>
    <col min="1" max="1" width="13.140625" bestFit="1" customWidth="1"/>
    <col min="2" max="2" width="19.7109375" bestFit="1" customWidth="1"/>
    <col min="3" max="3" width="17.5703125" bestFit="1" customWidth="1"/>
    <col min="4" max="4" width="15.140625" bestFit="1" customWidth="1"/>
    <col min="5" max="5" width="15.42578125" bestFit="1" customWidth="1"/>
    <col min="6" max="6" width="21.42578125" bestFit="1" customWidth="1"/>
    <col min="7" max="7" width="4" bestFit="1" customWidth="1"/>
    <col min="8" max="8" width="15" bestFit="1" customWidth="1"/>
    <col min="9" max="9" width="5.85546875" bestFit="1" customWidth="1"/>
    <col min="10" max="10" width="11.140625" bestFit="1" customWidth="1"/>
    <col min="11" max="11" width="5" bestFit="1" customWidth="1"/>
    <col min="12" max="12" width="4.42578125" bestFit="1" customWidth="1"/>
    <col min="13" max="13" width="13.140625" bestFit="1" customWidth="1"/>
    <col min="14" max="14" width="15.42578125" bestFit="1" customWidth="1"/>
    <col min="15" max="15" width="7" bestFit="1" customWidth="1"/>
    <col min="16" max="16" width="7.28515625" bestFit="1" customWidth="1"/>
    <col min="17" max="17" width="11.28515625" bestFit="1" customWidth="1"/>
    <col min="18" max="18" width="7.42578125" bestFit="1" customWidth="1"/>
    <col min="19" max="19" width="8.7109375" bestFit="1" customWidth="1"/>
    <col min="20" max="20" width="8" bestFit="1" customWidth="1"/>
    <col min="21" max="21" width="8.5703125" bestFit="1" customWidth="1"/>
    <col min="22" max="22" width="12.140625" bestFit="1" customWidth="1"/>
    <col min="23" max="23" width="10" bestFit="1" customWidth="1"/>
    <col min="24" max="24" width="11.42578125" bestFit="1" customWidth="1"/>
    <col min="25" max="25" width="12.140625" bestFit="1" customWidth="1"/>
    <col min="26" max="26" width="8.5703125" bestFit="1" customWidth="1"/>
    <col min="27" max="27" width="8.7109375" bestFit="1" customWidth="1"/>
    <col min="28" max="28" width="5.5703125" bestFit="1" customWidth="1"/>
    <col min="29" max="29" width="9.7109375" bestFit="1" customWidth="1"/>
    <col min="30" max="30" width="5.5703125" bestFit="1" customWidth="1"/>
    <col min="31" max="31" width="12" bestFit="1" customWidth="1"/>
    <col min="32" max="32" width="6.140625" bestFit="1" customWidth="1"/>
    <col min="33" max="33" width="7.42578125" bestFit="1" customWidth="1"/>
    <col min="34" max="34" width="10.7109375" bestFit="1" customWidth="1"/>
    <col min="35" max="35" width="9.42578125" bestFit="1" customWidth="1"/>
    <col min="36" max="36" width="4.5703125" bestFit="1" customWidth="1"/>
    <col min="37" max="37" width="17.5703125" bestFit="1" customWidth="1"/>
    <col min="38" max="38" width="16.28515625" bestFit="1" customWidth="1"/>
    <col min="39" max="39" width="11.28515625" bestFit="1" customWidth="1"/>
    <col min="40" max="40" width="7" bestFit="1" customWidth="1"/>
    <col min="41" max="41" width="7.5703125" bestFit="1" customWidth="1"/>
    <col min="42" max="43" width="5.140625" bestFit="1" customWidth="1"/>
    <col min="44" max="44" width="16.5703125" bestFit="1" customWidth="1"/>
    <col min="45" max="46" width="11.28515625" bestFit="1" customWidth="1"/>
    <col min="63" max="63" width="13.140625" bestFit="1" customWidth="1"/>
    <col min="64" max="64" width="17.5703125" bestFit="1" customWidth="1"/>
    <col min="84" max="84" width="15" bestFit="1" customWidth="1"/>
    <col min="85" max="85" width="17.5703125" bestFit="1" customWidth="1"/>
    <col min="97" max="97" width="13.140625" bestFit="1" customWidth="1"/>
    <col min="98" max="98" width="17.5703125" bestFit="1" customWidth="1"/>
    <col min="121" max="121" width="13.140625" bestFit="1" customWidth="1"/>
    <col min="122" max="122" width="17.5703125" bestFit="1" customWidth="1"/>
    <col min="144" max="144" width="12.42578125" bestFit="1" customWidth="1"/>
    <col min="145" max="145" width="16.140625" bestFit="1" customWidth="1"/>
    <col min="165" max="165" width="14.42578125" bestFit="1" customWidth="1"/>
    <col min="166" max="166" width="16.140625" bestFit="1" customWidth="1"/>
  </cols>
  <sheetData>
    <row r="2" spans="4:11" x14ac:dyDescent="0.25">
      <c r="E2" s="2"/>
    </row>
    <row r="3" spans="4:11" x14ac:dyDescent="0.25">
      <c r="E3" s="2"/>
    </row>
    <row r="4" spans="4:11" x14ac:dyDescent="0.25">
      <c r="E4" s="2"/>
    </row>
    <row r="5" spans="4:11" x14ac:dyDescent="0.25">
      <c r="E5" s="2"/>
    </row>
    <row r="6" spans="4:11" x14ac:dyDescent="0.25">
      <c r="E6" s="2"/>
    </row>
    <row r="7" spans="4:11" x14ac:dyDescent="0.25">
      <c r="E7" s="2"/>
    </row>
    <row r="8" spans="4:11" x14ac:dyDescent="0.25">
      <c r="H8" s="4"/>
      <c r="I8" s="4"/>
    </row>
    <row r="9" spans="4:11" x14ac:dyDescent="0.25">
      <c r="E9" s="2"/>
      <c r="H9" s="5"/>
      <c r="I9" s="5"/>
    </row>
    <row r="10" spans="4:11" x14ac:dyDescent="0.25">
      <c r="E10" s="2"/>
      <c r="H10" s="5"/>
      <c r="I10" s="5"/>
    </row>
    <row r="11" spans="4:11" x14ac:dyDescent="0.25">
      <c r="E11" s="2"/>
      <c r="H11" s="5"/>
      <c r="I11" s="5"/>
    </row>
    <row r="12" spans="4:11" x14ac:dyDescent="0.25">
      <c r="E12" s="2"/>
      <c r="F12" s="2"/>
      <c r="G12" s="2"/>
      <c r="H12" s="2"/>
      <c r="I12" s="2"/>
      <c r="J12" s="2"/>
      <c r="K12" s="2"/>
    </row>
    <row r="13" spans="4:11" x14ac:dyDescent="0.25">
      <c r="F13" s="2"/>
      <c r="G13" s="2"/>
      <c r="H13" s="2"/>
      <c r="I13" s="2"/>
      <c r="J13" s="2"/>
      <c r="K13" s="2"/>
    </row>
    <row r="14" spans="4:11" x14ac:dyDescent="0.25">
      <c r="I14" s="2"/>
      <c r="J14" s="2"/>
      <c r="K14" s="2"/>
    </row>
    <row r="15" spans="4:11" x14ac:dyDescent="0.25">
      <c r="D15" s="2"/>
      <c r="E15" s="17">
        <f>GETPIVOTDATA("[Measures].[Count of CustomerID 2]",$A$218)</f>
        <v>115</v>
      </c>
      <c r="F15" s="18">
        <f>GETPIVOTDATA("[Measures].[Count of OrderID]",$A$218)</f>
        <v>281</v>
      </c>
      <c r="G15" s="19">
        <f>GETPIVOTDATA("[Measures].[Sum of order price]",$A$218)</f>
        <v>1032189</v>
      </c>
      <c r="H15" s="20">
        <f>GETPIVOTDATA("[Measures].[Average of Rate]",$A$218)</f>
        <v>5.5043478260869563</v>
      </c>
      <c r="I15" s="18">
        <f>GETPIVOTDATA("[Measures].[Sum of Quantity]",$A$218)</f>
        <v>624</v>
      </c>
      <c r="J15" s="18">
        <f>ROUND(GETPIVOTDATA("[Measures].[Average of time Range]",$A$218),0)</f>
        <v>8</v>
      </c>
      <c r="K15" s="2"/>
    </row>
    <row r="16" spans="4:11" x14ac:dyDescent="0.25">
      <c r="D16" s="2"/>
      <c r="E16" s="2"/>
      <c r="F16" s="2"/>
      <c r="G16" s="2"/>
      <c r="H16" s="2"/>
      <c r="I16" s="2"/>
      <c r="J16" s="2"/>
      <c r="K16" s="2"/>
    </row>
    <row r="17" spans="1:24" x14ac:dyDescent="0.25">
      <c r="D17" s="2"/>
      <c r="E17" s="2"/>
      <c r="F17" s="2"/>
      <c r="G17" s="2"/>
      <c r="H17" s="2"/>
      <c r="I17" s="2"/>
      <c r="J17" s="2"/>
      <c r="K17" s="2"/>
    </row>
    <row r="18" spans="1:24" x14ac:dyDescent="0.25">
      <c r="D18" s="2"/>
      <c r="E18" s="2"/>
      <c r="F18" s="2"/>
      <c r="G18" s="2"/>
      <c r="H18" s="2"/>
      <c r="I18" s="2"/>
      <c r="J18" s="2"/>
      <c r="K18" s="2"/>
    </row>
    <row r="19" spans="1:24" x14ac:dyDescent="0.25">
      <c r="D19" s="2"/>
      <c r="E19" s="2"/>
      <c r="F19" s="2"/>
      <c r="G19" s="2"/>
      <c r="H19" s="2"/>
      <c r="I19" s="2"/>
      <c r="J19" s="2"/>
      <c r="K19" s="2"/>
    </row>
    <row r="20" spans="1:24" x14ac:dyDescent="0.25">
      <c r="E20" s="2"/>
      <c r="F20" s="2"/>
      <c r="G20" s="2"/>
      <c r="H20" s="2"/>
      <c r="I20" s="2"/>
      <c r="J20" s="2"/>
      <c r="K20" s="2"/>
    </row>
    <row r="21" spans="1:24" x14ac:dyDescent="0.25">
      <c r="A21" s="7"/>
      <c r="B21" s="7"/>
      <c r="C21" s="7"/>
      <c r="D21" s="7"/>
      <c r="E21" s="8"/>
      <c r="F21" s="8"/>
      <c r="G21" s="8"/>
      <c r="H21" s="8"/>
      <c r="I21" s="8"/>
      <c r="J21" s="8"/>
      <c r="K21" s="8"/>
      <c r="L21" s="7"/>
      <c r="M21" s="7"/>
      <c r="N21" s="7"/>
      <c r="O21" s="7"/>
      <c r="P21" s="7"/>
      <c r="Q21" s="7"/>
      <c r="R21" s="7"/>
      <c r="S21" s="7"/>
      <c r="T21" s="7"/>
      <c r="U21" s="7"/>
      <c r="V21" s="7"/>
      <c r="W21" s="7"/>
      <c r="X21" s="7"/>
    </row>
    <row r="22" spans="1:24" x14ac:dyDescent="0.25">
      <c r="E22" s="2"/>
      <c r="F22" s="2"/>
      <c r="G22" s="2"/>
      <c r="H22" s="2"/>
      <c r="I22" s="2"/>
      <c r="J22" s="2"/>
      <c r="K22" s="2"/>
    </row>
    <row r="23" spans="1:24" x14ac:dyDescent="0.25">
      <c r="E23" s="2"/>
    </row>
    <row r="24" spans="1:24" x14ac:dyDescent="0.25">
      <c r="E24" s="2"/>
    </row>
    <row r="25" spans="1:24" x14ac:dyDescent="0.25">
      <c r="E25" s="2"/>
    </row>
    <row r="26" spans="1:24" x14ac:dyDescent="0.25">
      <c r="E26" s="2"/>
    </row>
    <row r="31" spans="1:24" x14ac:dyDescent="0.25">
      <c r="B31" t="s">
        <v>5</v>
      </c>
    </row>
    <row r="32" spans="1:24" x14ac:dyDescent="0.25">
      <c r="A32" s="2" t="s">
        <v>38</v>
      </c>
      <c r="B32" s="23">
        <v>6</v>
      </c>
    </row>
    <row r="33" spans="1:24" x14ac:dyDescent="0.25">
      <c r="A33" s="2" t="s">
        <v>40</v>
      </c>
      <c r="B33" s="23">
        <v>7</v>
      </c>
    </row>
    <row r="34" spans="1:24" x14ac:dyDescent="0.25">
      <c r="A34" s="2" t="s">
        <v>41</v>
      </c>
      <c r="B34" s="23">
        <v>8</v>
      </c>
    </row>
    <row r="35" spans="1:24" ht="18.75" x14ac:dyDescent="0.3">
      <c r="A35" s="2" t="s">
        <v>42</v>
      </c>
      <c r="B35" s="23">
        <v>9</v>
      </c>
      <c r="H35" s="9">
        <f>GETPIVOTDATA("[Measures].[Sum of Quantity]",$A$31)</f>
        <v>30</v>
      </c>
      <c r="I35" s="11">
        <f>H35/I15</f>
        <v>4.807692307692308E-2</v>
      </c>
    </row>
    <row r="36" spans="1:24" x14ac:dyDescent="0.25">
      <c r="A36" s="2" t="s">
        <v>2</v>
      </c>
      <c r="B36" s="23">
        <v>30</v>
      </c>
    </row>
    <row r="46" spans="1:24"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row>
    <row r="52" spans="1:3" x14ac:dyDescent="0.25">
      <c r="A52" s="25"/>
      <c r="B52" s="26"/>
      <c r="C52" s="27"/>
    </row>
    <row r="53" spans="1:3" x14ac:dyDescent="0.25">
      <c r="A53" s="28"/>
      <c r="B53" s="29"/>
      <c r="C53" s="30"/>
    </row>
    <row r="54" spans="1:3" x14ac:dyDescent="0.25">
      <c r="A54" s="28"/>
      <c r="B54" s="29"/>
      <c r="C54" s="30"/>
    </row>
    <row r="55" spans="1:3" x14ac:dyDescent="0.25">
      <c r="A55" s="28"/>
      <c r="B55" s="29"/>
      <c r="C55" s="30"/>
    </row>
    <row r="56" spans="1:3" x14ac:dyDescent="0.25">
      <c r="A56" s="28"/>
      <c r="B56" s="29"/>
      <c r="C56" s="30"/>
    </row>
    <row r="57" spans="1:3" x14ac:dyDescent="0.25">
      <c r="A57" s="28"/>
      <c r="B57" s="29"/>
      <c r="C57" s="30"/>
    </row>
    <row r="58" spans="1:3" x14ac:dyDescent="0.25">
      <c r="A58" s="28"/>
      <c r="B58" s="29"/>
      <c r="C58" s="30"/>
    </row>
    <row r="59" spans="1:3" x14ac:dyDescent="0.25">
      <c r="A59" s="28"/>
      <c r="B59" s="29"/>
      <c r="C59" s="30"/>
    </row>
    <row r="60" spans="1:3" x14ac:dyDescent="0.25">
      <c r="A60" s="28"/>
      <c r="B60" s="29"/>
      <c r="C60" s="30"/>
    </row>
    <row r="61" spans="1:3" x14ac:dyDescent="0.25">
      <c r="A61" s="28"/>
      <c r="B61" s="29"/>
      <c r="C61" s="30"/>
    </row>
    <row r="62" spans="1:3" x14ac:dyDescent="0.25">
      <c r="A62" s="28"/>
      <c r="B62" s="29"/>
      <c r="C62" s="30"/>
    </row>
    <row r="63" spans="1:3" x14ac:dyDescent="0.25">
      <c r="A63" s="28"/>
      <c r="B63" s="29"/>
      <c r="C63" s="30"/>
    </row>
    <row r="64" spans="1:3" x14ac:dyDescent="0.25">
      <c r="A64" s="28"/>
      <c r="B64" s="29"/>
      <c r="C64" s="30"/>
    </row>
    <row r="65" spans="1:35" x14ac:dyDescent="0.25">
      <c r="A65" s="28"/>
      <c r="B65" s="29"/>
      <c r="C65" s="30"/>
    </row>
    <row r="66" spans="1:35" x14ac:dyDescent="0.25">
      <c r="A66" s="28"/>
      <c r="B66" s="29"/>
      <c r="C66" s="30"/>
    </row>
    <row r="67" spans="1:35" x14ac:dyDescent="0.25">
      <c r="A67" s="28"/>
      <c r="B67" s="29"/>
      <c r="C67" s="30"/>
    </row>
    <row r="68" spans="1:35" x14ac:dyDescent="0.25">
      <c r="A68" s="28"/>
      <c r="B68" s="29"/>
      <c r="C68" s="30"/>
    </row>
    <row r="69" spans="1:35" x14ac:dyDescent="0.25">
      <c r="A69" s="31"/>
      <c r="B69" s="32"/>
      <c r="C69" s="33"/>
    </row>
    <row r="79" spans="1:35" x14ac:dyDescent="0.25">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104" spans="4:15" ht="21" x14ac:dyDescent="0.35">
      <c r="D104" s="13"/>
      <c r="E104" s="14"/>
      <c r="O104" s="11">
        <f>GETPIVOTDATA("[Measures].[Sum of order price]",$CS$227,"[Orders].[Status]","[Orders].[Status].&amp;[True]")/GETPIVOTDATA("[Measures].[Sum of order price]",$CS$227)</f>
        <v>0.7110047095436971</v>
      </c>
    </row>
    <row r="105" spans="4:15" ht="21" x14ac:dyDescent="0.35">
      <c r="D105" s="13"/>
      <c r="E105" s="13"/>
    </row>
    <row r="106" spans="4:15" ht="21" x14ac:dyDescent="0.35">
      <c r="D106" s="13"/>
      <c r="E106" s="13"/>
    </row>
    <row r="107" spans="4:15" ht="21" x14ac:dyDescent="0.35">
      <c r="D107" s="13"/>
      <c r="E107" s="13"/>
    </row>
    <row r="108" spans="4:15" ht="21" x14ac:dyDescent="0.35">
      <c r="D108" s="13"/>
      <c r="E108" s="13"/>
    </row>
    <row r="109" spans="4:15" ht="21" x14ac:dyDescent="0.35">
      <c r="D109" s="13"/>
      <c r="E109" s="13"/>
    </row>
    <row r="110" spans="4:15" ht="21" x14ac:dyDescent="0.35">
      <c r="D110" s="13"/>
      <c r="E110" s="13"/>
    </row>
    <row r="111" spans="4:15" ht="21" x14ac:dyDescent="0.35">
      <c r="D111" s="13"/>
      <c r="E111" s="13"/>
    </row>
    <row r="146" spans="7:12" x14ac:dyDescent="0.25">
      <c r="G146" s="17"/>
    </row>
    <row r="147" spans="7:12" ht="15.75" x14ac:dyDescent="0.25">
      <c r="K147" s="15"/>
      <c r="L147" s="16"/>
    </row>
    <row r="165" spans="1:28"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row>
    <row r="215" spans="1:28" x14ac:dyDescent="0.2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8" spans="1:28" x14ac:dyDescent="0.25">
      <c r="A218" t="s">
        <v>0</v>
      </c>
      <c r="B218" t="s">
        <v>3</v>
      </c>
      <c r="C218" t="s">
        <v>4</v>
      </c>
      <c r="D218" t="s">
        <v>9</v>
      </c>
      <c r="E218" t="s">
        <v>5</v>
      </c>
      <c r="F218" t="s">
        <v>54</v>
      </c>
    </row>
    <row r="219" spans="1:28" x14ac:dyDescent="0.25">
      <c r="A219" s="23">
        <v>115</v>
      </c>
      <c r="B219" s="23">
        <v>281</v>
      </c>
      <c r="C219" s="6">
        <v>1032189</v>
      </c>
      <c r="D219" s="10">
        <v>5.5043478260869563</v>
      </c>
      <c r="E219" s="23">
        <v>624</v>
      </c>
      <c r="F219" s="23">
        <v>8.1565836298932393</v>
      </c>
    </row>
    <row r="225" spans="13:166" x14ac:dyDescent="0.25">
      <c r="M225" s="1" t="s">
        <v>1</v>
      </c>
      <c r="N225" t="s">
        <v>5</v>
      </c>
    </row>
    <row r="226" spans="13:166" x14ac:dyDescent="0.25">
      <c r="M226" s="2" t="s">
        <v>6</v>
      </c>
      <c r="N226" s="23">
        <v>3</v>
      </c>
      <c r="AK226" s="1" t="s">
        <v>4</v>
      </c>
      <c r="AL226" s="1" t="s">
        <v>17</v>
      </c>
    </row>
    <row r="227" spans="13:166" x14ac:dyDescent="0.25">
      <c r="M227" s="2" t="s">
        <v>7</v>
      </c>
      <c r="N227" s="23">
        <v>14</v>
      </c>
      <c r="AK227" s="1" t="s">
        <v>1</v>
      </c>
      <c r="AL227" t="s">
        <v>23</v>
      </c>
      <c r="AM227" t="s">
        <v>2</v>
      </c>
      <c r="BK227" s="1" t="s">
        <v>1</v>
      </c>
      <c r="BL227" t="s">
        <v>4</v>
      </c>
      <c r="CF227" s="1" t="s">
        <v>1</v>
      </c>
      <c r="CG227" t="s">
        <v>4</v>
      </c>
      <c r="CS227" s="1" t="s">
        <v>1</v>
      </c>
      <c r="CT227" t="s">
        <v>4</v>
      </c>
    </row>
    <row r="228" spans="13:166" x14ac:dyDescent="0.25">
      <c r="M228" s="2" t="s">
        <v>8</v>
      </c>
      <c r="N228" s="23">
        <v>13</v>
      </c>
      <c r="AK228" s="2" t="s">
        <v>10</v>
      </c>
      <c r="AL228" s="24">
        <v>2260</v>
      </c>
      <c r="AM228" s="24">
        <v>2260</v>
      </c>
      <c r="BK228" s="2" t="s">
        <v>10</v>
      </c>
      <c r="BL228" s="24">
        <v>63988</v>
      </c>
      <c r="CF228" s="2" t="s">
        <v>16</v>
      </c>
      <c r="CG228" s="24">
        <v>89049</v>
      </c>
      <c r="CS228" s="2" t="s">
        <v>19</v>
      </c>
      <c r="CT228" s="24">
        <v>419544</v>
      </c>
      <c r="DQ228" s="1" t="s">
        <v>1</v>
      </c>
      <c r="DR228" t="s">
        <v>4</v>
      </c>
    </row>
    <row r="229" spans="13:166" x14ac:dyDescent="0.25">
      <c r="M229" s="2" t="s">
        <v>2</v>
      </c>
      <c r="N229" s="23">
        <v>30</v>
      </c>
      <c r="AK229" s="2" t="s">
        <v>11</v>
      </c>
      <c r="AL229" s="24">
        <v>8970</v>
      </c>
      <c r="AM229" s="24">
        <v>8970</v>
      </c>
      <c r="BK229" s="2" t="s">
        <v>11</v>
      </c>
      <c r="BL229" s="24">
        <v>85274</v>
      </c>
      <c r="CF229" s="2" t="s">
        <v>20</v>
      </c>
      <c r="CG229" s="24">
        <v>58219</v>
      </c>
      <c r="CS229" s="2" t="s">
        <v>18</v>
      </c>
      <c r="CT229" s="24">
        <v>1032189</v>
      </c>
      <c r="DQ229" s="2" t="s">
        <v>43</v>
      </c>
      <c r="DR229" s="24">
        <v>249853</v>
      </c>
      <c r="EM229" s="1" t="s">
        <v>32</v>
      </c>
      <c r="EN229" s="1" t="s">
        <v>33</v>
      </c>
      <c r="EO229" t="s">
        <v>3</v>
      </c>
      <c r="FI229" s="1" t="s">
        <v>1</v>
      </c>
      <c r="FJ229" t="s">
        <v>3</v>
      </c>
    </row>
    <row r="230" spans="13:166" x14ac:dyDescent="0.25">
      <c r="AK230" s="2" t="s">
        <v>12</v>
      </c>
      <c r="AL230" s="24">
        <v>7159</v>
      </c>
      <c r="AM230" s="24">
        <v>7159</v>
      </c>
      <c r="BK230" s="2" t="s">
        <v>12</v>
      </c>
      <c r="BL230" s="24">
        <v>145034</v>
      </c>
      <c r="CF230" s="2" t="s">
        <v>21</v>
      </c>
      <c r="CG230" s="24">
        <v>5121</v>
      </c>
      <c r="CS230" s="2" t="s">
        <v>2</v>
      </c>
      <c r="CT230" s="24">
        <v>1451733</v>
      </c>
      <c r="DQ230" s="2" t="s">
        <v>44</v>
      </c>
      <c r="DR230" s="24">
        <v>99811</v>
      </c>
      <c r="EM230">
        <v>2234</v>
      </c>
      <c r="EN230" t="s">
        <v>49</v>
      </c>
      <c r="EO230" s="23">
        <v>6</v>
      </c>
      <c r="FI230" s="2" t="s">
        <v>34</v>
      </c>
      <c r="FJ230" s="23">
        <v>58</v>
      </c>
    </row>
    <row r="231" spans="13:166" x14ac:dyDescent="0.25">
      <c r="AK231" s="2" t="s">
        <v>14</v>
      </c>
      <c r="AL231" s="24">
        <v>12050</v>
      </c>
      <c r="AM231" s="24">
        <v>12050</v>
      </c>
      <c r="BK231" s="2" t="s">
        <v>13</v>
      </c>
      <c r="BL231" s="24">
        <v>195961</v>
      </c>
      <c r="CF231" s="2" t="s">
        <v>22</v>
      </c>
      <c r="CG231" s="24">
        <v>35356</v>
      </c>
      <c r="DQ231" s="2" t="s">
        <v>45</v>
      </c>
      <c r="DR231" s="24">
        <v>237030</v>
      </c>
      <c r="EM231">
        <v>2147</v>
      </c>
      <c r="EN231" t="s">
        <v>50</v>
      </c>
      <c r="EO231" s="23">
        <v>6</v>
      </c>
      <c r="FI231" s="2" t="s">
        <v>35</v>
      </c>
      <c r="FJ231" s="23">
        <v>101</v>
      </c>
    </row>
    <row r="232" spans="13:166" x14ac:dyDescent="0.25">
      <c r="AK232" s="2" t="s">
        <v>15</v>
      </c>
      <c r="AL232" s="24">
        <v>10107</v>
      </c>
      <c r="AM232" s="24">
        <v>10107</v>
      </c>
      <c r="BK232" s="2" t="s">
        <v>14</v>
      </c>
      <c r="BL232" s="24">
        <v>276058</v>
      </c>
      <c r="CF232" s="2" t="s">
        <v>39</v>
      </c>
      <c r="CG232" s="24">
        <v>16579</v>
      </c>
      <c r="DQ232" s="2" t="s">
        <v>46</v>
      </c>
      <c r="DR232" s="24">
        <v>181741</v>
      </c>
      <c r="EM232">
        <v>2361</v>
      </c>
      <c r="EN232" t="s">
        <v>51</v>
      </c>
      <c r="EO232" s="23">
        <v>5</v>
      </c>
      <c r="FI232" s="2" t="s">
        <v>36</v>
      </c>
      <c r="FJ232" s="23">
        <v>75</v>
      </c>
    </row>
    <row r="233" spans="13:166" x14ac:dyDescent="0.25">
      <c r="AK233" s="2" t="s">
        <v>2</v>
      </c>
      <c r="AL233" s="24">
        <v>40546</v>
      </c>
      <c r="AM233" s="24">
        <v>40546</v>
      </c>
      <c r="BK233" s="2" t="s">
        <v>15</v>
      </c>
      <c r="BL233" s="24">
        <v>265874</v>
      </c>
      <c r="CF233" s="2" t="s">
        <v>23</v>
      </c>
      <c r="CG233" s="24">
        <v>40546</v>
      </c>
      <c r="DQ233" s="2" t="s">
        <v>47</v>
      </c>
      <c r="DR233" s="24">
        <v>189216</v>
      </c>
      <c r="EM233">
        <v>2794</v>
      </c>
      <c r="EN233" t="s">
        <v>52</v>
      </c>
      <c r="EO233" s="23">
        <v>4</v>
      </c>
      <c r="FI233" s="2" t="s">
        <v>37</v>
      </c>
      <c r="FJ233" s="23">
        <v>47</v>
      </c>
    </row>
    <row r="234" spans="13:166" x14ac:dyDescent="0.25">
      <c r="BK234" s="2" t="s">
        <v>2</v>
      </c>
      <c r="BL234" s="24">
        <v>1032189</v>
      </c>
      <c r="CF234" s="2" t="s">
        <v>24</v>
      </c>
      <c r="CG234" s="24">
        <v>24729</v>
      </c>
      <c r="DQ234" s="2" t="s">
        <v>48</v>
      </c>
      <c r="DR234" s="24">
        <v>74538</v>
      </c>
      <c r="EM234">
        <v>2586</v>
      </c>
      <c r="EN234" t="s">
        <v>53</v>
      </c>
      <c r="EO234" s="23">
        <v>3</v>
      </c>
      <c r="FI234" s="2" t="s">
        <v>2</v>
      </c>
      <c r="FJ234" s="23">
        <v>281</v>
      </c>
    </row>
    <row r="235" spans="13:166" x14ac:dyDescent="0.25">
      <c r="CF235" s="2" t="s">
        <v>25</v>
      </c>
      <c r="CG235" s="24">
        <v>171126</v>
      </c>
      <c r="DQ235" s="2" t="s">
        <v>2</v>
      </c>
      <c r="DR235" s="24">
        <v>1032189</v>
      </c>
      <c r="EM235" t="s">
        <v>2</v>
      </c>
      <c r="EO235" s="23">
        <v>24</v>
      </c>
    </row>
    <row r="236" spans="13:166" x14ac:dyDescent="0.25">
      <c r="CF236" s="2" t="s">
        <v>26</v>
      </c>
      <c r="CG236" s="24">
        <v>84942</v>
      </c>
    </row>
    <row r="237" spans="13:166" x14ac:dyDescent="0.25">
      <c r="CF237" s="2" t="s">
        <v>27</v>
      </c>
      <c r="CG237" s="24">
        <v>40960</v>
      </c>
    </row>
    <row r="238" spans="13:166" x14ac:dyDescent="0.25">
      <c r="CF238" s="2" t="s">
        <v>28</v>
      </c>
      <c r="CG238" s="24">
        <v>96087</v>
      </c>
    </row>
    <row r="239" spans="13:166" x14ac:dyDescent="0.25">
      <c r="CF239" s="2" t="s">
        <v>29</v>
      </c>
      <c r="CG239" s="24">
        <v>195123</v>
      </c>
    </row>
    <row r="240" spans="13:166" x14ac:dyDescent="0.25">
      <c r="CF240" s="2" t="s">
        <v>30</v>
      </c>
      <c r="CG240" s="24">
        <v>134713</v>
      </c>
    </row>
    <row r="241" spans="84:85" x14ac:dyDescent="0.25">
      <c r="CF241" s="2" t="s">
        <v>31</v>
      </c>
      <c r="CG241" s="24">
        <v>39639</v>
      </c>
    </row>
    <row r="242" spans="84:85" x14ac:dyDescent="0.25">
      <c r="CF242" s="2" t="s">
        <v>2</v>
      </c>
      <c r="CG242" s="24">
        <v>1032189</v>
      </c>
    </row>
    <row r="328" spans="1:2" x14ac:dyDescent="0.25">
      <c r="A328" s="1" t="s">
        <v>1</v>
      </c>
      <c r="B328" t="s">
        <v>0</v>
      </c>
    </row>
    <row r="329" spans="1:2" x14ac:dyDescent="0.25">
      <c r="A329" s="2" t="s">
        <v>43</v>
      </c>
      <c r="B329" s="23">
        <v>29</v>
      </c>
    </row>
    <row r="330" spans="1:2" x14ac:dyDescent="0.25">
      <c r="A330" s="2" t="s">
        <v>44</v>
      </c>
      <c r="B330" s="23">
        <v>7</v>
      </c>
    </row>
    <row r="331" spans="1:2" x14ac:dyDescent="0.25">
      <c r="A331" s="2" t="s">
        <v>45</v>
      </c>
      <c r="B331" s="23">
        <v>27</v>
      </c>
    </row>
    <row r="332" spans="1:2" x14ac:dyDescent="0.25">
      <c r="A332" s="2" t="s">
        <v>46</v>
      </c>
      <c r="B332" s="23">
        <v>18</v>
      </c>
    </row>
    <row r="333" spans="1:2" x14ac:dyDescent="0.25">
      <c r="A333" s="2" t="s">
        <v>47</v>
      </c>
      <c r="B333" s="23">
        <v>28</v>
      </c>
    </row>
    <row r="334" spans="1:2" x14ac:dyDescent="0.25">
      <c r="A334" s="2" t="s">
        <v>2</v>
      </c>
      <c r="B334" s="23">
        <v>109</v>
      </c>
    </row>
    <row r="342" spans="4:4" x14ac:dyDescent="0.25">
      <c r="D342" s="11"/>
    </row>
  </sheetData>
  <conditionalFormatting sqref="E2:F2">
    <cfRule type="dataBar" priority="1">
      <dataBar>
        <cfvo type="min"/>
        <cfvo type="max"/>
        <color rgb="FF63C384"/>
      </dataBar>
      <extLst>
        <ext xmlns:x14="http://schemas.microsoft.com/office/spreadsheetml/2009/9/main" uri="{B025F937-C7B1-47D3-B67F-A62EFF666E3E}">
          <x14:id>{376A4932-5FCA-4CE4-9D13-697F08F9F232}</x14:id>
        </ext>
      </extLst>
    </cfRule>
  </conditionalFormatting>
  <conditionalFormatting sqref="E3:F7">
    <cfRule type="dataBar" priority="2">
      <dataBar>
        <cfvo type="min"/>
        <cfvo type="max"/>
        <color rgb="FF63C384"/>
      </dataBar>
      <extLst>
        <ext xmlns:x14="http://schemas.microsoft.com/office/spreadsheetml/2009/9/main" uri="{B025F937-C7B1-47D3-B67F-A62EFF666E3E}">
          <x14:id>{B4715D32-B092-48E4-8A11-1E3833D8823F}</x14:id>
        </ext>
      </extLst>
    </cfRule>
  </conditionalFormatting>
  <pageMargins left="0.7" right="0.7" top="0.75" bottom="0.75" header="0.3" footer="0.3"/>
  <drawing r:id="rId13"/>
  <extLst>
    <ext xmlns:x14="http://schemas.microsoft.com/office/spreadsheetml/2009/9/main" uri="{78C0D931-6437-407d-A8EE-F0AAD7539E65}">
      <x14:conditionalFormattings>
        <x14:conditionalFormatting xmlns:xm="http://schemas.microsoft.com/office/excel/2006/main">
          <x14:cfRule type="dataBar" id="{376A4932-5FCA-4CE4-9D13-697F08F9F232}">
            <x14:dataBar minLength="0" maxLength="100" border="1" negativeBarBorderColorSameAsPositive="0">
              <x14:cfvo type="autoMin"/>
              <x14:cfvo type="autoMax"/>
              <x14:borderColor rgb="FF63C384"/>
              <x14:negativeFillColor rgb="FFFF0000"/>
              <x14:negativeBorderColor rgb="FFFF0000"/>
              <x14:axisColor rgb="FF000000"/>
            </x14:dataBar>
          </x14:cfRule>
          <xm:sqref>E2:F2</xm:sqref>
        </x14:conditionalFormatting>
        <x14:conditionalFormatting xmlns:xm="http://schemas.microsoft.com/office/excel/2006/main">
          <x14:cfRule type="dataBar" id="{B4715D32-B092-48E4-8A11-1E3833D8823F}">
            <x14:dataBar minLength="0" maxLength="100" border="1" negativeBarBorderColorSameAsPositive="0">
              <x14:cfvo type="autoMin"/>
              <x14:cfvo type="autoMax"/>
              <x14:borderColor rgb="FF63C384"/>
              <x14:negativeFillColor rgb="FFFF0000"/>
              <x14:negativeBorderColor rgb="FFFF0000"/>
              <x14:axisColor rgb="FF000000"/>
            </x14:dataBar>
          </x14:cfRule>
          <xm:sqref>E3:F7</xm:sqref>
        </x14:conditionalFormatting>
      </x14:conditionalFormattings>
    </ex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B5EA7-F108-4916-BAC9-858478DA7C6C}">
  <sheetPr>
    <tabColor rgb="FF7030A0"/>
  </sheetPr>
  <dimension ref="A1:B1"/>
  <sheetViews>
    <sheetView tabSelected="1" zoomScale="78" zoomScaleNormal="78" workbookViewId="0">
      <selection activeCell="AK5" sqref="AK5"/>
    </sheetView>
  </sheetViews>
  <sheetFormatPr defaultRowHeight="15" x14ac:dyDescent="0.25"/>
  <cols>
    <col min="1" max="1" width="10.7109375" style="3" customWidth="1"/>
    <col min="2" max="2" width="16.42578125" style="3" customWidth="1"/>
    <col min="3"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I s S a n d b o x E m b e d d e d " > < C u s t o m C o n t e n t > < ! [ C D A T A [ y e s ] ] > < / 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p r o d u c t _ 9 0 7 4 a 8 9 1 - 9 f 4 7 - 4 1 b c - b 7 6 0 - a 9 6 0 3 5 b 1 e 6 a 1 " > < 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 1 0 1 < / i n t > < / v a l u e > < / i t e m > < i t e m > < k e y > < s t r i n g > I t e m < / s t r i n g > < / k e y > < v a l u e > < i n t > 6 3 < / i n t > < / v a l u e > < / i t e m > < i t e m > < k e y > < s t r i n g > S i z e < / s t r i n g > < / k e y > < v a l u e > < i n t > 6 4 < / i n t > < / v a l u e > < / i t e m > < i t e m > < k e y > < s t r i n g > C o l o r < / s t r i n g > < / k e y > < v a l u e > < i n t > 7 2 < / i n t > < / v a l u e > < / i t e m > < / C o l u m n W i d t h s > < C o l u m n D i s p l a y I n d e x > < i t e m > < k e y > < s t r i n g > P r o d u c t I D < / s t r i n g > < / k e y > < v a l u e > < i n t > 0 < / i n t > < / v a l u e > < / i t e m > < i t e m > < k e y > < s t r i n g > I t e m < / s t r i n g > < / k e y > < v a l u e > < i n t > 1 < / i n t > < / v a l u e > < / i t e m > < i t e m > < k e y > < s t r i n g > S i z e < / s t r i n g > < / k e y > < v a l u e > < i n t > 2 < / i n t > < / v a l u e > < / i t e m > < i t e m > < k e y > < s t r i n g > C o l o r < / s t r i n g > < / k e y > < v a l u e > < i n t > 3 < / i n t > < / v a l u e > < / i t e m > < / C o l u m n D i s p l a y I n d e x > < C o l u m n F r o z e n   / > < C o l u m n C h e c k e d   / > < C o l u m n F i l t e r   / > < S e l e c t i o n F i l t e r   / > < F i l t e r P a r a m e t e r s   / > < I s S o r t D e s c e n d i n g > f a l s e < / I s S o r t D e s c e n d i n g > < / T a b l e W i d g e t G r i d S e r i a l i z a t i o n > ] ] > < / C u s t o m C o n t e n t > < / G e m i n i > 
</file>

<file path=customXml/item14.xml>��< ? x m l   v e r s i o n = " 1 . 0 "   e n c o d i n g = " u t f - 1 6 " ? > < D a t a M a s h u p   x m l n s = " h t t p : / / s c h e m a s . m i c r o s o f t . c o m / D a t a M a s h u p " > A A A A A B U D A A B Q S w M E F A A C A A g A P Z N 6 W U z O A 9 G l A A A A 9 g A A A B I A H A B D b 2 5 m a W c v U G F j a 2 F n Z S 5 4 b W w g o h g A K K A U A A A A A A A A A A A A A A A A A A A A A A A A A A A A h Y + x D o I w F E V / h X S n L b A Q 8 q i J D i 6 S m J g Y 1 6 Z U a I S H o c X y b w 5 + k r 8 g R l E 3 x 3 v u G e 6 9 X 2 + w G N s m u O j e m g 5 z E l F O A o 2 q K w 1 W O R n c M U z J Q s B W q p O s d D D J a L P R l j m p n T t n j H n v q U 9 o 1 1 c s 5 j x i h 2 K z U 7 V u J f n I 5 r 8 c G r R O o t J E w P 4 1 R s Q 0 S l I a p Z x y Y D O E w u B X i K e 9 z / Y H w m p o 3 N B r o T F c L 4 H N E d j 7 g 3 g A U E s D B B Q A A g A I A D 2 T e 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k 3 p Z K I p H u A 4 A A A A R A A A A E w A c A E Z v c m 1 1 b G F z L 1 N l Y 3 R p b 2 4 x L m 0 g o h g A K K A U A A A A A A A A A A A A A A A A A A A A A A A A A A A A K 0 5 N L s n M z 1 M I h t C G 1 g B Q S w E C L Q A U A A I A C A A 9 k 3 p Z T M 4 D 0 a U A A A D 2 A A A A E g A A A A A A A A A A A A A A A A A A A A A A Q 2 9 u Z m l n L 1 B h Y 2 t h Z 2 U u e G 1 s U E s B A i 0 A F A A C A A g A P Z N 6 W Q / K 6 a u k A A A A 6 Q A A A B M A A A A A A A A A A A A A A A A A 8 Q A A A F t D b 2 5 0 Z W 5 0 X 1 R 5 c G V z X S 5 4 b W x Q S w E C L Q A U A A I A C A A 9 k 3 p 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D W 3 S C T 7 A C B P u H + 3 N D Q S 9 c g A A A A A A g A A A A A A E G Y A A A A B A A A g A A A A c Q m H M E + n z A 8 g s s y w Z 4 9 W h z 0 c N X g 5 p l a 4 N E o Z p o a 5 4 W A A A A A A D o A A A A A C A A A g A A A A 5 U z G e O W n I m a x P u o s Z z X P V B 7 V j Q O 1 d h q y 6 3 H M J D 4 3 C s d Q A A A A r D F 2 p j 5 9 t Q D k M q y T 2 P c l 4 i U y h w N 3 6 z M X k e J + S w b E q c C n H F R 8 g s P r 2 b d n T T 5 i q a C J 2 f m f 0 x A t O p c P 0 C H O v 3 L I 2 y k a v C T N H W a 9 i 4 4 1 x + K B Z a 9 A A A A A s b n + n r K a D n 9 7 5 Q C z 0 E h / e 0 q y 4 z S f w v T h + U A d Y W V N 3 1 e F u 5 T L N 5 L f E p C / x d F 8 4 H N 6 S J l + f Q m y r z B 4 f a D T P 0 1 C Z w = = < / D a t a M a s h u p > 
</file>

<file path=customXml/item15.xml>��< ? x m l   v e r s i o n = " 1 . 0 "   e n c o d i n g = " U T F - 1 6 " ? > < G e m i n i   x m l n s = " h t t p : / / g e m i n i / p i v o t c u s t o m i z a t i o n / S h o w I m p l i c i t M e a s u r e s " > < 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S h o w H i d d e n " > < C u s t o m C o n t e n t > < ! [ C D A T A [ T r u e ] ] > < / C u s t o m C o n t e n t > < / G e m i n i > 
</file>

<file path=customXml/item18.xml>��< ? x m l   v e r s i o n = " 1 . 0 "   e n c o d i n g = " U T F - 1 6 " ? > < G e m i n i   x m l n s = " h t t p : / / g e m i n i / p i v o t c u s t o m i z a t i o n / C l i e n t W i n d o w X M L " > < C u s t o m C o n t e n t > < ! [ C D A T A [ O r d e r s _ 6 2 9 d e 2 a c - a 9 f 9 - 4 e 4 d - a 6 e 5 - a 1 0 8 1 d f 7 c 7 4 6 ] ] > < / 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 C u s t o m e r s _ 9 7 8 1 0 4 3 c - 3 9 e 6 - 4 f 7 7 - 9 7 7 f - 4 0 a b 8 9 4 4 5 b e 8 < / K e y > < V a l u e   x m l n s : a = " h t t p : / / s c h e m a s . d a t a c o n t r a c t . o r g / 2 0 0 4 / 0 7 / M i c r o s o f t . A n a l y s i s S e r v i c e s . C o m m o n " > < a : H a s F o c u s > t r u e < / a : H a s F o c u s > < a : S i z e A t D p i 9 6 > 1 1 3 < / a : S i z e A t D p i 9 6 > < a : V i s i b l e > t r u e < / a : V i s i b l e > < / V a l u e > < / K e y V a l u e O f s t r i n g S a n d b o x E d i t o r . M e a s u r e G r i d S t a t e S c d E 3 5 R y > < K e y V a l u e O f s t r i n g S a n d b o x E d i t o r . M e a s u r e G r i d S t a t e S c d E 3 5 R y > < K e y > p r o d u c t _ 9 0 7 4 a 8 9 1 - 9 f 4 7 - 4 1 b c - b 7 6 0 - a 9 6 0 3 5 b 1 e 6 a 1 < / K e y > < V a l u e   x m l n s : a = " h t t p : / / s c h e m a s . d a t a c o n t r a c t . o r g / 2 0 0 4 / 0 7 / M i c r o s o f t . A n a l y s i s S e r v i c e s . C o m m o n " > < a : H a s F o c u s > t r u e < / a : H a s F o c u s > < a : S i z e A t D p i 9 6 > 1 1 3 < / a : S i z e A t D p i 9 6 > < a : V i s i b l e > t r u e < / a : V i s i b l e > < / V a l u e > < / K e y V a l u e O f s t r i n g S a n d b o x E d i t o r . M e a s u r e G r i d S t a t e S c d E 3 5 R y > < K e y V a l u e O f s t r i n g S a n d b o x E d i t o r . M e a s u r e G r i d S t a t e S c d E 3 5 R y > < K e y > O r d e r s _ 6 2 9 d e 2 a c - a 9 f 9 - 4 e 4 d - a 6 e 5 - a 1 0 8 1 d f 7 c 7 4 6 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X M L _ O r d e r s _ 6 2 9 d e 2 a c - a 9 f 9 - 4 e 4 d - a 6 e 5 - a 1 0 8 1 d f 7 c 7 4 6 " > < 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 8 7 < / i n t > < / v a l u e > < / i t e m > < i t e m > < k e y > < s t r i n g > C u s t o m e r I D < / s t r i n g > < / k e y > < v a l u e > < i n t > 1 1 5 < / i n t > < / v a l u e > < / i t e m > < i t e m > < k e y > < s t r i n g > P r o d u c t I D < / s t r i n g > < / k e y > < v a l u e > < i n t > 1 0 1 < / i n t > < / v a l u e > < / i t e m > < i t e m > < k e y > < s t r i n g > Q u a n t i t y < / s t r i n g > < / k e y > < v a l u e > < i n t > 8 9 < / i n t > < / v a l u e > < / i t e m > < i t e m > < k e y > < s t r i n g > U n i t   P r i c e < / s t r i n g > < / k e y > < v a l u e > < i n t > 9 9 < / i n t > < / v a l u e > < / i t e m > < i t e m > < k e y > < s t r i n g > S a l e s   M a n < / s t r i n g > < / k e y > < v a l u e > < i n t > 1 0 5 < / i n t > < / v a l u e > < / i t e m > < i t e m > < k e y > < s t r i n g > O r d e r D a t e < / s t r i n g > < / k e y > < v a l u e > < i n t > 1 0 4 < / i n t > < / v a l u e > < / i t e m > < i t e m > < k e y > < s t r i n g > D e l i v e r y   D a t e < / s t r i n g > < / k e y > < v a l u e > < i n t > 1 2 2 < / i n t > < / v a l u e > < / i t e m > < i t e m > < k e y > < s t r i n g > S t a t u s < / s t r i n g > < / k e y > < v a l u e > < i n t > 7 7 < / i n t > < / v a l u e > < / i t e m > < i t e m > < k e y > < s t r i n g > t i m e   R a n g e < / s t r i n g > < / k e y > < v a l u e > < i n t > 1 1 0 < / i n t > < / v a l u e > < / i t e m > < i t e m > < k e y > < s t r i n g > o r d e r   p r i c e < / s t r i n g > < / k e y > < v a l u e > < i n t > 1 0 6 < / i n t > < / v a l u e > < / i t e m > < / C o l u m n W i d t h s > < C o l u m n D i s p l a y I n d e x > < i t e m > < k e y > < s t r i n g > O r d e r I D < / s t r i n g > < / k e y > < v a l u e > < i n t > 0 < / i n t > < / v a l u e > < / i t e m > < i t e m > < k e y > < s t r i n g > C u s t o m e r I D < / s t r i n g > < / k e y > < v a l u e > < i n t > 1 < / i n t > < / v a l u e > < / i t e m > < i t e m > < k e y > < s t r i n g > P r o d u c t I D < / s t r i n g > < / k e y > < v a l u e > < i n t > 2 < / i n t > < / v a l u e > < / i t e m > < i t e m > < k e y > < s t r i n g > Q u a n t i t y < / s t r i n g > < / k e y > < v a l u e > < i n t > 3 < / i n t > < / v a l u e > < / i t e m > < i t e m > < k e y > < s t r i n g > U n i t   P r i c e < / s t r i n g > < / k e y > < v a l u e > < i n t > 4 < / i n t > < / v a l u e > < / i t e m > < i t e m > < k e y > < s t r i n g > S a l e s   M a n < / s t r i n g > < / k e y > < v a l u e > < i n t > 5 < / i n t > < / v a l u e > < / i t e m > < i t e m > < k e y > < s t r i n g > O r d e r D a t e < / s t r i n g > < / k e y > < v a l u e > < i n t > 6 < / i n t > < / v a l u e > < / i t e m > < i t e m > < k e y > < s t r i n g > D e l i v e r y   D a t e < / s t r i n g > < / k e y > < v a l u e > < i n t > 7 < / i n t > < / v a l u e > < / i t e m > < i t e m > < k e y > < s t r i n g > S t a t u s < / s t r i n g > < / k e y > < v a l u e > < i n t > 8 < / i n t > < / v a l u e > < / i t e m > < i t e m > < k e y > < s t r i n g > t i m e   R a n g e < / s t r i n g > < / k e y > < v a l u e > < i n t > 9 < / i n t > < / v a l u e > < / i t e m > < i t e m > < k e y > < s t r i n g > o r d e r   p r i c e < / 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  M a n < / 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 C o l u m n s \ t i m e   R a n g e < / K e y > < / a : K e y > < a : V a l u e   i : t y p e = " T a b l e W i d g e t B a s e V i e w S t a t e " / > < / a : K e y V a l u e O f D i a g r a m O b j e c t K e y a n y T y p e z b w N T n L X > < a : K e y V a l u e O f D i a g r a m O b j e c t K e y a n y T y p e z b w N T n L X > < a : K e y > < K e y > C o l u m n s \ o r d e r 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 C o l u m n s \ M o n y T r a n s f e r e 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 2 0 2 4 - 1 1 - 2 6 T 1 9 : 0 5 : 2 6 . 8 0 6 5 7 4 9 + 0 2 : 0 0 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G e m i n i   x m l n s = " h t t p : / / g e m i n i / p i v o t c u s t o m i z a t i o n / T a b l e X M L _ C u s t o m e r s _ 9 7 8 1 0 4 3 c - 3 9 e 6 - 4 f 7 7 - 9 7 7 f - 4 0 a b 8 9 4 4 5 b e 8 " > < 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 1 1 5 < / i n t > < / v a l u e > < / i t e m > < i t e m > < k e y > < s t r i n g > F i r s t N a m e < / s t r i n g > < / k e y > < v a l u e > < i n t > 1 0 4 < / i n t > < / v a l u e > < / i t e m > < i t e m > < k e y > < s t r i n g > L a s t N a m e < / s t r i n g > < / k e y > < v a l u e > < i n t > 1 0 3 < / i n t > < / v a l u e > < / i t e m > < i t e m > < k e y > < s t r i n g > P h o n e < / s t r i n g > < / k e y > < v a l u e > < i n t > 7 8 < / i n t > < / v a l u e > < / i t e m > < i t e m > < k e y > < s t r i n g > C o u n t r y < / s t r i n g > < / k e y > < v a l u e > < i n t > 8 7 < / i n t > < / v a l u e > < / i t e m > < i t e m > < k e y > < s t r i n g > C i t y < / s t r i n g > < / k e y > < v a l u e > < i n t > 6 0 < / i n t > < / v a l u e > < / i t e m > < i t e m > < k e y > < s t r i n g > R a t e < / s t r i n g > < / k e y > < v a l u e > < i n t > 6 6 < / i n t > < / v a l u e > < / i t e m > < i t e m > < k e y > < s t r i n g > M o n y T r a n s f e r e < / s t r i n g > < / k e y > < v a l u e > < i n t > 1 3 5 < / i n t > < / v a l u e > < / i t e m > < i t e m > < k e y > < s t r i n g > E m a i l < / s t r i n g > < / k e y > < v a l u e > < i n t > 7 2 < / i n t > < / v a l u e > < / i t e m > < / C o l u m n W i d t h s > < C o l u m n D i s p l a y I n d e x > < i t e m > < k e y > < s t r i n g > C u s t o m e r I D < / s t r i n g > < / k e y > < v a l u e > < i n t > 0 < / i n t > < / v a l u e > < / i t e m > < i t e m > < k e y > < s t r i n g > F i r s t N a m e < / s t r i n g > < / k e y > < v a l u e > < i n t > 1 < / i n t > < / v a l u e > < / i t e m > < i t e m > < k e y > < s t r i n g > L a s t N a m e < / s t r i n g > < / k e y > < v a l u e > < i n t > 2 < / i n t > < / v a l u e > < / i t e m > < i t e m > < k e y > < s t r i n g > P h o n e < / s t r i n g > < / k e y > < v a l u e > < i n t > 3 < / i n t > < / v a l u e > < / i t e m > < i t e m > < k e y > < s t r i n g > C o u n t r y < / s t r i n g > < / k e y > < v a l u e > < i n t > 4 < / i n t > < / v a l u e > < / i t e m > < i t e m > < k e y > < s t r i n g > C i t y < / s t r i n g > < / k e y > < v a l u e > < i n t > 5 < / i n t > < / v a l u e > < / i t e m > < i t e m > < k e y > < s t r i n g > R a t e < / s t r i n g > < / k e y > < v a l u e > < i n t > 6 < / i n t > < / v a l u e > < / i t e m > < i t e m > < k e y > < s t r i n g > M o n y T r a n s f e r e < / s t r i n g > < / k e y > < v a l u e > < i n t > 7 < / i n t > < / v a l u e > < / i t e m > < i t e m > < k e y > < s t r i n g > E m a i l < / 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 C o l u m n s \ I t e m < / K e y > < / D i a g r a m O b j e c t K e y > < D i a g r a m O b j e c t K e y > < K e y > C o l u m n s \ S i z e < / K e y > < / D i a g r a m O b j e c t K e y > < D i a g r a m O b j e c t K e y > < K e y > C o l u m n s \ C o l o r 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 C o l u m n s \ I t e m < / 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 C u s t o m e r I D   2 < / K e y > < / D i a g r a m O b j e c t K e y > < D i a g r a m O b j e c t K e y > < K e y > M e a s u r e s \ S u m   o f   C u s t o m e r I D   2 \ T a g I n f o \ F o r m u l a < / K e y > < / D i a g r a m O b j e c t K e y > < D i a g r a m O b j e c t K e y > < K e y > M e a s u r e s \ S u m   o f   C u s t o m e r I D   2 \ T a g I n f o \ V a l u e < / K e y > < / D i a g r a m O b j e c t K e y > < D i a g r a m O b j e c t K e y > < K e y > M e a s u r e s \ C o u n t   o f   C u s t o m e r I D   2 < / K e y > < / D i a g r a m O b j e c t K e y > < D i a g r a m O b j e c t K e y > < K e y > M e a s u r e s \ C o u n t   o f   C u s t o m e r I D   2 \ T a g I n f o \ F o r m u l a < / K e y > < / D i a g r a m O b j e c t K e y > < D i a g r a m O b j e c t K e y > < K e y > M e a s u r e s \ C o u n t   o f   C u s t o m e r I D   2 \ T a g I n f o \ V a l u e < / K e y > < / D i a g r a m O b j e c t K e y > < D i a g r a m O b j e c t K e y > < K e y > M e a s u r e s \ S u m   o f   R a t e < / K e y > < / D i a g r a m O b j e c t K e y > < D i a g r a m O b j e c t K e y > < K e y > M e a s u r e s \ S u m   o f   R a t e \ T a g I n f o \ F o r m u l a < / K e y > < / D i a g r a m O b j e c t K e y > < D i a g r a m O b j e c t K e y > < K e y > M e a s u r e s \ S u m   o f   R a t e \ T a g I n f o \ V a l u e < / K e y > < / D i a g r a m O b j e c t K e y > < D i a g r a m O b j e c t K e y > < K e y > M e a s u r e s \ A v e r a g e   o f   R a t e < / K e y > < / D i a g r a m O b j e c t K e y > < D i a g r a m O b j e c t K e y > < K e y > M e a s u r e s \ A v e r a g e   o f   R a t e \ T a g I n f o \ F o r m u l a < / K e y > < / D i a g r a m O b j e c t K e y > < D i a g r a m O b j e c t K e y > < K e y > M e a s u r e s \ A v e r a g e   o f   R a t e \ T a g I n f o \ V a l u e < / K e y > < / D i a g r a m O b j e c t K e y > < D i a g r a m O b j e c t K e y > < K e y > C o l u m n s \ C u s t o m e r I D < / K e y > < / D i a g r a m O b j e c t K e y > < D i a g r a m O b j e c t K e y > < K e y > C o l u m n s \ F i r s t N a m e < / K e y > < / D i a g r a m O b j e c t K e y > < D i a g r a m O b j e c t K e y > < K e y > C o l u m n s \ L a s t N a m e < / K e y > < / D i a g r a m O b j e c t K e y > < D i a g r a m O b j e c t K e y > < K e y > C o l u m n s \ P h o n e < / K e y > < / D i a g r a m O b j e c t K e y > < D i a g r a m O b j e c t K e y > < K e y > C o l u m n s \ C o u n t r y < / K e y > < / D i a g r a m O b j e c t K e y > < D i a g r a m O b j e c t K e y > < K e y > C o l u m n s \ C i t y < / K e y > < / D i a g r a m O b j e c t K e y > < D i a g r a m O b j e c t K e y > < K e y > C o l u m n s \ R a t e < / K e y > < / D i a g r a m O b j e c t K e y > < D i a g r a m O b j e c t K e y > < K e y > C o l u m n s \ M o n y T r a n s f e r e < / K e y > < / D i a g r a m O b j e c t K e y > < D i a g r a m O b j e c t K e y > < K e y > C o l u m n s \ E m a i l < / K e y > < / D i a g r a m O b j e c t K e y > < D i a g r a m O b j e c t K e y > < K e y > L i n k s \ & l t ; C o l u m n s \ S u m   o f   C u s t o m e r I D   2 & g t ; - & l t ; M e a s u r e s \ C u s t o m e r I D & g t ; < / K e y > < / D i a g r a m O b j e c t K e y > < D i a g r a m O b j e c t K e y > < K e y > L i n k s \ & l t ; C o l u m n s \ S u m   o f   C u s t o m e r I D   2 & g t ; - & l t ; M e a s u r e s \ C u s t o m e r I D & g t ; \ C O L U M N < / K e y > < / D i a g r a m O b j e c t K e y > < D i a g r a m O b j e c t K e y > < K e y > L i n k s \ & l t ; C o l u m n s \ S u m   o f   C u s t o m e r I D   2 & g t ; - & l t ; M e a s u r e s \ C u s t o m e r I D & g t ; \ M E A S U R E < / K e y > < / D i a g r a m O b j e c t K e y > < D i a g r a m O b j e c t K e y > < K e y > L i n k s \ & l t ; C o l u m n s \ C o u n t   o f   C u s t o m e r I D   2 & g t ; - & l t ; M e a s u r e s \ C u s t o m e r I D & g t ; < / K e y > < / D i a g r a m O b j e c t K e y > < D i a g r a m O b j e c t K e y > < K e y > L i n k s \ & l t ; C o l u m n s \ C o u n t   o f   C u s t o m e r I D   2 & g t ; - & l t ; M e a s u r e s \ C u s t o m e r I D & g t ; \ C O L U M N < / K e y > < / D i a g r a m O b j e c t K e y > < D i a g r a m O b j e c t K e y > < K e y > L i n k s \ & l t ; C o l u m n s \ C o u n t   o f   C u s t o m e r I D   2 & g t ; - & l t ; M e a s u r e s \ C u s t o m e r I D & g t ; \ M E A S U R E < / K e y > < / D i a g r a m O b j e c t K e y > < D i a g r a m O b j e c t K e y > < K e y > L i n k s \ & l t ; C o l u m n s \ S u m   o f   R a t e & g t ; - & l t ; M e a s u r e s \ R a t e & g t ; < / K e y > < / D i a g r a m O b j e c t K e y > < D i a g r a m O b j e c t K e y > < K e y > L i n k s \ & l t ; C o l u m n s \ S u m   o f   R a t e & g t ; - & l t ; M e a s u r e s \ R a t e & g t ; \ C O L U M N < / K e y > < / D i a g r a m O b j e c t K e y > < D i a g r a m O b j e c t K e y > < K e y > L i n k s \ & l t ; C o l u m n s \ S u m   o f   R a t e & g t ; - & l t ; M e a s u r e s \ R a t e & g t ; \ M E A S U R E < / K e y > < / D i a g r a m O b j e c t K e y > < D i a g r a m O b j e c t K e y > < K e y > L i n k s \ & l t ; C o l u m n s \ A v e r a g e   o f   R a t e & g t ; - & l t ; M e a s u r e s \ R a t e & g t ; < / K e y > < / D i a g r a m O b j e c t K e y > < D i a g r a m O b j e c t K e y > < K e y > L i n k s \ & l t ; C o l u m n s \ A v e r a g e   o f   R a t e & g t ; - & l t ; M e a s u r e s \ R a t e & g t ; \ C O L U M N < / K e y > < / D i a g r a m O b j e c t K e y > < D i a g r a m O b j e c t K e y > < K e y > L i n k s \ & l t ; C o l u m n s \ A v e r a g e   o f   R a t e & g t ; - & l t ; M e a s u r e s \ R a t e & g t ; \ M E A S U R E 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 C u s t o m e r I D   2 < / K e y > < / a : K e y > < a : V a l u e   i : t y p e = " M e a s u r e G r i d N o d e V i e w S t a t e " > < L a y e d O u t > t r u e < / L a y e d O u t > < W a s U I I n v i s i b l e > t r u e < / W a s U I I n v i s i b l e > < / a : V a l u e > < / a : K e y V a l u e O f D i a g r a m O b j e c t K e y a n y T y p e z b w N T n L X > < a : K e y V a l u e O f D i a g r a m O b j e c t K e y a n y T y p e z b w N T n L X > < a : K e y > < K e y > M e a s u r e s \ S u m   o f   C u s t o m e r I D   2 \ T a g I n f o \ F o r m u l a < / K e y > < / a : K e y > < a : V a l u e   i : t y p e = " M e a s u r e G r i d V i e w S t a t e I D i a g r a m T a g A d d i t i o n a l I n f o " / > < / a : K e y V a l u e O f D i a g r a m O b j e c t K e y a n y T y p e z b w N T n L X > < a : K e y V a l u e O f D i a g r a m O b j e c t K e y a n y T y p e z b w N T n L X > < a : K e y > < K e y > M e a s u r e s \ S u m   o f   C u s t o m e r I D   2 \ T a g I n f o \ V a l u e < / K e y > < / a : K e y > < a : V a l u e   i : t y p e = " M e a s u r e G r i d V i e w S t a t e I D i a g r a m T a g A d d i t i o n a l I n f o " / > < / a : K e y V a l u e O f D i a g r a m O b j e c t K e y a n y T y p e z b w N T n L X > < a : K e y V a l u e O f D i a g r a m O b j e c t K e y a n y T y p e z b w N T n L X > < a : K e y > < K e y > M e a s u r e s \ C o u n t   o f   C u s t o m e r I D   2 < / K e y > < / a : K e y > < a : V a l u e   i : t y p e = " M e a s u r e G r i d N o d e V i e w S t a t e " > < L a y e d O u t > t r u e < / L a y e d O u t > < R o w > 1 < / R o w > < W a s U I I n v i s i b l e > t r u e < / W a s U I I n v i s i b l e > < / a : V a l u e > < / a : K e y V a l u e O f D i a g r a m O b j e c t K e y a n y T y p e z b w N T n L X > < a : K e y V a l u e O f D i a g r a m O b j e c t K e y a n y T y p e z b w N T n L X > < a : K e y > < K e y > M e a s u r e s \ C o u n t   o f   C u s t o m e r I D   2 \ T a g I n f o \ F o r m u l a < / K e y > < / a : K e y > < a : V a l u e   i : t y p e = " M e a s u r e G r i d V i e w S t a t e I D i a g r a m T a g A d d i t i o n a l I n f o " / > < / a : K e y V a l u e O f D i a g r a m O b j e c t K e y a n y T y p e z b w N T n L X > < a : K e y V a l u e O f D i a g r a m O b j e c t K e y a n y T y p e z b w N T n L X > < a : K e y > < K e y > M e a s u r e s \ C o u n t   o f   C u s t o m e r I D   2 \ T a g I n f o \ V a l u e < / K e y > < / a : K e y > < a : V a l u e   i : t y p e = " M e a s u r e G r i d V i e w S t a t e I D i a g r a m T a g A d d i t i o n a l I n f o " / > < / a : K e y V a l u e O f D i a g r a m O b j e c t K e y a n y T y p e z b w N T n L X > < a : K e y V a l u e O f D i a g r a m O b j e c t K e y a n y T y p e z b w N T n L X > < a : K e y > < K e y > M e a s u r e s \ S u m   o f   R a t e < / K e y > < / a : K e y > < a : V a l u e   i : t y p e = " M e a s u r e G r i d N o d e V i e w S t a t e " > < C o l u m n > 6 < / C o l u m n > < L a y e d O u t > t r u e < / L a y e d O u t > < W a s U I I n v i s i b l e > t r u e < / W a s U I I n v i s i b l e > < / a : V a l u e > < / a : K e y V a l u e O f D i a g r a m O b j e c t K e y a n y T y p e z b w N T n L X > < a : K e y V a l u e O f D i a g r a m O b j e c t K e y a n y T y p e z b w N T n L X > < a : K e y > < K e y > M e a s u r e s \ S u m   o f   R a t e \ T a g I n f o \ F o r m u l a < / K e y > < / a : K e y > < a : V a l u e   i : t y p e = " M e a s u r e G r i d V i e w S t a t e I D i a g r a m T a g A d d i t i o n a l I n f o " / > < / a : K e y V a l u e O f D i a g r a m O b j e c t K e y a n y T y p e z b w N T n L X > < a : K e y V a l u e O f D i a g r a m O b j e c t K e y a n y T y p e z b w N T n L X > < a : K e y > < K e y > M e a s u r e s \ S u m   o f   R a t e \ T a g I n f o \ V a l u e < / K e y > < / a : K e y > < a : V a l u e   i : t y p e = " M e a s u r e G r i d V i e w S t a t e I D i a g r a m T a g A d d i t i o n a l I n f o " / > < / a : K e y V a l u e O f D i a g r a m O b j e c t K e y a n y T y p e z b w N T n L X > < a : K e y V a l u e O f D i a g r a m O b j e c t K e y a n y T y p e z b w N T n L X > < a : K e y > < K e y > M e a s u r e s \ A v e r a g e   o f   R a t e < / K e y > < / a : K e y > < a : V a l u e   i : t y p e = " M e a s u r e G r i d N o d e V i e w S t a t e " > < C o l u m n > 6 < / C o l u m n > < L a y e d O u t > t r u e < / L a y e d O u t > < R o w > 1 < / R o w > < W a s U I I n v i s i b l e > t r u e < / W a s U I I n v i s i b l e > < / a : V a l u e > < / a : K e y V a l u e O f D i a g r a m O b j e c t K e y a n y T y p e z b w N T n L X > < a : K e y V a l u e O f D i a g r a m O b j e c t K e y a n y T y p e z b w N T n L X > < a : K e y > < K e y > M e a s u r e s \ A v e r a g e   o f   R a t e \ T a g I n f o \ F o r m u l a < / K e y > < / a : K e y > < a : V a l u e   i : t y p e = " M e a s u r e G r i d V i e w S t a t e I D i a g r a m T a g A d d i t i o n a l I n f o " / > < / a : K e y V a l u e O f D i a g r a m O b j e c t K e y a n y T y p e z b w N T n L X > < a : K e y V a l u e O f D i a g r a m O b j e c t K e y a n y T y p e z b w N T n L X > < a : K e y > < K e y > M e a s u r e s \ A v e r a g e   o f   R a t e \ T a g I n f o \ V a l u e 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 C o l u m n s \ R a t e < / K e y > < / a : K e y > < a : V a l u e   i : t y p e = " M e a s u r e G r i d N o d e V i e w S t a t e " > < C o l u m n > 6 < / C o l u m n > < L a y e d O u t > t r u e < / L a y e d O u t > < / a : V a l u e > < / a : K e y V a l u e O f D i a g r a m O b j e c t K e y a n y T y p e z b w N T n L X > < a : K e y V a l u e O f D i a g r a m O b j e c t K e y a n y T y p e z b w N T n L X > < a : K e y > < K e y > C o l u m n s \ M o n y T r a n s f e r e < / K e y > < / a : K e y > < a : V a l u e   i : t y p e = " M e a s u r e G r i d N o d e V i e w S t a t e " > < C o l u m n > 7 < / C o l u m n > < L a y e d O u t > t r u e < / L a y e d O u t > < / a : V a l u e > < / a : K e y V a l u e O f D i a g r a m O b j e c t K e y a n y T y p e z b w N T n L X > < a : K e y V a l u e O f D i a g r a m O b j e c t K e y a n y T y p e z b w N T n L X > < a : K e y > < K e y > C o l u m n s \ E m a i l < / K e y > < / a : K e y > < a : V a l u e   i : t y p e = " M e a s u r e G r i d N o d e V i e w S t a t e " > < C o l u m n > 8 < / C o l u m n > < L a y e d O u t > t r u e < / L a y e d O u t > < / a : V a l u e > < / a : K e y V a l u e O f D i a g r a m O b j e c t K e y a n y T y p e z b w N T n L X > < a : K e y V a l u e O f D i a g r a m O b j e c t K e y a n y T y p e z b w N T n L X > < a : K e y > < K e y > L i n k s \ & l t ; C o l u m n s \ S u m   o f   C u s t o m e r I D   2 & g t ; - & l t ; M e a s u r e s \ C u s t o m e r I D & g t ; < / K e y > < / a : K e y > < a : V a l u e   i : t y p e = " M e a s u r e G r i d V i e w S t a t e I D i a g r a m L i n k " / > < / a : K e y V a l u e O f D i a g r a m O b j e c t K e y a n y T y p e z b w N T n L X > < a : K e y V a l u e O f D i a g r a m O b j e c t K e y a n y T y p e z b w N T n L X > < a : K e y > < K e y > L i n k s \ & l t ; C o l u m n s \ S u m   o f   C u s t o m e r I D   2 & g t ; - & l t ; M e a s u r e s \ C u s t o m e r I D & g t ; \ C O L U M N < / K e y > < / a : K e y > < a : V a l u e   i : t y p e = " M e a s u r e G r i d V i e w S t a t e I D i a g r a m L i n k E n d p o i n t " / > < / a : K e y V a l u e O f D i a g r a m O b j e c t K e y a n y T y p e z b w N T n L X > < a : K e y V a l u e O f D i a g r a m O b j e c t K e y a n y T y p e z b w N T n L X > < a : K e y > < K e y > L i n k s \ & l t ; C o l u m n s \ S u m   o f   C u s t o m e r I D   2 & g t ; - & l t ; M e a s u r e s \ C u s t o m e r I D & g t ; \ M E A S U R E < / K e y > < / a : K e y > < a : V a l u e   i : t y p e = " M e a s u r e G r i d V i e w S t a t e I D i a g r a m L i n k E n d p o i n t " / > < / a : K e y V a l u e O f D i a g r a m O b j e c t K e y a n y T y p e z b w N T n L X > < a : K e y V a l u e O f D i a g r a m O b j e c t K e y a n y T y p e z b w N T n L X > < a : K e y > < K e y > L i n k s \ & l t ; C o l u m n s \ C o u n t   o f   C u s t o m e r I D   2 & g t ; - & l t ; M e a s u r e s \ C u s t o m e r I D & g t ; < / K e y > < / a : K e y > < a : V a l u e   i : t y p e = " M e a s u r e G r i d V i e w S t a t e I D i a g r a m L i n k " / > < / a : K e y V a l u e O f D i a g r a m O b j e c t K e y a n y T y p e z b w N T n L X > < a : K e y V a l u e O f D i a g r a m O b j e c t K e y a n y T y p e z b w N T n L X > < a : K e y > < K e y > L i n k s \ & l t ; C o l u m n s \ C o u n t   o f   C u s t o m e r I D   2 & g t ; - & l t ; M e a s u r e s \ C u s t o m e r I D & g t ; \ C O L U M N < / K e y > < / a : K e y > < a : V a l u e   i : t y p e = " M e a s u r e G r i d V i e w S t a t e I D i a g r a m L i n k E n d p o i n t " / > < / a : K e y V a l u e O f D i a g r a m O b j e c t K e y a n y T y p e z b w N T n L X > < a : K e y V a l u e O f D i a g r a m O b j e c t K e y a n y T y p e z b w N T n L X > < a : K e y > < K e y > L i n k s \ & l t ; C o l u m n s \ C o u n t   o f   C u s t o m e r I D   2 & g t ; - & l t ; M e a s u r e s \ C u s t o m e r I D & g t ; \ M E A S U R E < / K e y > < / a : K e y > < a : V a l u e   i : t y p e = " M e a s u r e G r i d V i e w S t a t e I D i a g r a m L i n k E n d p o i n t " / > < / a : K e y V a l u e O f D i a g r a m O b j e c t K e y a n y T y p e z b w N T n L X > < a : K e y V a l u e O f D i a g r a m O b j e c t K e y a n y T y p e z b w N T n L X > < a : K e y > < K e y > L i n k s \ & l t ; C o l u m n s \ S u m   o f   R a t e & g t ; - & l t ; M e a s u r e s \ R a t e & g t ; < / K e y > < / a : K e y > < a : V a l u e   i : t y p e = " M e a s u r e G r i d V i e w S t a t e I D i a g r a m L i n k " / > < / a : K e y V a l u e O f D i a g r a m O b j e c t K e y a n y T y p e z b w N T n L X > < a : K e y V a l u e O f D i a g r a m O b j e c t K e y a n y T y p e z b w N T n L X > < a : K e y > < K e y > L i n k s \ & l t ; C o l u m n s \ S u m   o f   R a t e & g t ; - & l t ; M e a s u r e s \ R a t e & g t ; \ C O L U M N < / K e y > < / a : K e y > < a : V a l u e   i : t y p e = " M e a s u r e G r i d V i e w S t a t e I D i a g r a m L i n k E n d p o i n t " / > < / a : K e y V a l u e O f D i a g r a m O b j e c t K e y a n y T y p e z b w N T n L X > < a : K e y V a l u e O f D i a g r a m O b j e c t K e y a n y T y p e z b w N T n L X > < a : K e y > < K e y > L i n k s \ & l t ; C o l u m n s \ S u m   o f   R a t e & g t ; - & l t ; M e a s u r e s \ R a t e & g t ; \ M E A S U R E < / K e y > < / a : K e y > < a : V a l u e   i : t y p e = " M e a s u r e G r i d V i e w S t a t e I D i a g r a m L i n k E n d p o i n t " / > < / a : K e y V a l u e O f D i a g r a m O b j e c t K e y a n y T y p e z b w N T n L X > < a : K e y V a l u e O f D i a g r a m O b j e c t K e y a n y T y p e z b w N T n L X > < a : K e y > < K e y > L i n k s \ & l t ; C o l u m n s \ A v e r a g e   o f   R a t e & g t ; - & l t ; M e a s u r e s \ R a t e & g t ; < / K e y > < / a : K e y > < a : V a l u e   i : t y p e = " M e a s u r e G r i d V i e w S t a t e I D i a g r a m L i n k " / > < / a : K e y V a l u e O f D i a g r a m O b j e c t K e y a n y T y p e z b w N T n L X > < a : K e y V a l u e O f D i a g r a m O b j e c t K e y a n y T y p e z b w N T n L X > < a : K e y > < K e y > L i n k s \ & l t ; C o l u m n s \ A v e r a g e   o f   R a t e & g t ; - & l t ; M e a s u r e s \ R a t e & g t ; \ C O L U M N < / K e y > < / a : K e y > < a : V a l u e   i : t y p e = " M e a s u r e G r i d V i e w S t a t e I D i a g r a m L i n k E n d p o i n t " / > < / a : K e y V a l u e O f D i a g r a m O b j e c t K e y a n y T y p e z b w N T n L X > < a : K e y V a l u e O f D i a g r a m O b j e c t K e y a n y T y p e z b w N T n L X > < a : K e y > < K e y > L i n k s \ & l t ; C o l u m n s \ A v e r a g e   o f   R a t e & g t ; - & l t ; M e a s u r e s \ R a t e & g t ; \ M E A S U R E 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 C o l u m n s \ C u s t o m e r I D < / K e y > < / D i a g r a m O b j e c t K e y > < D i a g r a m O b j e c t K e y > < K e y > C o l u m n s \ P r o d u c t I D < / K e y > < / D i a g r a m O b j e c t K e y > < D i a g r a m O b j e c t K e y > < K e y > C o l u m n s \ Q u a n t i t y < / K e y > < / D i a g r a m O b j e c t K e y > < D i a g r a m O b j e c t K e y > < K e y > C o l u m n s \ U n i t   P r i c e < / K e y > < / D i a g r a m O b j e c t K e y > < D i a g r a m O b j e c t K e y > < K e y > C o l u m n s \ S a l e s   M a n < / K e y > < / D i a g r a m O b j e c t K e y > < D i a g r a m O b j e c t K e y > < K e y > C o l u m n s \ O r d e r D a t e < / K e y > < / D i a g r a m O b j e c t K e y > < D i a g r a m O b j e c t K e y > < K e y > C o l u m n s \ D e l i v e r y   D a t e < / K e y > < / D i a g r a m O b j e c t K e y > < D i a g r a m O b j e c t K e y > < K e y > C o l u m n s \ S t a t u s < / K e y > < / D i a g r a m O b j e c t K e y > < D i a g r a m O b j e c t K e y > < K e y > C o l u m n s \ t i m e   R a n g e < / K e y > < / D i a g r a m O b j e c t K e y > < D i a g r a m O b j e c t K e y > < K e y > C o l u m n s \ o r d e r 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 C o l u m n s \ S a l e s   M a n < / K e y > < / a : K e y > < a : V a l u e   i : t y p e = " M e a s u r e G r i d N o d e V i e w S t a t e " > < C o l u m n > 5 < / C o l u m n > < L a y e d O u t > t r u e < / L a y e d O u t > < / a : V a l u e > < / a : K e y V a l u e O f D i a g r a m O b j e c t K e y a n y T y p e z b w N T n L X > < a : K e y V a l u e O f D i a g r a m O b j e c t K e y a n y T y p e z b w N T n L X > < a : K e y > < K e y > C o l u m n s \ O r d e r D a t e < / K e y > < / a : K e y > < a : V a l u e   i : t y p e = " M e a s u r e G r i d N o d e V i e w S t a t e " > < C o l u m n > 6 < / C o l u m n > < L a y e d O u t > t r u e < / L a y e d O u t > < / a : V a l u e > < / a : K e y V a l u e O f D i a g r a m O b j e c t K e y a n y T y p e z b w N T n L X > < a : K e y V a l u e O f D i a g r a m O b j e c t K e y a n y T y p e z b w N T n L X > < a : K e y > < K e y > C o l u m n s \ D e l i v e r y   D a t e < / 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 C o l u m n s \ t i m e   R a n g e < / K e y > < / a : K e y > < a : V a l u e   i : t y p e = " M e a s u r e G r i d N o d e V i e w S t a t e " > < C o l u m n > 9 < / C o l u m n > < L a y e d O u t > t r u e < / L a y e d O u t > < / a : V a l u e > < / a : K e y V a l u e O f D i a g r a m O b j e c t K e y a n y T y p e z b w N T n L X > < a : K e y V a l u e O f D i a g r a m O b j e c t K e y a n y T y p e z b w N T n L X > < a : K e y > < K e y > C o l u m n s \ o r d e r   p r i c e < / 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 T a g s \ T a b l e s \ & l t ; T a b l e s \ p r o d u c t & g t ; < / K e y > < / D i a g r a m O b j e c t K e y > < D i a g r a m O b j e c t K e y > < K e y > D y n a m i c   T a g s \ T a b l e s \ & l t ; T a b l e s \ O r d e r s & g t ; < / K e y > < / D i a g r a m O b j e c t K e y > < D i a g r a m O b j e c t K e y > < K e y > T a b l e s \ C u s t o m e r s < / K e y > < / D i a g r a m O b j e c t K e y > < D i a g r a m O b j e c t K e y > < K e y > T a b l e s \ C u s t o m e r s \ C o l u m n s \ C u s t o m e r I D < / K e y > < / D i a g r a m O b j e c t K e y > < D i a g r a m O b j e c t K e y > < K e y > T a b l e s \ C u s t o m e r s \ C o l u m n s \ F i r s t N a m e < / K e y > < / D i a g r a m O b j e c t K e y > < D i a g r a m O b j e c t K e y > < K e y > T a b l e s \ C u s t o m e r s \ C o l u m n s \ L a s t N a m e < / K e y > < / D i a g r a m O b j e c t K e y > < D i a g r a m O b j e c t K e y > < K e y > T a b l e s \ C u s t o m e r s \ C o l u m n s \ P h o n e < / K e y > < / D i a g r a m O b j e c t K e y > < D i a g r a m O b j e c t K e y > < K e y > T a b l e s \ C u s t o m e r s \ C o l u m n s \ C o u n t r y < / K e y > < / D i a g r a m O b j e c t K e y > < D i a g r a m O b j e c t K e y > < K e y > T a b l e s \ C u s t o m e r s \ C o l u m n s \ C i t y < / K e y > < / D i a g r a m O b j e c t K e y > < D i a g r a m O b j e c t K e y > < K e y > T a b l e s \ C u s t o m e r s \ C o l u m n s \ R a t e < / K e y > < / D i a g r a m O b j e c t K e y > < D i a g r a m O b j e c t K e y > < K e y > T a b l e s \ C u s t o m e r s \ C o l u m n s \ M o n y T r a n s f e r e < / K e y > < / D i a g r a m O b j e c t K e y > < D i a g r a m O b j e c t K e y > < K e y > T a b l e s \ C u s t o m e r s \ C o l u m n s \ E m a i l < / K e y > < / D i a g r a m O b j e c t K e y > < D i a g r a m O b j e c t K e y > < K e y > T a b l e s \ C u s t o m e r s \ M e a s u r e s \ S u m   o f   C u s t o m e r I D   2 < / K e y > < / D i a g r a m O b j e c t K e y > < D i a g r a m O b j e c t K e y > < K e y > T a b l e s \ C u s t o m e r s \ S u m   o f   C u s t o m e r I D   2 \ A d d i t i o n a l   I n f o \ I m p l i c i t   M e a s u r e < / K e y > < / D i a g r a m O b j e c t K e y > < D i a g r a m O b j e c t K e y > < K e y > T a b l e s \ C u s t o m e r s \ M e a s u r e s \ C o u n t   o f   C u s t o m e r I D   2 < / K e y > < / D i a g r a m O b j e c t K e y > < D i a g r a m O b j e c t K e y > < K e y > T a b l e s \ C u s t o m e r s \ C o u n t   o f   C u s t o m e r I D   2 \ A d d i t i o n a l   I n f o \ I m p l i c i t   M e a s u r e < / K e y > < / D i a g r a m O b j e c t K e y > < D i a g r a m O b j e c t K e y > < K e y > T a b l e s \ C u s t o m e r s \ M e a s u r e s \ S u m   o f   R a t e < / K e y > < / D i a g r a m O b j e c t K e y > < D i a g r a m O b j e c t K e y > < K e y > T a b l e s \ C u s t o m e r s \ S u m   o f   R a t e \ A d d i t i o n a l   I n f o \ I m p l i c i t   M e a s u r e < / K e y > < / D i a g r a m O b j e c t K e y > < D i a g r a m O b j e c t K e y > < K e y > T a b l e s \ C u s t o m e r s \ M e a s u r e s \ A v e r a g e   o f   R a t e < / K e y > < / D i a g r a m O b j e c t K e y > < D i a g r a m O b j e c t K e y > < K e y > T a b l e s \ C u s t o m e r s \ A v e r a g e   o f   R a t e \ A d d i t i o n a l   I n f o \ I m p l i c i t   M e a s u r e < / K e y > < / D i a g r a m O b j e c t K e y > < D i a g r a m O b j e c t K e y > < K e y > T a b l e s \ p r o d u c t < / K e y > < / D i a g r a m O b j e c t K e y > < D i a g r a m O b j e c t K e y > < K e y > T a b l e s \ p r o d u c t \ C o l u m n s \ P r o d u c t I D < / K e y > < / D i a g r a m O b j e c t K e y > < D i a g r a m O b j e c t K e y > < K e y > T a b l e s \ p r o d u c t \ C o l u m n s \ I t e m < / K e y > < / D i a g r a m O b j e c t K e y > < D i a g r a m O b j e c t K e y > < K e y > T a b l e s \ p r o d u c t \ C o l u m n s \ S i z e < / K e y > < / D i a g r a m O b j e c t K e y > < D i a g r a m O b j e c t K e y > < K e y > T a b l e s \ p r o d u c t \ C o l u m n s \ C o l o r < / K e y > < / D i a g r a m O b j e c t K e y > < D i a g r a m O b j e c t K e y > < K e y > T a b l e s \ O r d e r s < / K e y > < / D i a g r a m O b j e c t K e y > < D i a g r a m O b j e c t K e y > < K e y > T a b l e s \ O r d e r s \ C o l u m n s \ O r d e r I D < / K e y > < / D i a g r a m O b j e c t K e y > < D i a g r a m O b j e c t K e y > < K e y > T a b l e s \ O r d e r s \ C o l u m n s \ C u s t o m e r I D < / K e y > < / D i a g r a m O b j e c t K e y > < D i a g r a m O b j e c t K e y > < K e y > T a b l e s \ O r d e r s \ C o l u m n s \ P r o d u c t I D < / K e y > < / D i a g r a m O b j e c t K e y > < D i a g r a m O b j e c t K e y > < K e y > T a b l e s \ O r d e r s \ C o l u m n s \ Q u a n t i t y < / K e y > < / D i a g r a m O b j e c t K e y > < D i a g r a m O b j e c t K e y > < K e y > T a b l e s \ O r d e r s \ C o l u m n s \ U n i t   P r i c e < / K e y > < / D i a g r a m O b j e c t K e y > < D i a g r a m O b j e c t K e y > < K e y > T a b l e s \ O r d e r s \ C o l u m n s \ S a l e s   M a n < / K e y > < / D i a g r a m O b j e c t K e y > < D i a g r a m O b j e c t K e y > < K e y > T a b l e s \ O r d e r s \ C o l u m n s \ O r d e r D a t e < / K e y > < / D i a g r a m O b j e c t K e y > < D i a g r a m O b j e c t K e y > < K e y > T a b l e s \ O r d e r s \ C o l u m n s \ D e l i v e r y   D a t e < / K e y > < / D i a g r a m O b j e c t K e y > < D i a g r a m O b j e c t K e y > < K e y > T a b l e s \ O r d e r s \ C o l u m n s \ S t a t u s < / K e y > < / D i a g r a m O b j e c t K e y > < D i a g r a m O b j e c t K e y > < K e y > T a b l e s \ O r d e r s \ C o l u m n s \ t i m e   R a n g e < / K e y > < / D i a g r a m O b j e c t K e y > < D i a g r a m O b j e c t K e y > < K e y > T a b l e s \ O r d e r s \ C o l u m n s \ o r d e r   p r i c e < / 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 R e l a t i o n s h i p s \ & l t ; T a b l e s \ O r d e r s \ C o l u m n s \ P r o d u c t I D & g t ; - & l t ; T a b l e s \ p r o d u c t \ C o l u m n s \ P r o d u c t I D & g t ; < / K e y > < / D i a g r a m O b j e c t K e y > < D i a g r a m O b j e c t K e y > < K e y > R e l a t i o n s h i p s \ & l t ; T a b l e s \ O r d e r s \ C o l u m n s \ P r o d u c t I D & g t ; - & l t ; T a b l e s \ p r o d u c t \ C o l u m n s \ P r o d u c t I D & g t ; \ F K < / K e y > < / D i a g r a m O b j e c t K e y > < D i a g r a m O b j e c t K e y > < K e y > R e l a t i o n s h i p s \ & l t ; T a b l e s \ O r d e r s \ C o l u m n s \ P r o d u c t I D & g t ; - & l t ; T a b l e s \ p r o d u c t \ C o l u m n s \ P r o d u c t I D & g t ; \ P K < / K e y > < / D i a g r a m O b j e c t K e y > < D i a g r a m O b j e c t K e y > < K e y > R e l a t i o n s h i p s \ & l t ; T a b l e s \ O r d e r s \ C o l u m n s \ P r o d u c t I D & g t ; - & l t ; T a b l e s \ p r o d u c t \ C o l u m n s \ P r o d u c t I D & g t ; \ C r o s s F i l t e r < / K e y > < / D i a g r a m O b j e c t K e y > < / A l l K e y s > < S e l e c t e d K e y s > < D i a g r a m O b j e c t K e y > < K e y > T a b l e s \ C u s t o m e r s \ C o l u m n s \ C u s t o m e r I D 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 3 2 4 < / H e i g h t > < I s E x p a n d e d > t r u e < / I s E x p a n d e d > < L a y e d O u t > t r u e < / L a y e d O u t > < W i d t h > 2 0 0 < / W i d t h > < / a : V a l u e > < / a : K e y V a l u e O f D i a g r a m O b j e c t K e y a n y T y p e z b w N T n L X > < a : K e y V a l u e O f D i a g r a m O b j e c t K e y a n y T y p e z b w N T n L X > < a : K e y > < K e y > T a b l e s \ C u s t o m e r s \ C o l u m n s \ C u s t o m e r I D < / K e y > < / a : K e y > < a : V a l u e   i : t y p e = " D i a g r a m D i s p l a y N o d e V i e w S t a t e " > < H e i g h t > 1 5 0 < / H e i g h t > < I s E x p a n d e d > t r u e < / I s E x p a n d e d > < I s F o c u s e d > t r u e < / I s F o c u s e d > < W i d t h > 2 0 0 < / W i d t h > < / a : V a l u e > < / a : K e y V a l u e O f D i a g r a m O b j e c t K e y a n y T y p e z b w N T n L X > < a : K e y V a l u e O f D i a g r a m O b j e c t K e y a n y T y p e z b w N T n L X > < a : K e y > < K e y > T a b l e s \ C u s t o m e r s \ C o l u m n s \ F i r s t N a m e < / K e y > < / a : K e y > < a : V a l u e   i : t y p e = " D i a g r a m D i s p l a y N o d e V i e w S t a t e " > < H e i g h t > 1 5 0 < / H e i g h t > < I s E x p a n d e d > t r u e < / I s E x p a n d e d > < W i d t h > 2 0 0 < / W i d t h > < / a : V a l u e > < / a : K e y V a l u e O f D i a g r a m O b j e c t K e y a n y T y p e z b w N T n L X > < a : K e y V a l u e O f D i a g r a m O b j e c t K e y a n y T y p e z b w N T n L X > < a : K e y > < K e y > T a b l e s \ C u s t o m e r s \ C o l u m n s \ L a s t N a m e 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 T a b l e s \ C u s t o m e r s \ C o l u m n s \ R a t e < / K e y > < / a : K e y > < a : V a l u e   i : t y p e = " D i a g r a m D i s p l a y N o d e V i e w S t a t e " > < H e i g h t > 1 5 0 < / H e i g h t > < I s E x p a n d e d > t r u e < / I s E x p a n d e d > < W i d t h > 2 0 0 < / W i d t h > < / a : V a l u e > < / a : K e y V a l u e O f D i a g r a m O b j e c t K e y a n y T y p e z b w N T n L X > < a : K e y V a l u e O f D i a g r a m O b j e c t K e y a n y T y p e z b w N T n L X > < a : K e y > < K e y > T a b l e s \ C u s t o m e r s \ C o l u m n s \ M o n y T r a n s f e r e 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 T a b l e s \ C u s t o m e r s \ M e a s u r e s \ S u m   o f   C u s t o m e r I D   2 < / K e y > < / a : K e y > < a : V a l u e   i : t y p e = " D i a g r a m D i s p l a y N o d e V i e w S t a t e " > < H e i g h t > 1 5 0 < / H e i g h t > < I s E x p a n d e d > t r u e < / I s E x p a n d e d > < W i d t h > 2 0 0 < / W i d t h > < / a : V a l u e > < / a : K e y V a l u e O f D i a g r a m O b j e c t K e y a n y T y p e z b w N T n L X > < a : K e y V a l u e O f D i a g r a m O b j e c t K e y a n y T y p e z b w N T n L X > < a : K e y > < K e y > T a b l e s \ C u s t o m e r s \ S u m   o f   C u s t o m e r I D   2 \ A d d i t i o n a l   I n f o \ I m p l i c i t   M e a s u r e < / K e y > < / a : K e y > < a : V a l u e   i : t y p e = " D i a g r a m D i s p l a y V i e w S t a t e I D i a g r a m T a g A d d i t i o n a l I n f o " / > < / a : K e y V a l u e O f D i a g r a m O b j e c t K e y a n y T y p e z b w N T n L X > < a : K e y V a l u e O f D i a g r a m O b j e c t K e y a n y T y p e z b w N T n L X > < a : K e y > < K e y > T a b l e s \ C u s t o m e r s \ M e a s u r e s \ C o u n t   o f   C u s t o m e r I D   2 < / K e y > < / a : K e y > < a : V a l u e   i : t y p e = " D i a g r a m D i s p l a y N o d e V i e w S t a t e " > < H e i g h t > 1 5 0 < / H e i g h t > < I s E x p a n d e d > t r u e < / I s E x p a n d e d > < W i d t h > 2 0 0 < / W i d t h > < / a : V a l u e > < / a : K e y V a l u e O f D i a g r a m O b j e c t K e y a n y T y p e z b w N T n L X > < a : K e y V a l u e O f D i a g r a m O b j e c t K e y a n y T y p e z b w N T n L X > < a : K e y > < K e y > T a b l e s \ C u s t o m e r s \ C o u n t   o f   C u s t o m e r I D   2 \ A d d i t i o n a l   I n f o \ I m p l i c i t   M e a s u r e < / K e y > < / a : K e y > < a : V a l u e   i : t y p e = " D i a g r a m D i s p l a y V i e w S t a t e I D i a g r a m T a g A d d i t i o n a l I n f o " / > < / a : K e y V a l u e O f D i a g r a m O b j e c t K e y a n y T y p e z b w N T n L X > < a : K e y V a l u e O f D i a g r a m O b j e c t K e y a n y T y p e z b w N T n L X > < a : K e y > < K e y > T a b l e s \ C u s t o m e r s \ M e a s u r e s \ S u m   o f   R a t e < / K e y > < / a : K e y > < a : V a l u e   i : t y p e = " D i a g r a m D i s p l a y N o d e V i e w S t a t e " > < H e i g h t > 1 5 0 < / H e i g h t > < I s E x p a n d e d > t r u e < / I s E x p a n d e d > < W i d t h > 2 0 0 < / W i d t h > < / a : V a l u e > < / a : K e y V a l u e O f D i a g r a m O b j e c t K e y a n y T y p e z b w N T n L X > < a : K e y V a l u e O f D i a g r a m O b j e c t K e y a n y T y p e z b w N T n L X > < a : K e y > < K e y > T a b l e s \ C u s t o m e r s \ S u m   o f   R a t e \ A d d i t i o n a l   I n f o \ I m p l i c i t   M e a s u r e < / K e y > < / a : K e y > < a : V a l u e   i : t y p e = " D i a g r a m D i s p l a y V i e w S t a t e I D i a g r a m T a g A d d i t i o n a l I n f o " / > < / a : K e y V a l u e O f D i a g r a m O b j e c t K e y a n y T y p e z b w N T n L X > < a : K e y V a l u e O f D i a g r a m O b j e c t K e y a n y T y p e z b w N T n L X > < a : K e y > < K e y > T a b l e s \ C u s t o m e r s \ M e a s u r e s \ A v e r a g e   o f   R a t e < / K e y > < / a : K e y > < a : V a l u e   i : t y p e = " D i a g r a m D i s p l a y N o d e V i e w S t a t e " > < H e i g h t > 1 5 0 < / H e i g h t > < I s E x p a n d e d > t r u e < / I s E x p a n d e d > < W i d t h > 2 0 0 < / W i d t h > < / a : V a l u e > < / a : K e y V a l u e O f D i a g r a m O b j e c t K e y a n y T y p e z b w N T n L X > < a : K e y V a l u e O f D i a g r a m O b j e c t K e y a n y T y p e z b w N T n L X > < a : K e y > < K e y > T a b l e s \ C u s t o m e r s \ A v e r a g e   o f   R a t e \ A d d i t i o n a l   I n f o \ I m p l i c i t   M e a s u r e < / K e y > < / a : K e y > < a : V a l u e   i : t y p e = " D i a g r a m D i s p l a y V i e w S t a t e I D i a g r a m T a g A d d i t i o n a l I n f o " / > < / a : K e y V a l u e O f D i a g r a m O b j e c t K e y a n y T y p e z b w N T n L X > < a : K e y V a l u e O f D i a g r a m O b j e c t K e y a n y T y p e z b w N T n L X > < a : K e y > < K e y > T a b l e s \ p r o d u c t < / K e y > < / a : K e y > < a : V a l u e   i : t y p e = " D i a g r a m D i s p l a y N o d e V i e w S t a t e " > < H e i g h t > 3 2 1 < / H e i g h t > < I s E x p a n d e d > t r u e < / I s E x p a n d e d > < L a y e d O u t > t r u e < / L a y e d O u t > < L e f t > 4 4 3 . 9 0 3 8 1 0 5 6 7 6 6 5 8 < / L e f t > < T a b I n d e x > 2 < / T a b I n d e x > < 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 T a b l e s \ p r o d u c t \ C o l u m n s \ I t e m < / K e y > < / a : K e y > < a : V a l u e   i : t y p e = " D i a g r a m D i s p l a y N o d e V i e w S t a t e " > < H e i g h t > 1 5 0 < / H e i g h t > < I s E x p a n d e d > t r u e < / I s E x p a n d e d > < W i d t h > 2 0 0 < / W i d t h > < / a : V a l u e > < / a : K e y V a l u e O f D i a g r a m O b j e c t K e y a n y T y p e z b w N T n L X > < a : K e y V a l u e O f D i a g r a m O b j e c t K e y a n y T y p e z b w N T n L X > < a : K e y > < K e y > T a b l e s \ p r o d u c t \ C o l u m n s \ S i z e < / 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 T a b l e s \ O r d e r s < / K e y > < / a : K e y > < a : V a l u e   i : t y p e = " D i a g r a m D i s p l a y N o d e V i e w S t a t e " > < H e i g h t > 3 6 3 < / H e i g h t > < I s E x p a n d e d > t r u e < / I s E x p a n d e d > < L a y e d O u t > t r u e < / L a y e d O u t > < L e f t > 2 3 3 . 9 0 3 8 1 0 5 6 7 6 6 5 8 < / L e f t > < T a b I n d e x > 1 < / T a b I n d e x > < 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  M a n < / 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 T a b l e s \ O r d e r s \ C o l u m n s \ D e l i v e r y   D a t e 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 T a b l e s \ O r d e r s \ C o l u m n s \ t i m e   R a n g e < / K e y > < / a : K e y > < a : V a l u e   i : t y p e = " D i a g r a m D i s p l a y N o d e V i e w S t a t e " > < H e i g h t > 1 5 0 < / H e i g h t > < I s E x p a n d e d > t r u e < / I s E x p a n d e d > < W i d t h > 2 0 0 < / W i d t h > < / a : V a l u e > < / a : K e y V a l u e O f D i a g r a m O b j e c t K e y a n y T y p e z b w N T n L X > < a : K e y V a l u e O f D i a g r a m O b j e c t K e y a n y T y p e z b w N T n L X > < a : K e y > < K e y > T a b l e s \ O r d e r s \ C o l u m n s \ o r d e r   p r i c e < / K e y > < / a : K e y > < a : V a l u e   i : t y p e = " D i a g r a m D i s p l a y N o d e V i e w S t a t e " > < H e i g h t > 1 5 0 < / H e i g h t > < I s E x p a n d e d > t r u e < / I s E x p a n d e d > < W i d t h > 2 0 0 < / W i d t h > < / a : V a l u e > < / a : K e y V a l u e O f D i a g r a m O b j e c t K e y a n y T y p e z b w N T n L X > < a : K e y V a l u e O f D i a g r a m O b j e c t K e y a n y T y p e z b w N T n L X > < a : K e y > < K e y > R e l a t i o n s h i p s \ & l t ; T a b l e s \ O r d e r s \ C o l u m n s \ C u s t o m e r I D & g t ; - & l t ; T a b l e s \ C u s t o m e r s \ C o l u m n s \ C u s t o m e r I D & g t ; < / K e y > < / a : K e y > < a : V a l u e   i : t y p e = " D i a g r a m D i s p l a y L i n k V i e w S t a t e " > < A u t o m a t i o n P r o p e r t y H e l p e r T e x t > E n d   p o i n t   1 :   ( 2 1 6 . 9 5 1 9 0 5 5 , 1 7 9 . 5 ) .   E n d   p o i n t   2 :   ( 2 1 6 . 9 5 1 9 0 5 5 , 1 6 4 )   < / A u t o m a t i o n P r o p e r t y H e l p e r T e x t > < L a y e d O u t > t r u e < / L a y e d O u t > < P o i n t s   x m l n s : b = " h t t p : / / s c h e m a s . d a t a c o n t r a c t . o r g / 2 0 0 4 / 0 7 / S y s t e m . W i n d o w s " > < b : P o i n t > < b : _ x > 2 1 6 . 9 5 1 9 0 5 5 < / b : _ x > < b : _ y > 1 7 9 . 5 < / b : _ y > < / b : P o i n t > < b : P o i n t > < b : _ x > 2 1 6 . 9 5 1 9 0 5 5 < / b : _ x > < b : _ y > 1 6 4 < / 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 2 1 6 . 9 5 1 9 0 5 5 < / b : _ x > < b : _ y > 1 7 1 . 5 < / b : _ y > < / L a b e l L o c a t i o n > < L o c a t i o n   x m l n s : b = " h t t p : / / s c h e m a s . d a t a c o n t r a c t . o r g / 2 0 0 4 / 0 7 / S y s t e m . W i n d o w s " > < b : _ x > 2 3 3 . 9 0 3 8 1 0 5 6 7 6 6 5 8 < / b : _ x > < b : _ y > 1 8 1 . 5 < / b : _ y > < / L o c a t i o n > < S h a p e R o t a t e A n g l e > 1 8 6 . 7 2 8 6 9 9 2 4 8 9 5 6 5 6 < / 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 2 0 0 . 9 5 1 9 0 5 5 < / b : _ x > < b : _ y > 1 5 6 < / b : _ y > < / L a b e l L o c a t i o n > < L o c a t i o n   x m l n s : b = " h t t p : / / s c h e m a s . d a t a c o n t r a c t . o r g / 2 0 0 4 / 0 7 / S y s t e m . W i n d o w s " > < b : _ x > 2 0 0 < / b : _ x > < b : _ y > 1 6 2 < / b : _ y > < / L o c a t i o n > < S h a p e R o t a t e A n g l e > 6 . 7 2 8 6 9 9 0 7 8 9 2 4 1 3 7 2 < / 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 2 1 6 . 9 5 1 9 0 5 5 < / b : _ x > < b : _ y > 1 7 9 . 5 < / b : _ y > < / b : P o i n t > < b : P o i n t > < b : _ x > 2 1 6 . 9 5 1 9 0 5 5 < / b : _ x > < b : _ y > 1 6 4 < / b : _ y > < / b : P o i n t > < / P o i n t s > < / a : V a l u e > < / a : K e y V a l u e O f D i a g r a m O b j e c t K e y a n y T y p e z b w N T n L X > < a : K e y V a l u e O f D i a g r a m O b j e c t K e y a n y T y p e z b w N T n L X > < a : K e y > < K e y > R e l a t i o n s h i p s \ & l t ; T a b l e s \ O r d e r s \ C o l u m n s \ P r o d u c t I D & g t ; - & l t ; T a b l e s \ p r o d u c t \ C o l u m n s \ P r o d u c t I D & g t ; < / K e y > < / a : K e y > < a : V a l u e   i : t y p e = " D i a g r a m D i s p l a y L i n k V i e w S t a t e " > < A u t o m a t i o n P r o p e r t y H e l p e r T e x t > E n d   p o i n t   1 :   ( 3 3 3 . 9 0 3 8 1 1 , - 1 6 ) .   E n d   p o i n t   2 :   ( 5 4 3 . 9 0 3 8 1 1 , - 1 6 )   < / A u t o m a t i o n P r o p e r t y H e l p e r T e x t > < L a y e d O u t > t r u e < / L a y e d O u t > < P o i n t s   x m l n s : b = " h t t p : / / s c h e m a s . d a t a c o n t r a c t . o r g / 2 0 0 4 / 0 7 / S y s t e m . W i n d o w s " > < b : P o i n t > < b : _ x > 3 3 3 . 9 0 3 8 1 1 < / b : _ x > < b : _ y > - 1 6 < / b : _ y > < / b : P o i n t > < b : P o i n t > < b : _ x > 3 3 3 . 9 0 3 8 1 1 < / b : _ x > < b : _ y > - 1 7 . 5 < / b : _ y > < / b : P o i n t > < b : P o i n t > < b : _ x > 3 3 5 . 9 0 3 8 1 1 < / b : _ x > < b : _ y > - 1 9 . 5 < / b : _ y > < / b : P o i n t > < b : P o i n t > < b : _ x > 5 4 1 . 9 0 3 8 1 1 < / b : _ x > < b : _ y > - 1 9 . 5 < / b : _ y > < / b : P o i n t > < b : P o i n t > < b : _ x > 5 4 3 . 9 0 3 8 1 1 < / b : _ x > < b : _ y > - 1 7 . 5 < / b : _ y > < / b : P o i n t > < b : P o i n t > < b : _ x > 5 4 3 . 9 0 3 8 1 1 < / b : _ x > < b : _ y > - 1 6 . 0 0 0 0 0 0 0 0 0 0 0 0 0 3 9 < / b : _ y > < / b : P o i n t > < / P o i n t s > < / a : V a l u e > < / a : K e y V a l u e O f D i a g r a m O b j e c t K e y a n y T y p e z b w N T n L X > < a : K e y V a l u e O f D i a g r a m O b j e c t K e y a n y T y p e z b w N T n L X > < a : K e y > < K e y > R e l a t i o n s h i p s \ & l t ; T a b l e s \ O r d e r s \ C o l u m n s \ P r o d u c t I D & g t ; - & l t ; T a b l e s \ p r o d u c t \ C o l u m n s \ P r o d u c t I D & g t ; \ F K < / K e y > < / a : K e y > < a : V a l u e   i : t y p e = " D i a g r a m D i s p l a y L i n k E n d p o i n t V i e w S t a t e " > < H e i g h t > 1 6 < / H e i g h t > < L a b e l L o c a t i o n   x m l n s : b = " h t t p : / / s c h e m a s . d a t a c o n t r a c t . o r g / 2 0 0 4 / 0 7 / S y s t e m . W i n d o w s " > < b : _ x > 3 2 5 . 9 0 3 8 1 1 < / b : _ x > < b : _ y > - 1 6 < / b : _ y > < / L a b e l L o c a t i o n > < L o c a t i o n   x m l n s : b = " h t t p : / / s c h e m a s . d a t a c o n t r a c t . o r g / 2 0 0 4 / 0 7 / S y s t e m . W i n d o w s " > < b : _ x > 3 3 3 . 9 0 3 8 1 1 < / b : _ x > < b : _ y > - 1 . 7 7 6 3 5 6 8 3 9 4 0 0 2 5 0 5 E - 1 5 < / b : _ y > < / L o c a t i o n > < S h a p e R o t a t e A n g l e > 2 7 0 < / S h a p e R o t a t e A n g l e > < W i d t h > 1 6 < / W i d t h > < / a : V a l u e > < / a : K e y V a l u e O f D i a g r a m O b j e c t K e y a n y T y p e z b w N T n L X > < a : K e y V a l u e O f D i a g r a m O b j e c t K e y a n y T y p e z b w N T n L X > < a : K e y > < K e y > R e l a t i o n s h i p s \ & l t ; T a b l e s \ O r d e r s \ C o l u m n s \ P r o d u c t I D & g t ; - & l t ; T a b l e s \ p r o d u c t \ C o l u m n s \ P r o d u c t I D & g t ; \ P K < / K e y > < / a : K e y > < a : V a l u e   i : t y p e = " D i a g r a m D i s p l a y L i n k E n d p o i n t V i e w S t a t e " > < H e i g h t > 1 6 < / H e i g h t > < L a b e l L o c a t i o n   x m l n s : b = " h t t p : / / s c h e m a s . d a t a c o n t r a c t . o r g / 2 0 0 4 / 0 7 / S y s t e m . W i n d o w s " > < b : _ x > 5 3 5 . 9 0 3 8 1 1 < / b : _ x > < b : _ y > - 1 6 . 0 0 0 0 0 0 0 0 0 0 0 0 0 3 9 < / b : _ y > < / L a b e l L o c a t i o n > < L o c a t i o n   x m l n s : b = " h t t p : / / s c h e m a s . d a t a c o n t r a c t . o r g / 2 0 0 4 / 0 7 / S y s t e m . W i n d o w s " > < b : _ x > 5 4 3 . 9 0 3 8 1 1 < / b : _ x > < b : _ y > - 4 . 6 1 8 5 2 7 7 8 2 4 4 0 6 5 1 2 E - 1 4 < / b : _ y > < / L o c a t i o n > < S h a p e R o t a t e A n g l e > 2 7 0 < / S h a p e R o t a t e A n g l e > < W i d t h > 1 6 < / W i d t h > < / a : V a l u e > < / a : K e y V a l u e O f D i a g r a m O b j e c t K e y a n y T y p e z b w N T n L X > < a : K e y V a l u e O f D i a g r a m O b j e c t K e y a n y T y p e z b w N T n L X > < a : K e y > < K e y > R e l a t i o n s h i p s \ & l t ; T a b l e s \ O r d e r s \ C o l u m n s \ P r o d u c t I D & g t ; - & l t ; T a b l e s \ p r o d u c t \ C o l u m n s \ P r o d u c t I D & g t ; \ C r o s s F i l t e r < / K e y > < / a : K e y > < a : V a l u e   i : t y p e = " D i a g r a m D i s p l a y L i n k C r o s s F i l t e r V i e w S t a t e " > < P o i n t s   x m l n s : b = " h t t p : / / s c h e m a s . d a t a c o n t r a c t . o r g / 2 0 0 4 / 0 7 / S y s t e m . W i n d o w s " > < b : P o i n t > < b : _ x > 3 3 3 . 9 0 3 8 1 1 < / b : _ x > < b : _ y > - 1 6 < / b : _ y > < / b : P o i n t > < b : P o i n t > < b : _ x > 3 3 3 . 9 0 3 8 1 1 < / b : _ x > < b : _ y > - 1 7 . 5 < / b : _ y > < / b : P o i n t > < b : P o i n t > < b : _ x > 3 3 5 . 9 0 3 8 1 1 < / b : _ x > < b : _ y > - 1 9 . 5 < / b : _ y > < / b : P o i n t > < b : P o i n t > < b : _ x > 5 4 1 . 9 0 3 8 1 1 < / b : _ x > < b : _ y > - 1 9 . 5 < / b : _ y > < / b : P o i n t > < b : P o i n t > < b : _ x > 5 4 3 . 9 0 3 8 1 1 < / b : _ x > < b : _ y > - 1 7 . 5 < / b : _ y > < / b : P o i n t > < b : P o i n t > < b : _ x > 5 4 3 . 9 0 3 8 1 1 < / b : _ x > < b : _ y > - 1 6 . 0 0 0 0 0 0 0 0 0 0 0 0 0 3 9 < / b : _ y > < / b : P o i n t > < / P o i n t s > < / a : V a l u e > < / a : K e y V a l u e O f D i a g r a m O b j e c t K e y a n y T y p e z b w N T n L X > < / V i e w S t a t e s > < / D i a g r a m M a n a g e r . S e r i a l i z a b l e D i a g r a m > < / A r r a y O f D i a g r a m M a n a g e r . S e r i a l i z a b l e D i a g r a m > ] ] > < / C u s t o m C o n t e n t > < / G e m i n i > 
</file>

<file path=customXml/item9.xml>��< ? x m l   v e r s i o n = " 1 . 0 "   e n c o d i n g = " U T F - 1 6 " ? > < G e m i n i   x m l n s = " h t t p : / / g e m i n i / p i v o t c u s t o m i z a t i o n / T a b l e O r d e r " > < C u s t o m C o n t e n t > < ! [ C D A T A [ C u s t o m e r s _ 9 7 8 1 0 4 3 c - 3 9 e 6 - 4 f 7 7 - 9 7 7 f - 4 0 a b 8 9 4 4 5 b e 8 , p r o d u c t _ 9 0 7 4 a 8 9 1 - 9 f 4 7 - 4 1 b c - b 7 6 0 - a 9 6 0 3 5 b 1 e 6 a 1 , O r d e r s _ 6 2 9 d e 2 a c - a 9 f 9 - 4 e 4 d - a 6 e 5 - a 1 0 8 1 d f 7 c 7 4 6 ] ] > < / C u s t o m C o n t e n t > < / G e m i n i > 
</file>

<file path=customXml/itemProps1.xml><?xml version="1.0" encoding="utf-8"?>
<ds:datastoreItem xmlns:ds="http://schemas.openxmlformats.org/officeDocument/2006/customXml" ds:itemID="{4A142B27-3CAF-4369-9F27-96AF0E96C293}">
  <ds:schemaRefs/>
</ds:datastoreItem>
</file>

<file path=customXml/itemProps10.xml><?xml version="1.0" encoding="utf-8"?>
<ds:datastoreItem xmlns:ds="http://schemas.openxmlformats.org/officeDocument/2006/customXml" ds:itemID="{3306EB5B-3D66-4E01-AE43-A932F776F1CB}">
  <ds:schemaRefs/>
</ds:datastoreItem>
</file>

<file path=customXml/itemProps11.xml><?xml version="1.0" encoding="utf-8"?>
<ds:datastoreItem xmlns:ds="http://schemas.openxmlformats.org/officeDocument/2006/customXml" ds:itemID="{5DD0DDCF-70C3-4187-BE46-A11BA025357B}">
  <ds:schemaRefs/>
</ds:datastoreItem>
</file>

<file path=customXml/itemProps12.xml><?xml version="1.0" encoding="utf-8"?>
<ds:datastoreItem xmlns:ds="http://schemas.openxmlformats.org/officeDocument/2006/customXml" ds:itemID="{0E6B2374-2F8E-47A5-BB75-57F54F3363D5}">
  <ds:schemaRefs/>
</ds:datastoreItem>
</file>

<file path=customXml/itemProps13.xml><?xml version="1.0" encoding="utf-8"?>
<ds:datastoreItem xmlns:ds="http://schemas.openxmlformats.org/officeDocument/2006/customXml" ds:itemID="{4E46D574-A6E5-4A9A-BF91-BF9836C8F188}">
  <ds:schemaRefs/>
</ds:datastoreItem>
</file>

<file path=customXml/itemProps14.xml><?xml version="1.0" encoding="utf-8"?>
<ds:datastoreItem xmlns:ds="http://schemas.openxmlformats.org/officeDocument/2006/customXml" ds:itemID="{2AEDD6A2-CB86-4B4C-B633-8764C5EF7675}">
  <ds:schemaRefs>
    <ds:schemaRef ds:uri="http://schemas.microsoft.com/DataMashup"/>
  </ds:schemaRefs>
</ds:datastoreItem>
</file>

<file path=customXml/itemProps15.xml><?xml version="1.0" encoding="utf-8"?>
<ds:datastoreItem xmlns:ds="http://schemas.openxmlformats.org/officeDocument/2006/customXml" ds:itemID="{9670A092-CF60-40B4-93D1-9DFD768FB2F3}">
  <ds:schemaRefs/>
</ds:datastoreItem>
</file>

<file path=customXml/itemProps16.xml><?xml version="1.0" encoding="utf-8"?>
<ds:datastoreItem xmlns:ds="http://schemas.openxmlformats.org/officeDocument/2006/customXml" ds:itemID="{2056C944-85EC-4F51-B19A-BD3B110D6C22}">
  <ds:schemaRefs/>
</ds:datastoreItem>
</file>

<file path=customXml/itemProps17.xml><?xml version="1.0" encoding="utf-8"?>
<ds:datastoreItem xmlns:ds="http://schemas.openxmlformats.org/officeDocument/2006/customXml" ds:itemID="{3E209011-F119-4800-AD63-5F94BAEE172A}">
  <ds:schemaRefs/>
</ds:datastoreItem>
</file>

<file path=customXml/itemProps18.xml><?xml version="1.0" encoding="utf-8"?>
<ds:datastoreItem xmlns:ds="http://schemas.openxmlformats.org/officeDocument/2006/customXml" ds:itemID="{CC5F3BCD-E506-40C3-85B7-A0D95087E63C}">
  <ds:schemaRefs/>
</ds:datastoreItem>
</file>

<file path=customXml/itemProps19.xml><?xml version="1.0" encoding="utf-8"?>
<ds:datastoreItem xmlns:ds="http://schemas.openxmlformats.org/officeDocument/2006/customXml" ds:itemID="{9A89CD70-8AF7-439D-BBCD-B7D9D1820876}">
  <ds:schemaRefs/>
</ds:datastoreItem>
</file>

<file path=customXml/itemProps2.xml><?xml version="1.0" encoding="utf-8"?>
<ds:datastoreItem xmlns:ds="http://schemas.openxmlformats.org/officeDocument/2006/customXml" ds:itemID="{F2C6D732-75C7-474F-93D1-834BCE846D02}">
  <ds:schemaRefs/>
</ds:datastoreItem>
</file>

<file path=customXml/itemProps3.xml><?xml version="1.0" encoding="utf-8"?>
<ds:datastoreItem xmlns:ds="http://schemas.openxmlformats.org/officeDocument/2006/customXml" ds:itemID="{9E0F3307-040B-45D6-A585-9AA3DD61A217}">
  <ds:schemaRefs/>
</ds:datastoreItem>
</file>

<file path=customXml/itemProps4.xml><?xml version="1.0" encoding="utf-8"?>
<ds:datastoreItem xmlns:ds="http://schemas.openxmlformats.org/officeDocument/2006/customXml" ds:itemID="{5AE43AD9-2CB0-4662-9EB8-36F07A25309A}">
  <ds:schemaRefs/>
</ds:datastoreItem>
</file>

<file path=customXml/itemProps5.xml><?xml version="1.0" encoding="utf-8"?>
<ds:datastoreItem xmlns:ds="http://schemas.openxmlformats.org/officeDocument/2006/customXml" ds:itemID="{370A0C68-1BDD-4364-B062-DBED0723A118}">
  <ds:schemaRefs/>
</ds:datastoreItem>
</file>

<file path=customXml/itemProps6.xml><?xml version="1.0" encoding="utf-8"?>
<ds:datastoreItem xmlns:ds="http://schemas.openxmlformats.org/officeDocument/2006/customXml" ds:itemID="{54E96806-378C-4685-B912-554F885E8F2A}">
  <ds:schemaRefs/>
</ds:datastoreItem>
</file>

<file path=customXml/itemProps7.xml><?xml version="1.0" encoding="utf-8"?>
<ds:datastoreItem xmlns:ds="http://schemas.openxmlformats.org/officeDocument/2006/customXml" ds:itemID="{841DA7B6-9B68-4A7B-B34C-4D6FCA4DA201}">
  <ds:schemaRefs/>
</ds:datastoreItem>
</file>

<file path=customXml/itemProps8.xml><?xml version="1.0" encoding="utf-8"?>
<ds:datastoreItem xmlns:ds="http://schemas.openxmlformats.org/officeDocument/2006/customXml" ds:itemID="{79BBC877-0829-4157-A725-846971CD05F4}">
  <ds:schemaRefs/>
</ds:datastoreItem>
</file>

<file path=customXml/itemProps9.xml><?xml version="1.0" encoding="utf-8"?>
<ds:datastoreItem xmlns:ds="http://schemas.openxmlformats.org/officeDocument/2006/customXml" ds:itemID="{D12FC498-735F-4B06-A42C-A16FF2F8DEA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ahmed wael</cp:lastModifiedBy>
  <dcterms:created xsi:type="dcterms:W3CDTF">2015-06-05T18:17:20Z</dcterms:created>
  <dcterms:modified xsi:type="dcterms:W3CDTF">2024-12-03T15:47:17Z</dcterms:modified>
</cp:coreProperties>
</file>