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time_series\"/>
    </mc:Choice>
  </mc:AlternateContent>
  <bookViews>
    <workbookView xWindow="0" yWindow="0" windowWidth="10005" windowHeight="68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4" i="1"/>
  <c r="E5" i="1"/>
  <c r="E6" i="1"/>
  <c r="E7" i="1"/>
  <c r="E8" i="1"/>
  <c r="E9" i="1"/>
  <c r="E10" i="1"/>
  <c r="E11" i="1"/>
  <c r="E12" i="1"/>
  <c r="E13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3" i="1" s="1"/>
  <c r="C4" i="1" s="1"/>
  <c r="C5" i="1" s="1"/>
  <c r="C6" i="1" s="1"/>
  <c r="C7" i="1" s="1"/>
  <c r="C8" i="1" s="1"/>
  <c r="C9" i="1" s="1"/>
</calcChain>
</file>

<file path=xl/comments1.xml><?xml version="1.0" encoding="utf-8"?>
<comments xmlns="http://schemas.openxmlformats.org/spreadsheetml/2006/main">
  <authors>
    <author>3f25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
아이디어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
그래프에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곡선값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나오겠지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 xml:space="preserve">3f25:
</t>
        </r>
        <r>
          <rPr>
            <sz val="9"/>
            <color indexed="81"/>
            <rFont val="돋움"/>
            <family val="3"/>
            <charset val="129"/>
          </rPr>
          <t>비선형회귀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모양이겠지
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회귀모형대신에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곡선형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있겠다
마차낙지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어떤게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중간고사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잔차값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</t>
        </r>
        <r>
          <rPr>
            <sz val="9"/>
            <color indexed="81"/>
            <rFont val="Tahoma"/>
            <family val="2"/>
          </rPr>
          <t>) =&gt;</t>
        </r>
        <r>
          <rPr>
            <sz val="9"/>
            <color indexed="81"/>
            <rFont val="돋움"/>
            <family val="3"/>
            <charset val="129"/>
          </rPr>
          <t>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있는데
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곡선형이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삼차형태로도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순차적이냐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순차적이지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</t>
        </r>
      </text>
    </comment>
  </commentList>
</comments>
</file>

<file path=xl/comments2.xml><?xml version="1.0" encoding="utf-8"?>
<comments xmlns="http://schemas.openxmlformats.org/spreadsheetml/2006/main">
  <authors>
    <author>3f25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GDP -&gt;</t>
        </r>
        <r>
          <rPr>
            <sz val="9"/>
            <color indexed="81"/>
            <rFont val="돋움"/>
            <family val="3"/>
            <charset val="129"/>
          </rPr>
          <t>순차적인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들쭉날쭉
</t>
        </r>
        <r>
          <rPr>
            <sz val="9"/>
            <color indexed="81"/>
            <rFont val="Tahoma"/>
            <family val="2"/>
          </rPr>
          <t xml:space="preserve">PACF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네벗째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올라가있고
다섯번째는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내려가보니
</t>
        </r>
        <r>
          <rPr>
            <sz val="9"/>
            <color indexed="81"/>
            <rFont val="Tahoma"/>
            <family val="2"/>
          </rPr>
          <t>-&gt;5</t>
        </r>
        <r>
          <rPr>
            <sz val="9"/>
            <color indexed="81"/>
            <rFont val="돋움"/>
            <family val="3"/>
            <charset val="129"/>
          </rPr>
          <t>차시까지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
그리고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어떤사람은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차시는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깍이니까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차시까지만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
어떤사람은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차시에서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떨어지니까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차시만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수도있지</t>
        </r>
        <r>
          <rPr>
            <sz val="9"/>
            <color indexed="81"/>
            <rFont val="Tahoma"/>
            <family val="2"/>
          </rPr>
          <t>.
-&gt;</t>
        </r>
        <r>
          <rPr>
            <sz val="9"/>
            <color indexed="81"/>
            <rFont val="돋움"/>
            <family val="3"/>
            <charset val="129"/>
          </rPr>
          <t>그래프보고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필요한데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자기상관에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있을거란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*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gdp -&gt;</t>
        </r>
        <r>
          <rPr>
            <sz val="9"/>
            <color indexed="81"/>
            <rFont val="돋움"/>
            <family val="3"/>
            <charset val="129"/>
          </rPr>
          <t>계절성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추세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좋을수도있고
</t>
        </r>
        <r>
          <rPr>
            <sz val="9"/>
            <color indexed="81"/>
            <rFont val="Tahoma"/>
            <family val="2"/>
          </rPr>
          <t>AR, MA</t>
        </r>
        <r>
          <rPr>
            <sz val="9"/>
            <color indexed="81"/>
            <rFont val="돋움"/>
            <family val="3"/>
            <charset val="129"/>
          </rPr>
          <t>안해도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될수도있고</t>
        </r>
        <r>
          <rPr>
            <sz val="9"/>
            <color indexed="81"/>
            <rFont val="Tahoma"/>
            <family val="2"/>
          </rPr>
          <t>…?</t>
        </r>
        <r>
          <rPr>
            <sz val="9"/>
            <color indexed="81"/>
            <rFont val="돋움"/>
            <family val="3"/>
            <charset val="129"/>
          </rPr>
          <t>ㅎㅎ
추세랑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계절성만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모형이었고
아까</t>
        </r>
        <r>
          <rPr>
            <sz val="9"/>
            <color indexed="81"/>
            <rFont val="Tahoma"/>
            <family val="2"/>
          </rPr>
          <t xml:space="preserve"> sheet1</t>
        </r>
        <r>
          <rPr>
            <sz val="9"/>
            <color indexed="81"/>
            <rFont val="돋움"/>
            <family val="3"/>
            <charset val="129"/>
          </rPr>
          <t xml:space="preserve">의경우
</t>
        </r>
        <r>
          <rPr>
            <sz val="9"/>
            <color indexed="81"/>
            <rFont val="Tahoma"/>
            <family val="2"/>
          </rPr>
          <t>AR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곡선모형을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모형이지
어떤모형을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선택할지는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하는거고
모형판단기준은</t>
        </r>
        <r>
          <rPr>
            <sz val="9"/>
            <color indexed="81"/>
            <rFont val="Tahoma"/>
            <family val="2"/>
          </rPr>
          <t xml:space="preserve"> *
</t>
        </r>
        <r>
          <rPr>
            <sz val="9"/>
            <color indexed="81"/>
            <rFont val="돋움"/>
            <family val="3"/>
            <charset val="129"/>
          </rPr>
          <t>판단의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*
</t>
        </r>
      </text>
    </comment>
  </commentList>
</comments>
</file>

<file path=xl/sharedStrings.xml><?xml version="1.0" encoding="utf-8"?>
<sst xmlns="http://schemas.openxmlformats.org/spreadsheetml/2006/main" count="95" uniqueCount="44">
  <si>
    <t>판매량</t>
    <phoneticPr fontId="1" type="noConversion"/>
  </si>
  <si>
    <t>시간과 판매량과의 관계까 직선(선형)이 아닌 곡선형태일 수 있다.</t>
    <phoneticPr fontId="1" type="noConversion"/>
  </si>
  <si>
    <t>판매량누적</t>
    <phoneticPr fontId="1" type="noConversion"/>
  </si>
  <si>
    <t>예측(판매량 누적값을 이용)</t>
    <phoneticPr fontId="1" type="noConversion"/>
  </si>
  <si>
    <t>* 판매량 예측</t>
    <phoneticPr fontId="1" type="noConversion"/>
  </si>
  <si>
    <t>예측(판매량 이용)</t>
    <phoneticPr fontId="1" type="noConversion"/>
  </si>
  <si>
    <t>곡선(지수형)</t>
    <phoneticPr fontId="1" type="noConversion"/>
  </si>
  <si>
    <t>1)이 자료의 acf와  pacf의 특성을 찾아보자</t>
    <phoneticPr fontId="1" type="noConversion"/>
  </si>
  <si>
    <t>2)GDP자료의 acf와 pacf의 특성을 찾아보자</t>
    <phoneticPr fontId="1" type="noConversion"/>
  </si>
  <si>
    <t>자기상관</t>
  </si>
  <si>
    <t xml:space="preserve">계열: </t>
  </si>
  <si>
    <t>sales_quantity</t>
  </si>
  <si>
    <t>시차</t>
  </si>
  <si>
    <t>Box-Ljung 통계량</t>
  </si>
  <si>
    <t>값</t>
  </si>
  <si>
    <t>자유도</t>
  </si>
  <si>
    <t>1</t>
  </si>
  <si>
    <t>2</t>
  </si>
  <si>
    <t>3</t>
  </si>
  <si>
    <t>4</t>
  </si>
  <si>
    <t>5</t>
  </si>
  <si>
    <t>6</t>
  </si>
  <si>
    <t>a. 가정된 기본 공정은 독립적입니다(백색잡음).</t>
  </si>
  <si>
    <t>b. 점근 카이제곱 근사값을 기준으로 합니다.</t>
  </si>
  <si>
    <r>
      <t>표준오차</t>
    </r>
    <r>
      <rPr>
        <vertAlign val="superscript"/>
        <sz val="9"/>
        <color indexed="8"/>
        <rFont val="Gulim"/>
      </rPr>
      <t>a</t>
    </r>
  </si>
  <si>
    <r>
      <t>유의확률</t>
    </r>
    <r>
      <rPr>
        <vertAlign val="superscript"/>
        <sz val="9"/>
        <color indexed="8"/>
        <rFont val="Gulim"/>
      </rPr>
      <t>b</t>
    </r>
  </si>
  <si>
    <t>편자기상관</t>
  </si>
  <si>
    <t>표준오차</t>
  </si>
  <si>
    <t>GDP</t>
  </si>
  <si>
    <t>GDP</t>
    <phoneticPr fontId="1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</si>
  <si>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</si>
  <si>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</si>
  <si>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</si>
  <si>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</si>
  <si>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</si>
  <si>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</si>
  <si>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</si>
  <si>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</si>
  <si>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</si>
  <si>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</si>
  <si>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ACF는 순차적으로 감소하는 형태로 보여지며 PACF는 1차시에서 높게 솟아있다</t>
    <phoneticPr fontId="1" type="noConversion"/>
  </si>
  <si>
    <t>따라서 AR(1)모형을 적용해 볼 수 있다.</t>
    <phoneticPr fontId="1" type="noConversion"/>
  </si>
  <si>
    <t>ACF는 순차적으로 감소하는 형태로 보여지며 PACF도 순차적으로 감소하는 형태로 보여진다.</t>
    <phoneticPr fontId="1" type="noConversion"/>
  </si>
  <si>
    <t>따라서 ARMA모형을 적용해 볼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</si>
</sst>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####.000"/>
    <numFmt numFmtId="181" formatCode="###0.000"/>
    <numFmt numFmtId="182" formatCode="###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0" xfId="1" applyFont="1" applyBorder="1" applyAlignment="1">
      <alignment horizontal="center" vertical="center" wrapText="1"/>
    </xf>
    <xf numFmtId="0" fontId="5" fillId="0" borderId="0" xfId="1"/>
    <xf numFmtId="0" fontId="7" fillId="2" borderId="0" xfId="1" applyFont="1" applyFill="1"/>
    <xf numFmtId="0" fontId="5" fillId="0" borderId="0" xfId="1"/>
    <xf numFmtId="0" fontId="7" fillId="0" borderId="7" xfId="1" applyFont="1" applyBorder="1" applyAlignment="1">
      <alignment horizontal="left" wrapText="1"/>
    </xf>
    <xf numFmtId="0" fontId="7" fillId="0" borderId="8" xfId="1" applyFont="1" applyBorder="1" applyAlignment="1">
      <alignment horizontal="center" wrapText="1"/>
    </xf>
    <xf numFmtId="0" fontId="7" fillId="0" borderId="9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7" fillId="0" borderId="11" xfId="1" applyFont="1" applyBorder="1" applyAlignment="1">
      <alignment horizontal="left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7" xfId="1" applyFont="1" applyBorder="1" applyAlignment="1">
      <alignment horizontal="left" vertical="top"/>
    </xf>
    <xf numFmtId="180" fontId="7" fillId="0" borderId="15" xfId="1" applyNumberFormat="1" applyFont="1" applyBorder="1" applyAlignment="1">
      <alignment horizontal="right" vertical="center"/>
    </xf>
    <xf numFmtId="180" fontId="7" fillId="0" borderId="16" xfId="1" applyNumberFormat="1" applyFont="1" applyBorder="1" applyAlignment="1">
      <alignment horizontal="right" vertical="center"/>
    </xf>
    <xf numFmtId="181" fontId="7" fillId="0" borderId="16" xfId="1" applyNumberFormat="1" applyFont="1" applyBorder="1" applyAlignment="1">
      <alignment horizontal="right" vertical="center"/>
    </xf>
    <xf numFmtId="182" fontId="7" fillId="0" borderId="16" xfId="1" applyNumberFormat="1" applyFont="1" applyBorder="1" applyAlignment="1">
      <alignment horizontal="right" vertical="center"/>
    </xf>
    <xf numFmtId="180" fontId="7" fillId="0" borderId="17" xfId="1" applyNumberFormat="1" applyFont="1" applyBorder="1" applyAlignment="1">
      <alignment horizontal="right" vertical="center"/>
    </xf>
    <xf numFmtId="0" fontId="7" fillId="0" borderId="18" xfId="1" applyFont="1" applyBorder="1" applyAlignment="1">
      <alignment horizontal="left" vertical="top"/>
    </xf>
    <xf numFmtId="180" fontId="7" fillId="0" borderId="19" xfId="1" applyNumberFormat="1" applyFont="1" applyBorder="1" applyAlignment="1">
      <alignment horizontal="right" vertical="center"/>
    </xf>
    <xf numFmtId="180" fontId="7" fillId="0" borderId="20" xfId="1" applyNumberFormat="1" applyFont="1" applyBorder="1" applyAlignment="1">
      <alignment horizontal="right" vertical="center"/>
    </xf>
    <xf numFmtId="181" fontId="7" fillId="0" borderId="20" xfId="1" applyNumberFormat="1" applyFont="1" applyBorder="1" applyAlignment="1">
      <alignment horizontal="right" vertical="center"/>
    </xf>
    <xf numFmtId="182" fontId="7" fillId="0" borderId="20" xfId="1" applyNumberFormat="1" applyFont="1" applyBorder="1" applyAlignment="1">
      <alignment horizontal="right" vertical="center"/>
    </xf>
    <xf numFmtId="180" fontId="7" fillId="0" borderId="21" xfId="1" applyNumberFormat="1" applyFont="1" applyBorder="1" applyAlignment="1">
      <alignment horizontal="right" vertical="center"/>
    </xf>
    <xf numFmtId="0" fontId="7" fillId="0" borderId="11" xfId="1" applyFont="1" applyBorder="1" applyAlignment="1">
      <alignment horizontal="left" vertical="top"/>
    </xf>
    <xf numFmtId="180" fontId="7" fillId="0" borderId="22" xfId="1" applyNumberFormat="1" applyFont="1" applyBorder="1" applyAlignment="1">
      <alignment horizontal="right" vertical="center"/>
    </xf>
    <xf numFmtId="180" fontId="7" fillId="0" borderId="23" xfId="1" applyNumberFormat="1" applyFont="1" applyBorder="1" applyAlignment="1">
      <alignment horizontal="right" vertical="center"/>
    </xf>
    <xf numFmtId="181" fontId="7" fillId="0" borderId="23" xfId="1" applyNumberFormat="1" applyFont="1" applyBorder="1" applyAlignment="1">
      <alignment horizontal="right" vertical="center"/>
    </xf>
    <xf numFmtId="182" fontId="7" fillId="0" borderId="23" xfId="1" applyNumberFormat="1" applyFont="1" applyBorder="1" applyAlignment="1">
      <alignment horizontal="right" vertical="center"/>
    </xf>
    <xf numFmtId="180" fontId="7" fillId="0" borderId="24" xfId="1" applyNumberFormat="1" applyFont="1" applyBorder="1" applyAlignment="1">
      <alignment horizontal="right" vertical="center"/>
    </xf>
    <xf numFmtId="0" fontId="7" fillId="0" borderId="0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wrapText="1"/>
    </xf>
    <xf numFmtId="0" fontId="7" fillId="0" borderId="26" xfId="1" applyFont="1" applyBorder="1" applyAlignment="1">
      <alignment horizontal="center" wrapText="1"/>
    </xf>
    <xf numFmtId="0" fontId="7" fillId="0" borderId="27" xfId="1" applyFont="1" applyBorder="1" applyAlignment="1">
      <alignment horizontal="center" wrapText="1"/>
    </xf>
    <xf numFmtId="0" fontId="6" fillId="0" borderId="0" xfId="2" applyFont="1" applyBorder="1" applyAlignment="1">
      <alignment horizontal="center" vertical="center" wrapText="1"/>
    </xf>
    <xf numFmtId="0" fontId="5" fillId="0" borderId="0" xfId="2"/>
    <xf numFmtId="0" fontId="7" fillId="2" borderId="0" xfId="2" applyFont="1" applyFill="1"/>
    <xf numFmtId="0" fontId="5" fillId="0" borderId="0" xfId="2"/>
    <xf numFmtId="0" fontId="7" fillId="0" borderId="7" xfId="2" applyFont="1" applyBorder="1" applyAlignment="1">
      <alignment horizontal="left" wrapText="1"/>
    </xf>
    <xf numFmtId="0" fontId="7" fillId="0" borderId="8" xfId="2" applyFont="1" applyBorder="1" applyAlignment="1">
      <alignment horizontal="center" wrapText="1"/>
    </xf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left" wrapText="1"/>
    </xf>
    <xf numFmtId="0" fontId="7" fillId="0" borderId="12" xfId="2" applyFont="1" applyBorder="1" applyAlignment="1">
      <alignment horizontal="center" wrapText="1"/>
    </xf>
    <xf numFmtId="0" fontId="7" fillId="0" borderId="13" xfId="2" applyFont="1" applyBorder="1" applyAlignment="1">
      <alignment horizontal="center" wrapText="1"/>
    </xf>
    <xf numFmtId="0" fontId="7" fillId="0" borderId="13" xfId="2" applyFont="1" applyBorder="1" applyAlignment="1">
      <alignment horizontal="center" wrapText="1"/>
    </xf>
    <xf numFmtId="0" fontId="7" fillId="0" borderId="14" xfId="2" applyFont="1" applyBorder="1" applyAlignment="1">
      <alignment horizontal="center" wrapText="1"/>
    </xf>
    <xf numFmtId="0" fontId="7" fillId="0" borderId="7" xfId="2" applyFont="1" applyBorder="1" applyAlignment="1">
      <alignment horizontal="left" vertical="top"/>
    </xf>
    <xf numFmtId="180" fontId="7" fillId="0" borderId="15" xfId="2" applyNumberFormat="1" applyFont="1" applyBorder="1" applyAlignment="1">
      <alignment horizontal="right" vertical="center"/>
    </xf>
    <xf numFmtId="180" fontId="7" fillId="0" borderId="16" xfId="2" applyNumberFormat="1" applyFont="1" applyBorder="1" applyAlignment="1">
      <alignment horizontal="right" vertical="center"/>
    </xf>
    <xf numFmtId="181" fontId="7" fillId="0" borderId="16" xfId="2" applyNumberFormat="1" applyFont="1" applyBorder="1" applyAlignment="1">
      <alignment horizontal="right" vertical="center"/>
    </xf>
    <xf numFmtId="182" fontId="7" fillId="0" borderId="16" xfId="2" applyNumberFormat="1" applyFont="1" applyBorder="1" applyAlignment="1">
      <alignment horizontal="right" vertical="center"/>
    </xf>
    <xf numFmtId="180" fontId="7" fillId="0" borderId="17" xfId="2" applyNumberFormat="1" applyFont="1" applyBorder="1" applyAlignment="1">
      <alignment horizontal="right" vertical="center"/>
    </xf>
    <xf numFmtId="0" fontId="7" fillId="0" borderId="18" xfId="2" applyFont="1" applyBorder="1" applyAlignment="1">
      <alignment horizontal="left" vertical="top"/>
    </xf>
    <xf numFmtId="180" fontId="7" fillId="0" borderId="19" xfId="2" applyNumberFormat="1" applyFont="1" applyBorder="1" applyAlignment="1">
      <alignment horizontal="right" vertical="center"/>
    </xf>
    <xf numFmtId="180" fontId="7" fillId="0" borderId="20" xfId="2" applyNumberFormat="1" applyFont="1" applyBorder="1" applyAlignment="1">
      <alignment horizontal="right" vertical="center"/>
    </xf>
    <xf numFmtId="181" fontId="7" fillId="0" borderId="20" xfId="2" applyNumberFormat="1" applyFont="1" applyBorder="1" applyAlignment="1">
      <alignment horizontal="right" vertical="center"/>
    </xf>
    <xf numFmtId="182" fontId="7" fillId="0" borderId="20" xfId="2" applyNumberFormat="1" applyFont="1" applyBorder="1" applyAlignment="1">
      <alignment horizontal="right" vertical="center"/>
    </xf>
    <xf numFmtId="180" fontId="7" fillId="0" borderId="21" xfId="2" applyNumberFormat="1" applyFont="1" applyBorder="1" applyAlignment="1">
      <alignment horizontal="right" vertical="center"/>
    </xf>
    <xf numFmtId="0" fontId="7" fillId="0" borderId="11" xfId="2" applyFont="1" applyBorder="1" applyAlignment="1">
      <alignment horizontal="left" vertical="top"/>
    </xf>
    <xf numFmtId="180" fontId="7" fillId="0" borderId="22" xfId="2" applyNumberFormat="1" applyFont="1" applyBorder="1" applyAlignment="1">
      <alignment horizontal="right" vertical="center"/>
    </xf>
    <xf numFmtId="180" fontId="7" fillId="0" borderId="23" xfId="2" applyNumberFormat="1" applyFont="1" applyBorder="1" applyAlignment="1">
      <alignment horizontal="right" vertical="center"/>
    </xf>
    <xf numFmtId="181" fontId="7" fillId="0" borderId="23" xfId="2" applyNumberFormat="1" applyFont="1" applyBorder="1" applyAlignment="1">
      <alignment horizontal="right" vertical="center"/>
    </xf>
    <xf numFmtId="182" fontId="7" fillId="0" borderId="23" xfId="2" applyNumberFormat="1" applyFont="1" applyBorder="1" applyAlignment="1">
      <alignment horizontal="right" vertical="center"/>
    </xf>
    <xf numFmtId="180" fontId="7" fillId="0" borderId="24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left" vertical="top" wrapText="1"/>
    </xf>
    <xf numFmtId="0" fontId="7" fillId="0" borderId="25" xfId="2" applyFont="1" applyBorder="1" applyAlignment="1">
      <alignment horizontal="left" wrapText="1"/>
    </xf>
    <xf numFmtId="0" fontId="7" fillId="0" borderId="26" xfId="2" applyFont="1" applyBorder="1" applyAlignment="1">
      <alignment horizontal="center" wrapText="1"/>
    </xf>
    <xf numFmtId="0" fontId="7" fillId="0" borderId="27" xfId="2" applyFont="1" applyBorder="1" applyAlignment="1">
      <alignment horizontal="center" wrapText="1"/>
    </xf>
    <xf numFmtId="0" fontId="0" fillId="0" borderId="0" xfId="0" applyBorder="1">
      <alignment vertical="center"/>
    </xf>
  </cellXfs>
  <cellStyles count="3">
    <cellStyle name="표준" xfId="0" builtinId="0"/>
    <cellStyle name="표준_Sheet1" xfId="1"/>
    <cellStyle name="표준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150</c:v>
                </c:pt>
                <c:pt idx="1">
                  <c:v>210</c:v>
                </c:pt>
                <c:pt idx="2">
                  <c:v>256</c:v>
                </c:pt>
                <c:pt idx="3">
                  <c:v>325</c:v>
                </c:pt>
                <c:pt idx="4">
                  <c:v>468</c:v>
                </c:pt>
                <c:pt idx="5">
                  <c:v>678</c:v>
                </c:pt>
                <c:pt idx="6">
                  <c:v>892</c:v>
                </c:pt>
                <c:pt idx="7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BD6-8952-95603D12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95960"/>
        <c:axId val="214895632"/>
      </c:lineChart>
      <c:catAx>
        <c:axId val="21489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895632"/>
        <c:crosses val="autoZero"/>
        <c:auto val="1"/>
        <c:lblAlgn val="ctr"/>
        <c:lblOffset val="100"/>
        <c:noMultiLvlLbl val="0"/>
      </c:catAx>
      <c:valAx>
        <c:axId val="214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89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판매량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150</c:v>
                </c:pt>
                <c:pt idx="1">
                  <c:v>210</c:v>
                </c:pt>
                <c:pt idx="2">
                  <c:v>256</c:v>
                </c:pt>
                <c:pt idx="3">
                  <c:v>325</c:v>
                </c:pt>
                <c:pt idx="4">
                  <c:v>468</c:v>
                </c:pt>
                <c:pt idx="5">
                  <c:v>678</c:v>
                </c:pt>
                <c:pt idx="6">
                  <c:v>892</c:v>
                </c:pt>
                <c:pt idx="7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3-47E0-A4E2-4F202760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4264"/>
        <c:axId val="208026232"/>
      </c:scatterChart>
      <c:valAx>
        <c:axId val="20802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26232"/>
        <c:crosses val="autoZero"/>
        <c:crossBetween val="midCat"/>
      </c:valAx>
      <c:valAx>
        <c:axId val="2080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2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판매량누적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343947944006999"/>
                  <c:y val="2.80613881598133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800" baseline="0"/>
                      <a:t>y = 135.69e</a:t>
                    </a:r>
                    <a:r>
                      <a:rPr lang="en-US" altLang="ko-KR" sz="1800" baseline="30000"/>
                      <a:t>0.4457x</a:t>
                    </a:r>
                    <a:endParaRPr lang="en-US" altLang="ko-KR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360</c:v>
                </c:pt>
                <c:pt idx="2">
                  <c:v>616</c:v>
                </c:pt>
                <c:pt idx="3">
                  <c:v>941</c:v>
                </c:pt>
                <c:pt idx="4">
                  <c:v>1409</c:v>
                </c:pt>
                <c:pt idx="5">
                  <c:v>2087</c:v>
                </c:pt>
                <c:pt idx="6">
                  <c:v>2979</c:v>
                </c:pt>
                <c:pt idx="7">
                  <c:v>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D9C-8585-FFDED6BC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41152"/>
        <c:axId val="214897272"/>
      </c:scatterChart>
      <c:valAx>
        <c:axId val="3074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897272"/>
        <c:crosses val="autoZero"/>
        <c:crossBetween val="midCat"/>
      </c:valAx>
      <c:valAx>
        <c:axId val="2148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4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예측</a:t>
            </a:r>
            <a:r>
              <a:rPr lang="en-US" altLang="ko-KR"/>
              <a:t>(</a:t>
            </a:r>
            <a:r>
              <a:rPr lang="ko-KR" altLang="en-US"/>
              <a:t>판매량이용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Sheet1!$F$1:$F$13</c:f>
              <c:numCache>
                <c:formatCode>General</c:formatCode>
                <c:ptCount val="13"/>
                <c:pt idx="0">
                  <c:v>0</c:v>
                </c:pt>
                <c:pt idx="1">
                  <c:v>152.70045709280228</c:v>
                </c:pt>
                <c:pt idx="2">
                  <c:v>201.37688570991236</c:v>
                </c:pt>
                <c:pt idx="3">
                  <c:v>265.56993260064445</c:v>
                </c:pt>
                <c:pt idx="4">
                  <c:v>350.22584073083249</c:v>
                </c:pt>
                <c:pt idx="5">
                  <c:v>461.86757030234986</c:v>
                </c:pt>
                <c:pt idx="6">
                  <c:v>609.09740997936626</c:v>
                </c:pt>
                <c:pt idx="7">
                  <c:v>803.25980583721571</c:v>
                </c:pt>
                <c:pt idx="8">
                  <c:v>1059.3154807463377</c:v>
                </c:pt>
                <c:pt idx="9">
                  <c:v>1396.9941973870571</c:v>
                </c:pt>
                <c:pt idx="10">
                  <c:v>1842.314988315019</c:v>
                </c:pt>
                <c:pt idx="11">
                  <c:v>2429.5909907990676</c:v>
                </c:pt>
                <c:pt idx="12">
                  <c:v>3204.0733642246496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1D0-80DE-69A155C94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6-41D0-80DE-69A155C946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6-41D0-80DE-69A155C9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31808"/>
        <c:axId val="309731480"/>
      </c:lineChart>
      <c:catAx>
        <c:axId val="3097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731480"/>
        <c:crosses val="autoZero"/>
        <c:auto val="1"/>
        <c:lblAlgn val="ctr"/>
        <c:lblOffset val="100"/>
        <c:noMultiLvlLbl val="0"/>
      </c:catAx>
      <c:valAx>
        <c:axId val="3097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7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202407</xdr:rowOff>
    </xdr:from>
    <xdr:to>
      <xdr:col>10</xdr:col>
      <xdr:colOff>261937</xdr:colOff>
      <xdr:row>11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0</xdr:row>
      <xdr:rowOff>202405</xdr:rowOff>
    </xdr:from>
    <xdr:to>
      <xdr:col>14</xdr:col>
      <xdr:colOff>35718</xdr:colOff>
      <xdr:row>11</xdr:row>
      <xdr:rowOff>178593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11</xdr:row>
      <xdr:rowOff>204787</xdr:rowOff>
    </xdr:from>
    <xdr:to>
      <xdr:col>14</xdr:col>
      <xdr:colOff>14288</xdr:colOff>
      <xdr:row>24</xdr:row>
      <xdr:rowOff>204788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11907</xdr:colOff>
      <xdr:row>25</xdr:row>
      <xdr:rowOff>200024</xdr:rowOff>
    </xdr:from>
    <xdr:to>
      <xdr:col>14</xdr:col>
      <xdr:colOff>440532</xdr:colOff>
      <xdr:row>38</xdr:row>
      <xdr:rowOff>157162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179917</xdr:colOff>
      <xdr:row>60</xdr:row>
      <xdr:rowOff>158750</xdr:rowOff>
    </xdr:from>
    <xdr:to>
      <xdr:col>4</xdr:col>
      <xdr:colOff>359581</xdr:colOff>
      <xdr:row>76</xdr:row>
      <xdr:rowOff>114829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917" y="11832167"/>
          <a:ext cx="4233081" cy="3427412"/>
        </a:xfrm>
        <a:prstGeom prst="rect">
          <a:avLst/>
        </a:prstGeom>
      </xdr:spPr>
    </xdr:pic>
    <xdr:clientData/>
  </xdr:twoCellAnchor>
  <xdr:twoCellAnchor editAs="oneCell">
    <xdr:from>
      <xdr:col>0</xdr:col>
      <xdr:colOff>126999</xdr:colOff>
      <xdr:row>76</xdr:row>
      <xdr:rowOff>158750</xdr:rowOff>
    </xdr:from>
    <xdr:to>
      <xdr:col>5</xdr:col>
      <xdr:colOff>138811</xdr:colOff>
      <xdr:row>96</xdr:row>
      <xdr:rowOff>85724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99" y="15303500"/>
          <a:ext cx="5303479" cy="4202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</xdr:row>
      <xdr:rowOff>95249</xdr:rowOff>
    </xdr:from>
    <xdr:to>
      <xdr:col>8</xdr:col>
      <xdr:colOff>462737</xdr:colOff>
      <xdr:row>17</xdr:row>
      <xdr:rowOff>161924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514349"/>
          <a:ext cx="4006037" cy="320992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647701</xdr:colOff>
      <xdr:row>3</xdr:row>
      <xdr:rowOff>47625</xdr:rowOff>
    </xdr:from>
    <xdr:to>
      <xdr:col>14</xdr:col>
      <xdr:colOff>206091</xdr:colOff>
      <xdr:row>17</xdr:row>
      <xdr:rowOff>57149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1" y="676275"/>
          <a:ext cx="3673190" cy="2943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3"/>
  <sheetViews>
    <sheetView topLeftCell="A42" zoomScale="90" zoomScaleNormal="90" workbookViewId="0">
      <selection activeCell="D58" sqref="D58"/>
    </sheetView>
  </sheetViews>
  <sheetFormatPr defaultRowHeight="16.5"/>
  <cols>
    <col min="3" max="3" width="10.875" customWidth="1"/>
    <col min="4" max="4" width="24.25" customWidth="1"/>
    <col min="5" max="5" width="16.25" customWidth="1"/>
    <col min="6" max="6" width="17.125" customWidth="1"/>
  </cols>
  <sheetData>
    <row r="1" spans="1:6">
      <c r="A1" s="1"/>
      <c r="B1" s="2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1</v>
      </c>
      <c r="B2" s="4">
        <v>150</v>
      </c>
      <c r="C2">
        <f>B2</f>
        <v>150</v>
      </c>
      <c r="D2">
        <f>135.69*EXP(0.4457*A2)</f>
        <v>211.89118660192619</v>
      </c>
      <c r="E2">
        <f>D2</f>
        <v>211.89118660192619</v>
      </c>
      <c r="F2">
        <f>115.79*EXP(0.2767*A2)</f>
        <v>152.70045709280228</v>
      </c>
    </row>
    <row r="3" spans="1:6">
      <c r="A3" s="3">
        <v>2</v>
      </c>
      <c r="B3" s="4">
        <v>210</v>
      </c>
      <c r="C3">
        <f>C2+B3</f>
        <v>360</v>
      </c>
      <c r="D3">
        <f t="shared" ref="D3:D13" si="0">135.69*EXP(0.4457*A3)</f>
        <v>330.88565818831376</v>
      </c>
      <c r="E3">
        <f>D3-D2</f>
        <v>118.99447158638756</v>
      </c>
      <c r="F3">
        <f t="shared" ref="F3:F13" si="1">115.79*EXP(0.2767*A3)</f>
        <v>201.37688570991236</v>
      </c>
    </row>
    <row r="4" spans="1:6">
      <c r="A4" s="3">
        <v>3</v>
      </c>
      <c r="B4" s="4">
        <v>256</v>
      </c>
      <c r="C4">
        <f t="shared" ref="C4:C9" si="2">C3+B4</f>
        <v>616</v>
      </c>
      <c r="D4">
        <f t="shared" si="0"/>
        <v>516.70539275614374</v>
      </c>
      <c r="E4">
        <f t="shared" ref="E4:E13" si="3">D4-D3</f>
        <v>185.81973456782998</v>
      </c>
      <c r="F4">
        <f t="shared" si="1"/>
        <v>265.56993260064445</v>
      </c>
    </row>
    <row r="5" spans="1:6">
      <c r="A5" s="3">
        <v>4</v>
      </c>
      <c r="B5" s="4">
        <v>325</v>
      </c>
      <c r="C5">
        <f t="shared" si="2"/>
        <v>941</v>
      </c>
      <c r="D5">
        <f t="shared" si="0"/>
        <v>806.87831671245931</v>
      </c>
      <c r="E5">
        <f t="shared" si="3"/>
        <v>290.17292395631557</v>
      </c>
      <c r="F5">
        <f t="shared" si="1"/>
        <v>350.22584073083249</v>
      </c>
    </row>
    <row r="6" spans="1:6">
      <c r="A6" s="3">
        <v>5</v>
      </c>
      <c r="B6" s="4">
        <v>468</v>
      </c>
      <c r="C6">
        <f t="shared" si="2"/>
        <v>1409</v>
      </c>
      <c r="D6">
        <f t="shared" si="0"/>
        <v>1260.0073990092699</v>
      </c>
      <c r="E6">
        <f t="shared" si="3"/>
        <v>453.12908229681057</v>
      </c>
      <c r="F6">
        <f t="shared" si="1"/>
        <v>461.86757030234986</v>
      </c>
    </row>
    <row r="7" spans="1:6">
      <c r="A7" s="3">
        <v>6</v>
      </c>
      <c r="B7" s="4">
        <v>678</v>
      </c>
      <c r="C7">
        <f t="shared" si="2"/>
        <v>2087</v>
      </c>
      <c r="D7">
        <f t="shared" si="0"/>
        <v>1967.6060351041406</v>
      </c>
      <c r="E7">
        <f t="shared" si="3"/>
        <v>707.5986360948707</v>
      </c>
      <c r="F7">
        <f t="shared" si="1"/>
        <v>609.09740997936626</v>
      </c>
    </row>
    <row r="8" spans="1:6">
      <c r="A8" s="3">
        <v>7</v>
      </c>
      <c r="B8" s="4">
        <v>892</v>
      </c>
      <c r="C8">
        <f t="shared" si="2"/>
        <v>2979</v>
      </c>
      <c r="D8">
        <f t="shared" si="0"/>
        <v>3072.5799804210151</v>
      </c>
      <c r="E8">
        <f t="shared" si="3"/>
        <v>1104.9739453168745</v>
      </c>
      <c r="F8">
        <f t="shared" si="1"/>
        <v>803.25980583721571</v>
      </c>
    </row>
    <row r="9" spans="1:6" ht="17.25" thickBot="1">
      <c r="A9" s="5">
        <v>8</v>
      </c>
      <c r="B9" s="6">
        <v>924</v>
      </c>
      <c r="C9">
        <f t="shared" si="2"/>
        <v>3903</v>
      </c>
      <c r="D9">
        <f t="shared" si="0"/>
        <v>4798.0884219966983</v>
      </c>
      <c r="E9">
        <f t="shared" si="3"/>
        <v>1725.5084415756833</v>
      </c>
      <c r="F9">
        <f t="shared" si="1"/>
        <v>1059.3154807463377</v>
      </c>
    </row>
    <row r="10" spans="1:6">
      <c r="A10">
        <v>9</v>
      </c>
      <c r="D10">
        <f t="shared" si="0"/>
        <v>7492.6129350567044</v>
      </c>
      <c r="E10">
        <f t="shared" si="3"/>
        <v>2694.524513060006</v>
      </c>
      <c r="F10">
        <f t="shared" si="1"/>
        <v>1396.9941973870571</v>
      </c>
    </row>
    <row r="11" spans="1:6">
      <c r="A11">
        <v>10</v>
      </c>
      <c r="D11">
        <f t="shared" si="0"/>
        <v>11700.33639588846</v>
      </c>
      <c r="E11">
        <f t="shared" si="3"/>
        <v>4207.7234608317558</v>
      </c>
      <c r="F11">
        <f t="shared" si="1"/>
        <v>1842.314988315019</v>
      </c>
    </row>
    <row r="12" spans="1:6">
      <c r="A12">
        <v>11</v>
      </c>
      <c r="D12">
        <f t="shared" si="0"/>
        <v>18271.045490209366</v>
      </c>
      <c r="E12">
        <f t="shared" si="3"/>
        <v>6570.7090943209059</v>
      </c>
      <c r="F12">
        <f t="shared" si="1"/>
        <v>2429.5909907990676</v>
      </c>
    </row>
    <row r="13" spans="1:6">
      <c r="A13">
        <v>12</v>
      </c>
      <c r="D13">
        <f t="shared" si="0"/>
        <v>28531.752593251058</v>
      </c>
      <c r="E13">
        <f t="shared" si="3"/>
        <v>10260.707103041692</v>
      </c>
      <c r="F13">
        <f t="shared" si="1"/>
        <v>3204.0733642246496</v>
      </c>
    </row>
    <row r="27" spans="8:8"/>
    <row r="44" spans="1:4">
      <c r="A44" t="s">
        <v>1</v>
      </c>
    </row>
    <row r="45" spans="1:4">
      <c r="A45" t="s">
        <v>6</v>
      </c>
    </row>
    <row r="46" spans="1:4" ht="17.25" thickBot="1"/>
    <row r="47" spans="1:4">
      <c r="A47" s="1"/>
      <c r="B47" s="2" t="s">
        <v>0</v>
      </c>
    </row>
    <row r="48" spans="1:4">
      <c r="A48" s="3">
        <v>1</v>
      </c>
      <c r="B48" s="4">
        <v>150</v>
      </c>
      <c r="D48" t="s">
        <v>7</v>
      </c>
    </row>
    <row r="49" spans="1:16">
      <c r="A49" s="3">
        <v>2</v>
      </c>
      <c r="B49" s="4">
        <v>210</v>
      </c>
      <c r="D49" t="s">
        <v>8</v>
      </c>
    </row>
    <row r="50" spans="1:16">
      <c r="A50" s="3">
        <v>3</v>
      </c>
      <c r="B50" s="4">
        <v>256</v>
      </c>
    </row>
    <row r="51" spans="1:16">
      <c r="A51" s="3">
        <v>4</v>
      </c>
      <c r="B51" s="4">
        <v>325</v>
      </c>
    </row>
    <row r="52" spans="1:16">
      <c r="A52" s="3">
        <v>5</v>
      </c>
      <c r="B52" s="4">
        <v>468</v>
      </c>
    </row>
    <row r="53" spans="1:16">
      <c r="A53" s="3">
        <v>6</v>
      </c>
      <c r="B53" s="4">
        <v>678</v>
      </c>
      <c r="D53" t="s">
        <v>40</v>
      </c>
    </row>
    <row r="54" spans="1:16">
      <c r="A54" s="3">
        <v>7</v>
      </c>
      <c r="B54" s="4">
        <v>892</v>
      </c>
      <c r="D54" t="s">
        <v>41</v>
      </c>
    </row>
    <row r="55" spans="1:16" ht="17.25" thickBot="1">
      <c r="A55" s="5">
        <v>8</v>
      </c>
      <c r="B55" s="6">
        <v>924</v>
      </c>
      <c r="D55" t="s">
        <v>42</v>
      </c>
    </row>
    <row r="56" spans="1:16">
      <c r="A56" s="77"/>
      <c r="B56" s="77"/>
      <c r="D56" t="s">
        <v>43</v>
      </c>
    </row>
    <row r="57" spans="1:16">
      <c r="A57" s="77"/>
      <c r="B57" s="77"/>
    </row>
    <row r="58" spans="1:16">
      <c r="A58" s="77"/>
      <c r="B58" s="77"/>
    </row>
    <row r="59" spans="1:16">
      <c r="A59" s="77"/>
      <c r="B59" s="77"/>
    </row>
    <row r="60" spans="1:16">
      <c r="A60" s="77"/>
      <c r="B60" s="77"/>
    </row>
    <row r="62" spans="1:16">
      <c r="J62" s="7" t="s">
        <v>9</v>
      </c>
      <c r="K62" s="7"/>
      <c r="L62" s="7"/>
      <c r="M62" s="7"/>
      <c r="N62" s="7"/>
      <c r="O62" s="7"/>
      <c r="P62" s="8"/>
    </row>
    <row r="63" spans="1:16" ht="17.25" thickBot="1">
      <c r="J63" s="9" t="s">
        <v>10</v>
      </c>
      <c r="K63" s="9" t="s">
        <v>11</v>
      </c>
      <c r="L63" s="10"/>
      <c r="M63" s="10"/>
      <c r="N63" s="10"/>
      <c r="O63" s="10"/>
      <c r="P63" s="8"/>
    </row>
    <row r="64" spans="1:16" ht="18" thickTop="1">
      <c r="J64" s="11" t="s">
        <v>12</v>
      </c>
      <c r="K64" s="12" t="s">
        <v>9</v>
      </c>
      <c r="L64" s="13" t="s">
        <v>24</v>
      </c>
      <c r="M64" s="13" t="s">
        <v>13</v>
      </c>
      <c r="N64" s="13"/>
      <c r="O64" s="14"/>
      <c r="P64" s="8"/>
    </row>
    <row r="65" spans="10:16" ht="17.25" thickBot="1">
      <c r="J65" s="15"/>
      <c r="K65" s="16"/>
      <c r="L65" s="17"/>
      <c r="M65" s="18" t="s">
        <v>14</v>
      </c>
      <c r="N65" s="18" t="s">
        <v>15</v>
      </c>
      <c r="O65" s="19" t="s">
        <v>25</v>
      </c>
      <c r="P65" s="8"/>
    </row>
    <row r="66" spans="10:16" ht="17.25" thickTop="1">
      <c r="J66" s="20" t="s">
        <v>16</v>
      </c>
      <c r="K66" s="21">
        <v>0.66004771648333005</v>
      </c>
      <c r="L66" s="22">
        <v>0.2958039891549808</v>
      </c>
      <c r="M66" s="23">
        <v>4.9790055775412396</v>
      </c>
      <c r="N66" s="24">
        <v>1</v>
      </c>
      <c r="O66" s="25">
        <v>2.5656726744199273E-2</v>
      </c>
      <c r="P66" s="8"/>
    </row>
    <row r="67" spans="10:16">
      <c r="J67" s="26" t="s">
        <v>17</v>
      </c>
      <c r="K67" s="27">
        <v>0.29369614369648572</v>
      </c>
      <c r="L67" s="28">
        <v>0.27386127875258304</v>
      </c>
      <c r="M67" s="29">
        <v>6.1291045751703965</v>
      </c>
      <c r="N67" s="30">
        <v>2</v>
      </c>
      <c r="O67" s="31">
        <v>4.66747340451679E-2</v>
      </c>
      <c r="P67" s="8"/>
    </row>
    <row r="68" spans="10:16">
      <c r="J68" s="26" t="s">
        <v>18</v>
      </c>
      <c r="K68" s="27">
        <v>-5.1397488147534649E-2</v>
      </c>
      <c r="L68" s="28">
        <v>0.25</v>
      </c>
      <c r="M68" s="29">
        <v>6.1713718037764123</v>
      </c>
      <c r="N68" s="30">
        <v>3</v>
      </c>
      <c r="O68" s="31">
        <v>0.1035638569365787</v>
      </c>
      <c r="P68" s="8"/>
    </row>
    <row r="69" spans="10:16">
      <c r="J69" s="26" t="s">
        <v>19</v>
      </c>
      <c r="K69" s="27">
        <v>-0.31406381935353178</v>
      </c>
      <c r="L69" s="28">
        <v>0.22360679774997896</v>
      </c>
      <c r="M69" s="29">
        <v>8.1440934563149696</v>
      </c>
      <c r="N69" s="30">
        <v>4</v>
      </c>
      <c r="O69" s="31">
        <v>8.6440211712846368E-2</v>
      </c>
      <c r="P69" s="8"/>
    </row>
    <row r="70" spans="10:16">
      <c r="J70" s="26" t="s">
        <v>20</v>
      </c>
      <c r="K70" s="27">
        <v>-0.43116959113028369</v>
      </c>
      <c r="L70" s="28">
        <v>0.19364916731037085</v>
      </c>
      <c r="M70" s="29">
        <v>13.101619224727129</v>
      </c>
      <c r="N70" s="30">
        <v>5</v>
      </c>
      <c r="O70" s="31">
        <v>2.2444869704127995E-2</v>
      </c>
      <c r="P70" s="8"/>
    </row>
    <row r="71" spans="10:16" ht="17.25" thickBot="1">
      <c r="J71" s="32" t="s">
        <v>21</v>
      </c>
      <c r="K71" s="33">
        <v>-0.405972791912945</v>
      </c>
      <c r="L71" s="34">
        <v>0.15811388300841897</v>
      </c>
      <c r="M71" s="35">
        <v>19.694175535670784</v>
      </c>
      <c r="N71" s="36">
        <v>6</v>
      </c>
      <c r="O71" s="37">
        <v>3.1385998791337009E-3</v>
      </c>
      <c r="P71" s="8"/>
    </row>
    <row r="72" spans="10:16" ht="17.25" thickTop="1">
      <c r="J72" s="38" t="s">
        <v>22</v>
      </c>
      <c r="K72" s="38"/>
      <c r="L72" s="38"/>
      <c r="M72" s="38"/>
      <c r="N72" s="38"/>
      <c r="O72" s="38"/>
      <c r="P72" s="8"/>
    </row>
    <row r="73" spans="10:16">
      <c r="J73" s="38" t="s">
        <v>23</v>
      </c>
      <c r="K73" s="38"/>
      <c r="L73" s="38"/>
      <c r="M73" s="38"/>
      <c r="N73" s="38"/>
      <c r="O73" s="38"/>
      <c r="P73" s="8"/>
    </row>
    <row r="75" spans="10:16">
      <c r="J75" s="7" t="s">
        <v>26</v>
      </c>
      <c r="K75" s="7"/>
      <c r="L75" s="7"/>
    </row>
    <row r="76" spans="10:16" ht="17.25" thickBot="1">
      <c r="J76" s="9" t="s">
        <v>10</v>
      </c>
      <c r="K76" s="9" t="s">
        <v>11</v>
      </c>
      <c r="L76" s="10"/>
    </row>
    <row r="77" spans="10:16" ht="18" thickTop="1" thickBot="1">
      <c r="J77" s="39" t="s">
        <v>12</v>
      </c>
      <c r="K77" s="40" t="s">
        <v>26</v>
      </c>
      <c r="L77" s="41" t="s">
        <v>27</v>
      </c>
    </row>
    <row r="78" spans="10:16" ht="17.25" thickTop="1">
      <c r="J78" s="20" t="s">
        <v>16</v>
      </c>
      <c r="K78" s="21">
        <v>0.66004771648333005</v>
      </c>
      <c r="L78" s="25">
        <v>0.35355339059327379</v>
      </c>
    </row>
    <row r="79" spans="10:16">
      <c r="J79" s="26" t="s">
        <v>17</v>
      </c>
      <c r="K79" s="27">
        <v>-0.2515639437576741</v>
      </c>
      <c r="L79" s="31">
        <v>0.35355339059327379</v>
      </c>
    </row>
    <row r="80" spans="10:16">
      <c r="J80" s="26" t="s">
        <v>18</v>
      </c>
      <c r="K80" s="27">
        <v>-0.24208789185233223</v>
      </c>
      <c r="L80" s="31">
        <v>0.35355339059327379</v>
      </c>
    </row>
    <row r="81" spans="10:12">
      <c r="J81" s="26" t="s">
        <v>19</v>
      </c>
      <c r="K81" s="27">
        <v>-0.20054025919220536</v>
      </c>
      <c r="L81" s="31">
        <v>0.35355339059327379</v>
      </c>
    </row>
    <row r="82" spans="10:12">
      <c r="J82" s="26" t="s">
        <v>20</v>
      </c>
      <c r="K82" s="27">
        <v>-0.10653089963508633</v>
      </c>
      <c r="L82" s="31">
        <v>0.35355339059327379</v>
      </c>
    </row>
    <row r="83" spans="10:12" ht="17.25" thickBot="1">
      <c r="J83" s="32" t="s">
        <v>21</v>
      </c>
      <c r="K83" s="33">
        <v>-5.6554429653066368E-2</v>
      </c>
      <c r="L83" s="37">
        <v>0.35355339059327379</v>
      </c>
    </row>
  </sheetData>
  <mergeCells count="11">
    <mergeCell ref="J72:O72"/>
    <mergeCell ref="J73:O73"/>
    <mergeCell ref="J75:L75"/>
    <mergeCell ref="J76:L76"/>
    <mergeCell ref="J77"/>
    <mergeCell ref="J62:O62"/>
    <mergeCell ref="J63:O63"/>
    <mergeCell ref="J64:J65"/>
    <mergeCell ref="K64:K65"/>
    <mergeCell ref="L64:L65"/>
    <mergeCell ref="M64:O64"/>
  </mergeCells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2"/>
  <sheetViews>
    <sheetView tabSelected="1" topLeftCell="B4" workbookViewId="0">
      <selection activeCell="K2" sqref="K2"/>
    </sheetView>
  </sheetViews>
  <sheetFormatPr defaultRowHeight="16.5"/>
  <sheetData>
    <row r="1" spans="2:11">
      <c r="B1" t="s">
        <v>29</v>
      </c>
    </row>
    <row r="2" spans="2:11">
      <c r="B2">
        <v>315785</v>
      </c>
    </row>
    <row r="3" spans="2:11">
      <c r="B3">
        <v>295543</v>
      </c>
    </row>
    <row r="4" spans="2:11">
      <c r="B4">
        <v>317139</v>
      </c>
    </row>
    <row r="5" spans="2:11">
      <c r="B5">
        <v>317873</v>
      </c>
    </row>
    <row r="6" spans="2:11">
      <c r="B6">
        <v>334753</v>
      </c>
    </row>
    <row r="7" spans="2:11">
      <c r="B7">
        <v>310133</v>
      </c>
    </row>
    <row r="8" spans="2:11">
      <c r="B8">
        <v>328552</v>
      </c>
    </row>
    <row r="9" spans="2:11">
      <c r="B9">
        <v>328362</v>
      </c>
    </row>
    <row r="10" spans="2:11">
      <c r="B10">
        <v>344846</v>
      </c>
    </row>
    <row r="11" spans="2:11">
      <c r="B11">
        <v>317823</v>
      </c>
    </row>
    <row r="12" spans="2:11">
      <c r="B12">
        <v>336558</v>
      </c>
    </row>
    <row r="13" spans="2:11">
      <c r="B13">
        <v>335256</v>
      </c>
    </row>
    <row r="14" spans="2:11">
      <c r="B14">
        <v>352330</v>
      </c>
    </row>
    <row r="15" spans="2:11">
      <c r="B15">
        <v>324350</v>
      </c>
    </row>
    <row r="16" spans="2:11">
      <c r="B16">
        <v>345583</v>
      </c>
    </row>
    <row r="17" spans="2:13">
      <c r="B17">
        <v>346152</v>
      </c>
    </row>
    <row r="18" spans="2:13">
      <c r="B18">
        <v>364749</v>
      </c>
    </row>
    <row r="19" spans="2:13">
      <c r="B19">
        <v>336942</v>
      </c>
    </row>
    <row r="20" spans="2:13">
      <c r="B20">
        <v>357543</v>
      </c>
    </row>
    <row r="21" spans="2:13">
      <c r="B21">
        <v>357743</v>
      </c>
      <c r="D21" s="42" t="s">
        <v>9</v>
      </c>
      <c r="E21" s="42"/>
      <c r="F21" s="42"/>
      <c r="G21" s="42"/>
      <c r="H21" s="42"/>
      <c r="I21" s="42"/>
      <c r="J21" s="43"/>
      <c r="K21" s="42" t="s">
        <v>26</v>
      </c>
      <c r="L21" s="42"/>
      <c r="M21" s="42"/>
    </row>
    <row r="22" spans="2:13" ht="17.25" thickBot="1">
      <c r="B22">
        <v>374744</v>
      </c>
      <c r="D22" s="44" t="s">
        <v>10</v>
      </c>
      <c r="E22" s="44" t="s">
        <v>28</v>
      </c>
      <c r="F22" s="45"/>
      <c r="G22" s="45"/>
      <c r="H22" s="45"/>
      <c r="I22" s="45"/>
      <c r="J22" s="43"/>
      <c r="K22" s="44" t="s">
        <v>10</v>
      </c>
      <c r="L22" s="44" t="s">
        <v>28</v>
      </c>
      <c r="M22" s="45"/>
    </row>
    <row r="23" spans="2:13" ht="18.75" thickTop="1" thickBot="1">
      <c r="B23">
        <v>345667</v>
      </c>
      <c r="D23" s="46" t="s">
        <v>12</v>
      </c>
      <c r="E23" s="47" t="s">
        <v>9</v>
      </c>
      <c r="F23" s="48" t="s">
        <v>24</v>
      </c>
      <c r="G23" s="48" t="s">
        <v>13</v>
      </c>
      <c r="H23" s="48"/>
      <c r="I23" s="49"/>
      <c r="J23" s="43"/>
      <c r="K23" s="74" t="s">
        <v>12</v>
      </c>
      <c r="L23" s="75" t="s">
        <v>26</v>
      </c>
      <c r="M23" s="76" t="s">
        <v>27</v>
      </c>
    </row>
    <row r="24" spans="2:13" ht="18" thickTop="1" thickBot="1">
      <c r="B24">
        <v>366028</v>
      </c>
      <c r="D24" s="50"/>
      <c r="E24" s="51"/>
      <c r="F24" s="52"/>
      <c r="G24" s="53" t="s">
        <v>14</v>
      </c>
      <c r="H24" s="53" t="s">
        <v>15</v>
      </c>
      <c r="I24" s="54" t="s">
        <v>25</v>
      </c>
      <c r="J24" s="43"/>
      <c r="K24" s="55" t="s">
        <v>16</v>
      </c>
      <c r="L24" s="56">
        <v>0.71139173987727444</v>
      </c>
      <c r="M24" s="60">
        <v>0.17149858514250885</v>
      </c>
    </row>
    <row r="25" spans="2:13" ht="17.25" thickTop="1">
      <c r="B25">
        <v>368477</v>
      </c>
      <c r="D25" s="55" t="s">
        <v>16</v>
      </c>
      <c r="E25" s="56">
        <v>0.71139173987727444</v>
      </c>
      <c r="F25" s="57">
        <v>0.16419739435729633</v>
      </c>
      <c r="G25" s="58">
        <v>18.770900789706474</v>
      </c>
      <c r="H25" s="59">
        <v>1</v>
      </c>
      <c r="I25" s="60">
        <v>1.4739903156260661E-5</v>
      </c>
      <c r="J25" s="43"/>
      <c r="K25" s="61" t="s">
        <v>17</v>
      </c>
      <c r="L25" s="62">
        <v>0.36514089776020492</v>
      </c>
      <c r="M25" s="66">
        <v>0.17149858514250885</v>
      </c>
    </row>
    <row r="26" spans="2:13">
      <c r="B26">
        <v>386616</v>
      </c>
      <c r="D26" s="61" t="s">
        <v>17</v>
      </c>
      <c r="E26" s="62">
        <v>0.68642925427843637</v>
      </c>
      <c r="F26" s="63">
        <v>0.16169041669088866</v>
      </c>
      <c r="G26" s="64">
        <v>36.793731672900293</v>
      </c>
      <c r="H26" s="65">
        <v>2</v>
      </c>
      <c r="I26" s="66">
        <v>1.024100746981848E-8</v>
      </c>
      <c r="J26" s="43"/>
      <c r="K26" s="61" t="s">
        <v>18</v>
      </c>
      <c r="L26" s="62">
        <v>-0.14307033525675922</v>
      </c>
      <c r="M26" s="66">
        <v>0.17149858514250885</v>
      </c>
    </row>
    <row r="27" spans="2:13">
      <c r="B27">
        <v>356001</v>
      </c>
      <c r="D27" s="61" t="s">
        <v>18</v>
      </c>
      <c r="E27" s="62">
        <v>0.50852881186053034</v>
      </c>
      <c r="F27" s="63">
        <v>0.15914395177203849</v>
      </c>
      <c r="G27" s="64">
        <v>47.004322003563331</v>
      </c>
      <c r="H27" s="65">
        <v>3</v>
      </c>
      <c r="I27" s="66">
        <v>3.4682572437286869E-10</v>
      </c>
      <c r="J27" s="43"/>
      <c r="K27" s="61" t="s">
        <v>19</v>
      </c>
      <c r="L27" s="62">
        <v>0.50674612686312537</v>
      </c>
      <c r="M27" s="66">
        <v>0.17149858514250885</v>
      </c>
    </row>
    <row r="28" spans="2:13">
      <c r="B28">
        <v>378926</v>
      </c>
      <c r="D28" s="61" t="s">
        <v>19</v>
      </c>
      <c r="E28" s="62">
        <v>0.66193456411275264</v>
      </c>
      <c r="F28" s="63">
        <v>0.15655607277128739</v>
      </c>
      <c r="G28" s="64">
        <v>64.881142583982637</v>
      </c>
      <c r="H28" s="65">
        <v>4</v>
      </c>
      <c r="I28" s="66">
        <v>2.725916737831888E-13</v>
      </c>
      <c r="J28" s="43"/>
      <c r="K28" s="61" t="s">
        <v>20</v>
      </c>
      <c r="L28" s="62">
        <v>-0.50024019157480715</v>
      </c>
      <c r="M28" s="66">
        <v>0.17149858514250885</v>
      </c>
    </row>
    <row r="29" spans="2:13">
      <c r="B29">
        <v>378324</v>
      </c>
      <c r="D29" s="61" t="s">
        <v>20</v>
      </c>
      <c r="E29" s="62">
        <v>0.42044597421121255</v>
      </c>
      <c r="F29" s="63">
        <v>0.15392469086379981</v>
      </c>
      <c r="G29" s="64">
        <v>72.342259007776732</v>
      </c>
      <c r="H29" s="65">
        <v>5</v>
      </c>
      <c r="I29" s="66">
        <v>3.3332457353671494E-14</v>
      </c>
      <c r="J29" s="43"/>
      <c r="K29" s="61" t="s">
        <v>21</v>
      </c>
      <c r="L29" s="62">
        <v>6.7664205614433523E-3</v>
      </c>
      <c r="M29" s="66">
        <v>0.17149858514250885</v>
      </c>
    </row>
    <row r="30" spans="2:13">
      <c r="B30">
        <v>396504</v>
      </c>
      <c r="D30" s="61" t="s">
        <v>21</v>
      </c>
      <c r="E30" s="62">
        <v>0.40010668020518131</v>
      </c>
      <c r="F30" s="63">
        <v>0.15124753549550501</v>
      </c>
      <c r="G30" s="64">
        <v>79.340275978735619</v>
      </c>
      <c r="H30" s="65">
        <v>6</v>
      </c>
      <c r="I30" s="66">
        <v>4.8894696466149768E-15</v>
      </c>
      <c r="J30" s="43"/>
      <c r="K30" s="61" t="s">
        <v>30</v>
      </c>
      <c r="L30" s="62">
        <v>0.18336665982189629</v>
      </c>
      <c r="M30" s="66">
        <v>0.17149858514250885</v>
      </c>
    </row>
    <row r="31" spans="2:13">
      <c r="B31">
        <v>366227</v>
      </c>
      <c r="D31" s="61" t="s">
        <v>30</v>
      </c>
      <c r="E31" s="62">
        <v>0.24893643891675724</v>
      </c>
      <c r="F31" s="63">
        <v>0.14852213144650114</v>
      </c>
      <c r="G31" s="64">
        <v>82.149553206867509</v>
      </c>
      <c r="H31" s="65">
        <v>7</v>
      </c>
      <c r="I31" s="66">
        <v>5.0164079471725554E-15</v>
      </c>
      <c r="J31" s="43"/>
      <c r="K31" s="61" t="s">
        <v>31</v>
      </c>
      <c r="L31" s="62">
        <v>-7.0746447970512633E-2</v>
      </c>
      <c r="M31" s="66">
        <v>0.17149858514250885</v>
      </c>
    </row>
    <row r="32" spans="2:13">
      <c r="B32">
        <v>389589</v>
      </c>
      <c r="D32" s="61" t="s">
        <v>31</v>
      </c>
      <c r="E32" s="62">
        <v>0.38155844951361723</v>
      </c>
      <c r="F32" s="63">
        <v>0.14574577203253436</v>
      </c>
      <c r="G32" s="64">
        <v>89.00333416393552</v>
      </c>
      <c r="H32" s="65">
        <v>8</v>
      </c>
      <c r="I32" s="66">
        <v>7.4086702844390519E-16</v>
      </c>
      <c r="J32" s="43"/>
      <c r="K32" s="61" t="s">
        <v>32</v>
      </c>
      <c r="L32" s="62">
        <v>-0.22815093328660122</v>
      </c>
      <c r="M32" s="66">
        <v>0.17149858514250885</v>
      </c>
    </row>
    <row r="33" spans="2:13">
      <c r="B33">
        <v>392612</v>
      </c>
      <c r="D33" s="61" t="s">
        <v>32</v>
      </c>
      <c r="E33" s="62">
        <v>0.17562407685474835</v>
      </c>
      <c r="F33" s="63">
        <v>0.14291548761875736</v>
      </c>
      <c r="G33" s="64">
        <v>90.513447413463723</v>
      </c>
      <c r="H33" s="65">
        <v>9</v>
      </c>
      <c r="I33" s="66">
        <v>1.2841888509317036E-15</v>
      </c>
      <c r="J33" s="43"/>
      <c r="K33" s="61" t="s">
        <v>33</v>
      </c>
      <c r="L33" s="62">
        <v>1.6292479647632266E-2</v>
      </c>
      <c r="M33" s="66">
        <v>0.17149858514250885</v>
      </c>
    </row>
    <row r="34" spans="2:13">
      <c r="B34">
        <v>407567</v>
      </c>
      <c r="D34" s="61" t="s">
        <v>33</v>
      </c>
      <c r="E34" s="62">
        <v>0.14593168002042883</v>
      </c>
      <c r="F34" s="63">
        <v>0.14002800840280097</v>
      </c>
      <c r="G34" s="64">
        <v>91.599546230376546</v>
      </c>
      <c r="H34" s="65">
        <v>10</v>
      </c>
      <c r="I34" s="66">
        <v>2.5786816453367817E-15</v>
      </c>
      <c r="J34" s="43"/>
      <c r="K34" s="61" t="s">
        <v>34</v>
      </c>
      <c r="L34" s="62">
        <v>8.4120964751316307E-2</v>
      </c>
      <c r="M34" s="66">
        <v>0.17149858514250885</v>
      </c>
    </row>
    <row r="35" spans="2:13">
      <c r="B35">
        <v>376655</v>
      </c>
      <c r="D35" s="61" t="s">
        <v>34</v>
      </c>
      <c r="E35" s="62">
        <v>1.381616918637597E-2</v>
      </c>
      <c r="F35" s="63">
        <v>0.13707972013832906</v>
      </c>
      <c r="G35" s="64">
        <v>91.609704713590787</v>
      </c>
      <c r="H35" s="65">
        <v>11</v>
      </c>
      <c r="I35" s="66">
        <v>8.0588552770628786E-15</v>
      </c>
      <c r="J35" s="43"/>
      <c r="K35" s="61" t="s">
        <v>35</v>
      </c>
      <c r="L35" s="62">
        <v>-0.15016634250788383</v>
      </c>
      <c r="M35" s="66">
        <v>0.17149858514250885</v>
      </c>
    </row>
    <row r="36" spans="2:13">
      <c r="D36" s="61" t="s">
        <v>35</v>
      </c>
      <c r="E36" s="62">
        <v>0.12412948399815392</v>
      </c>
      <c r="F36" s="63">
        <v>0.13406661108997395</v>
      </c>
      <c r="G36" s="64">
        <v>92.466956970332646</v>
      </c>
      <c r="H36" s="65">
        <v>12</v>
      </c>
      <c r="I36" s="66">
        <v>1.6411646122724972E-14</v>
      </c>
      <c r="J36" s="43"/>
      <c r="K36" s="61" t="s">
        <v>36</v>
      </c>
      <c r="L36" s="62">
        <v>-0.1122150772786086</v>
      </c>
      <c r="M36" s="66">
        <v>0.17149858514250885</v>
      </c>
    </row>
    <row r="37" spans="2:13">
      <c r="D37" s="61" t="s">
        <v>36</v>
      </c>
      <c r="E37" s="62">
        <v>-4.6517126934135324E-2</v>
      </c>
      <c r="F37" s="63">
        <v>0.13098420799889596</v>
      </c>
      <c r="G37" s="64">
        <v>92.593078110913822</v>
      </c>
      <c r="H37" s="65">
        <v>13</v>
      </c>
      <c r="I37" s="66">
        <v>4.4517585272743062E-14</v>
      </c>
      <c r="J37" s="43"/>
      <c r="K37" s="61" t="s">
        <v>37</v>
      </c>
      <c r="L37" s="62">
        <v>1.7460573904631429E-2</v>
      </c>
      <c r="M37" s="66">
        <v>0.17149858514250885</v>
      </c>
    </row>
    <row r="38" spans="2:13">
      <c r="D38" s="61" t="s">
        <v>37</v>
      </c>
      <c r="E38" s="62">
        <v>-8.2536451240247624E-2</v>
      </c>
      <c r="F38" s="63">
        <v>0.1278274981412284</v>
      </c>
      <c r="G38" s="64">
        <v>93.009988776853845</v>
      </c>
      <c r="H38" s="65">
        <v>14</v>
      </c>
      <c r="I38" s="66">
        <v>1.0216229929206805E-13</v>
      </c>
      <c r="J38" s="43"/>
      <c r="K38" s="61" t="s">
        <v>38</v>
      </c>
      <c r="L38" s="62">
        <v>-1.4086051899234394E-3</v>
      </c>
      <c r="M38" s="66">
        <v>0.17149858514250885</v>
      </c>
    </row>
    <row r="39" spans="2:13" ht="17.25" thickBot="1">
      <c r="D39" s="61" t="s">
        <v>38</v>
      </c>
      <c r="E39" s="62">
        <v>-0.19232841391662495</v>
      </c>
      <c r="F39" s="63">
        <v>0.12459083359940033</v>
      </c>
      <c r="G39" s="64">
        <v>95.392937609001962</v>
      </c>
      <c r="H39" s="65">
        <v>15</v>
      </c>
      <c r="I39" s="66">
        <v>9.6775643592971483E-14</v>
      </c>
      <c r="J39" s="43"/>
      <c r="K39" s="67" t="s">
        <v>39</v>
      </c>
      <c r="L39" s="68">
        <v>-0.15147732105237538</v>
      </c>
      <c r="M39" s="72">
        <v>0.17149858514250885</v>
      </c>
    </row>
    <row r="40" spans="2:13" ht="18" thickTop="1" thickBot="1">
      <c r="D40" s="67" t="s">
        <v>39</v>
      </c>
      <c r="E40" s="68">
        <v>-0.10076305834134737</v>
      </c>
      <c r="F40" s="69">
        <v>0.12126781251816648</v>
      </c>
      <c r="G40" s="70">
        <v>96.083354795990473</v>
      </c>
      <c r="H40" s="71">
        <v>16</v>
      </c>
      <c r="I40" s="72">
        <v>1.867872336382806E-13</v>
      </c>
      <c r="J40" s="43"/>
    </row>
    <row r="41" spans="2:13" ht="17.25" thickTop="1">
      <c r="D41" s="73" t="s">
        <v>22</v>
      </c>
      <c r="E41" s="73"/>
      <c r="F41" s="73"/>
      <c r="G41" s="73"/>
      <c r="H41" s="73"/>
      <c r="I41" s="73"/>
      <c r="J41" s="43"/>
    </row>
    <row r="42" spans="2:13">
      <c r="D42" s="73" t="s">
        <v>23</v>
      </c>
      <c r="E42" s="73"/>
      <c r="F42" s="73"/>
      <c r="G42" s="73"/>
      <c r="H42" s="73"/>
      <c r="I42" s="73"/>
      <c r="J42" s="43"/>
    </row>
  </sheetData>
  <mergeCells count="11">
    <mergeCell ref="D41:I41"/>
    <mergeCell ref="D42:I42"/>
    <mergeCell ref="K21:M21"/>
    <mergeCell ref="K22:M22"/>
    <mergeCell ref="K23"/>
    <mergeCell ref="D21:I21"/>
    <mergeCell ref="D22:I22"/>
    <mergeCell ref="D23:D24"/>
    <mergeCell ref="E23:E24"/>
    <mergeCell ref="F23:F24"/>
    <mergeCell ref="G23:I23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2018-05-18T04:14:47Z</dcterms:created>
  <dcterms:modified xsi:type="dcterms:W3CDTF">2018-05-18T04:51:41Z</dcterms:modified>
</cp:coreProperties>
</file>