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5\Downloads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13" i="1"/>
  <c r="I12" i="1"/>
  <c r="I5" i="1"/>
  <c r="I6" i="1"/>
  <c r="I7" i="1"/>
  <c r="I8" i="1"/>
  <c r="I9" i="1"/>
  <c r="I10" i="1"/>
  <c r="I11" i="1"/>
  <c r="H13" i="1"/>
  <c r="C13" i="1"/>
  <c r="H12" i="1"/>
  <c r="H4" i="1"/>
  <c r="H5" i="1"/>
  <c r="H6" i="1"/>
  <c r="H7" i="1"/>
  <c r="H8" i="1"/>
  <c r="H9" i="1"/>
  <c r="H10" i="1"/>
  <c r="H11" i="1"/>
  <c r="H3" i="1"/>
  <c r="B13" i="1"/>
  <c r="C12" i="1"/>
  <c r="D12" i="1"/>
  <c r="E12" i="1"/>
  <c r="F12" i="1"/>
  <c r="B12" i="1"/>
</calcChain>
</file>

<file path=xl/comments1.xml><?xml version="1.0" encoding="utf-8"?>
<comments xmlns="http://schemas.openxmlformats.org/spreadsheetml/2006/main">
  <authors>
    <author>3f25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Spss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구했던
자기상관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시차</t>
        </r>
        <r>
          <rPr>
            <sz val="9"/>
            <color indexed="81"/>
            <rFont val="Tahoma"/>
            <family val="2"/>
          </rPr>
          <t>1,2</t>
        </r>
        <r>
          <rPr>
            <sz val="9"/>
            <color indexed="81"/>
            <rFont val="돋움"/>
            <family val="3"/>
            <charset val="129"/>
          </rPr>
          <t>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같았음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자유도의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없게함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
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비슷해질거야
</t>
        </r>
        <r>
          <rPr>
            <sz val="9"/>
            <color indexed="81"/>
            <rFont val="Tahoma"/>
            <family val="2"/>
          </rPr>
          <t>***</t>
        </r>
        <r>
          <rPr>
            <sz val="9"/>
            <color indexed="81"/>
            <rFont val="돋움"/>
            <family val="3"/>
            <charset val="129"/>
          </rPr>
          <t>자기상관은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나하구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칸밀린거와의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상관계수임</t>
        </r>
        <r>
          <rPr>
            <sz val="9"/>
            <color indexed="81"/>
            <rFont val="Tahoma"/>
            <family val="2"/>
          </rPr>
          <t>!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=sum(G3:G11)/</t>
        </r>
        <r>
          <rPr>
            <sz val="9"/>
            <color indexed="81"/>
            <rFont val="돋움"/>
            <family val="3"/>
            <charset val="129"/>
          </rPr>
          <t>자유도
여기선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상황임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고정된거임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cov(Xt,Xt-i) / Var(Xt) = row(i)
ACF
Auto corration </t>
        </r>
        <r>
          <rPr>
            <sz val="9"/>
            <color indexed="81"/>
            <rFont val="돋움"/>
            <family val="3"/>
            <charset val="129"/>
          </rPr>
          <t>구할때
시차가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나하구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직전값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보는거라
평균이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밀리는거라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변할수밖에없지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자기상관구할때
표준편차가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나와야하거든
</t>
        </r>
        <r>
          <rPr>
            <sz val="9"/>
            <color indexed="81"/>
            <rFont val="Tahoma"/>
            <family val="2"/>
          </rPr>
          <t>(x,y</t>
        </r>
        <r>
          <rPr>
            <sz val="9"/>
            <color indexed="81"/>
            <rFont val="돋움"/>
            <family val="3"/>
            <charset val="129"/>
          </rPr>
          <t>공분산</t>
        </r>
        <r>
          <rPr>
            <sz val="9"/>
            <color indexed="81"/>
            <rFont val="Tahoma"/>
            <family val="2"/>
          </rPr>
          <t>/x</t>
        </r>
        <r>
          <rPr>
            <sz val="9"/>
            <color indexed="81"/>
            <rFont val="돋움"/>
            <family val="3"/>
            <charset val="129"/>
          </rPr>
          <t>표준편차</t>
        </r>
        <r>
          <rPr>
            <sz val="9"/>
            <color indexed="81"/>
            <rFont val="Tahoma"/>
            <family val="2"/>
          </rPr>
          <t>*y</t>
        </r>
        <r>
          <rPr>
            <sz val="9"/>
            <color indexed="81"/>
            <rFont val="돋움"/>
            <family val="3"/>
            <charset val="129"/>
          </rPr>
          <t>표준편차</t>
        </r>
        <r>
          <rPr>
            <sz val="9"/>
            <color indexed="81"/>
            <rFont val="Tahoma"/>
            <family val="2"/>
          </rPr>
          <t>)
y</t>
        </r>
        <r>
          <rPr>
            <sz val="9"/>
            <color indexed="81"/>
            <rFont val="돋움"/>
            <family val="3"/>
            <charset val="129"/>
          </rPr>
          <t>표준편차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의분산이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들어간거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밀렸다고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바라보고있는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
그래서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의분산이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들어간거
</t>
        </r>
        <r>
          <rPr>
            <sz val="9"/>
            <color indexed="81"/>
            <rFont val="Tahoma"/>
            <family val="2"/>
          </rPr>
          <t xml:space="preserve">autocorrelation </t>
        </r>
        <r>
          <rPr>
            <sz val="9"/>
            <color indexed="81"/>
            <rFont val="돋움"/>
            <family val="3"/>
            <charset val="129"/>
          </rPr>
          <t>구할때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구할때는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x_var</t>
        </r>
        <r>
          <rPr>
            <sz val="9"/>
            <color indexed="81"/>
            <rFont val="돋움"/>
            <family val="3"/>
            <charset val="129"/>
          </rPr>
          <t>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써야함</t>
        </r>
        <r>
          <rPr>
            <sz val="9"/>
            <color indexed="81"/>
            <rFont val="Tahoma"/>
            <family val="2"/>
          </rPr>
          <t xml:space="preserve"> lag</t>
        </r>
        <r>
          <rPr>
            <sz val="9"/>
            <color indexed="81"/>
            <rFont val="돋움"/>
            <family val="3"/>
            <charset val="129"/>
          </rPr>
          <t>꺼쓰면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안댐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spss </t>
        </r>
        <r>
          <rPr>
            <sz val="9"/>
            <color indexed="81"/>
            <rFont val="돋움"/>
            <family val="3"/>
            <charset val="129"/>
          </rPr>
          <t>결과
기준값을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원자료를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생길수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자유도도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corelation </t>
        </r>
        <r>
          <rPr>
            <sz val="9"/>
            <color indexed="81"/>
            <rFont val="돋움"/>
            <family val="3"/>
            <charset val="129"/>
          </rPr>
          <t>자체가
자체내에서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왔다갔다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자기상관계수와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lag1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원값과의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상관계수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편상관계수값과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lag2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원값과의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상관계수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번으로부터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누구와의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본거냐면
</t>
        </r>
        <r>
          <rPr>
            <sz val="9"/>
            <color indexed="81"/>
            <rFont val="Tahoma"/>
            <family val="2"/>
          </rPr>
          <t>x, lagx(1), lagx(2)</t>
        </r>
        <r>
          <rPr>
            <sz val="9"/>
            <color indexed="81"/>
            <rFont val="돋움"/>
            <family val="3"/>
            <charset val="129"/>
          </rPr>
          <t>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본거야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편상관계수와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
</t>
        </r>
        <r>
          <rPr>
            <sz val="9"/>
            <color indexed="81"/>
            <rFont val="Tahoma"/>
            <family val="2"/>
          </rPr>
          <t>(spss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구해봐봐ㅠㅠ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돋움"/>
            <family val="3"/>
            <charset val="129"/>
          </rPr>
          <t>차시에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회귀분석해보면
원값과</t>
        </r>
        <r>
          <rPr>
            <sz val="9"/>
            <color indexed="81"/>
            <rFont val="Tahoma"/>
            <family val="2"/>
          </rPr>
          <t xml:space="preserve"> lagx(1)</t>
        </r>
        <r>
          <rPr>
            <sz val="9"/>
            <color indexed="81"/>
            <rFont val="돋움"/>
            <family val="3"/>
            <charset val="129"/>
          </rPr>
          <t>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해당관계는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시차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편자기상관임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<sst xmlns="http://schemas.openxmlformats.org/spreadsheetml/2006/main" count="77" uniqueCount="48">
  <si>
    <t>x</t>
    <phoneticPr fontId="1" type="noConversion"/>
  </si>
  <si>
    <t>lagx(1)</t>
    <phoneticPr fontId="1" type="noConversion"/>
  </si>
  <si>
    <t>lagx(2)</t>
  </si>
  <si>
    <t>lagx(3)</t>
  </si>
  <si>
    <t>lagx(4)</t>
  </si>
  <si>
    <t>x(t), x(t-1)</t>
    <phoneticPr fontId="1" type="noConversion"/>
  </si>
  <si>
    <t>x(t), x(t-2)</t>
    <phoneticPr fontId="1" type="noConversion"/>
  </si>
  <si>
    <t>자기상관</t>
  </si>
  <si>
    <t xml:space="preserve">계열: </t>
  </si>
  <si>
    <t>VAR00001</t>
  </si>
  <si>
    <t>시차</t>
  </si>
  <si>
    <t>Box-Ljung 통계량</t>
  </si>
  <si>
    <t>값</t>
  </si>
  <si>
    <t>자유도</t>
  </si>
  <si>
    <t>1</t>
  </si>
  <si>
    <t>2</t>
  </si>
  <si>
    <t>3</t>
  </si>
  <si>
    <t>4</t>
  </si>
  <si>
    <t>5</t>
  </si>
  <si>
    <t>6</t>
  </si>
  <si>
    <t>7</t>
  </si>
  <si>
    <t>8</t>
  </si>
  <si>
    <t>a. 가정된 기본 공정은 독립적입니다(백색잡음).</t>
  </si>
  <si>
    <t>b. 점근 카이제곱 근사값을 기준으로 합니다.</t>
  </si>
  <si>
    <r>
      <t>표준오차</t>
    </r>
    <r>
      <rPr>
        <vertAlign val="superscript"/>
        <sz val="9"/>
        <color indexed="8"/>
        <rFont val="Gulim"/>
      </rPr>
      <t>a</t>
    </r>
  </si>
  <si>
    <r>
      <t>유의확률</t>
    </r>
    <r>
      <rPr>
        <vertAlign val="superscript"/>
        <sz val="9"/>
        <color indexed="8"/>
        <rFont val="Gulim"/>
      </rPr>
      <t>b</t>
    </r>
  </si>
  <si>
    <t>상관관계</t>
  </si>
  <si>
    <t/>
  </si>
  <si>
    <t>VAR00002</t>
  </si>
  <si>
    <t>VAR00003</t>
  </si>
  <si>
    <t>VAR00004</t>
  </si>
  <si>
    <t>VAR00005</t>
  </si>
  <si>
    <t>Pearson 상관</t>
  </si>
  <si>
    <t>유의확률 (양측)</t>
  </si>
  <si>
    <t>N</t>
  </si>
  <si>
    <t>**. 상관관계가 0.01 수준에서 유의합니다(양측).</t>
  </si>
  <si>
    <t>*. 상관관계가 0.05 수준에서 유의합니다(양측).</t>
  </si>
  <si>
    <r>
      <t>.953</t>
    </r>
    <r>
      <rPr>
        <vertAlign val="superscript"/>
        <sz val="9"/>
        <color indexed="8"/>
        <rFont val="Gulim"/>
      </rPr>
      <t>**</t>
    </r>
  </si>
  <si>
    <r>
      <t>.934</t>
    </r>
    <r>
      <rPr>
        <vertAlign val="superscript"/>
        <sz val="9"/>
        <color indexed="8"/>
        <rFont val="Gulim"/>
      </rPr>
      <t>**</t>
    </r>
  </si>
  <si>
    <r>
      <t>.915</t>
    </r>
    <r>
      <rPr>
        <vertAlign val="superscript"/>
        <sz val="9"/>
        <color indexed="8"/>
        <rFont val="Gulim"/>
      </rPr>
      <t>**</t>
    </r>
  </si>
  <si>
    <r>
      <t>.941</t>
    </r>
    <r>
      <rPr>
        <vertAlign val="superscript"/>
        <sz val="9"/>
        <color indexed="8"/>
        <rFont val="Gulim"/>
      </rPr>
      <t>**</t>
    </r>
  </si>
  <si>
    <r>
      <t>.937</t>
    </r>
    <r>
      <rPr>
        <vertAlign val="superscript"/>
        <sz val="9"/>
        <color indexed="8"/>
        <rFont val="Gulim"/>
      </rPr>
      <t>**</t>
    </r>
  </si>
  <si>
    <r>
      <t>.901</t>
    </r>
    <r>
      <rPr>
        <vertAlign val="superscript"/>
        <sz val="9"/>
        <color indexed="8"/>
        <rFont val="Gulim"/>
      </rPr>
      <t>**</t>
    </r>
  </si>
  <si>
    <r>
      <t>.881</t>
    </r>
    <r>
      <rPr>
        <vertAlign val="superscript"/>
        <sz val="9"/>
        <color indexed="8"/>
        <rFont val="Gulim"/>
      </rPr>
      <t>*</t>
    </r>
  </si>
  <si>
    <r>
      <t>.908</t>
    </r>
    <r>
      <rPr>
        <vertAlign val="superscript"/>
        <sz val="9"/>
        <color indexed="8"/>
        <rFont val="Gulim"/>
      </rPr>
      <t>**</t>
    </r>
  </si>
  <si>
    <r>
      <t>.848</t>
    </r>
    <r>
      <rPr>
        <vertAlign val="superscript"/>
        <sz val="9"/>
        <color indexed="8"/>
        <rFont val="Gulim"/>
      </rPr>
      <t>*</t>
    </r>
  </si>
  <si>
    <r>
      <t>.858</t>
    </r>
    <r>
      <rPr>
        <vertAlign val="superscript"/>
        <sz val="9"/>
        <color indexed="8"/>
        <rFont val="Gulim"/>
      </rPr>
      <t>*</t>
    </r>
  </si>
  <si>
    <t>***자기상관은 나하구 그 한 칸밀린거와의 상관계수임!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</si>
</sst>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####.000"/>
    <numFmt numFmtId="181" formatCode="###0.000"/>
    <numFmt numFmtId="182" formatCode="###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Arial"/>
      <family val="2"/>
    </font>
    <font>
      <b/>
      <sz val="9"/>
      <color indexed="8"/>
      <name val="Gulim"/>
    </font>
    <font>
      <sz val="9"/>
      <color indexed="8"/>
      <name val="Gulim"/>
    </font>
    <font>
      <vertAlign val="superscript"/>
      <sz val="9"/>
      <color indexed="8"/>
      <name val="Gulim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4">
    <xf numFmtId="0" fontId="0" fillId="0" borderId="0" xfId="0">
      <alignment vertical="center"/>
    </xf>
    <xf numFmtId="0" fontId="6" fillId="0" borderId="0" xfId="1" applyFont="1" applyBorder="1" applyAlignment="1">
      <alignment horizontal="center" vertical="center" wrapText="1"/>
    </xf>
    <xf numFmtId="0" fontId="5" fillId="0" borderId="0" xfId="1"/>
    <xf numFmtId="0" fontId="7" fillId="2" borderId="0" xfId="1" applyFont="1" applyFill="1"/>
    <xf numFmtId="0" fontId="5" fillId="0" borderId="0" xfId="1"/>
    <xf numFmtId="0" fontId="7" fillId="0" borderId="1" xfId="1" applyFont="1" applyBorder="1" applyAlignment="1">
      <alignment horizontal="left" wrapText="1"/>
    </xf>
    <xf numFmtId="0" fontId="7" fillId="0" borderId="2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4" xfId="1" applyFont="1" applyBorder="1" applyAlignment="1">
      <alignment horizontal="center" wrapText="1"/>
    </xf>
    <xf numFmtId="0" fontId="7" fillId="0" borderId="5" xfId="1" applyFont="1" applyBorder="1" applyAlignment="1">
      <alignment horizontal="left" wrapText="1"/>
    </xf>
    <xf numFmtId="0" fontId="7" fillId="0" borderId="6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8" xfId="1" applyFont="1" applyBorder="1" applyAlignment="1">
      <alignment horizontal="center" wrapText="1"/>
    </xf>
    <xf numFmtId="0" fontId="7" fillId="0" borderId="1" xfId="1" applyFont="1" applyBorder="1" applyAlignment="1">
      <alignment horizontal="left" vertical="top"/>
    </xf>
    <xf numFmtId="180" fontId="7" fillId="0" borderId="10" xfId="1" applyNumberFormat="1" applyFont="1" applyBorder="1" applyAlignment="1">
      <alignment horizontal="right" vertical="center"/>
    </xf>
    <xf numFmtId="181" fontId="7" fillId="0" borderId="10" xfId="1" applyNumberFormat="1" applyFont="1" applyBorder="1" applyAlignment="1">
      <alignment horizontal="right" vertical="center"/>
    </xf>
    <xf numFmtId="182" fontId="7" fillId="0" borderId="10" xfId="1" applyNumberFormat="1" applyFont="1" applyBorder="1" applyAlignment="1">
      <alignment horizontal="right" vertical="center"/>
    </xf>
    <xf numFmtId="180" fontId="7" fillId="0" borderId="11" xfId="1" applyNumberFormat="1" applyFont="1" applyBorder="1" applyAlignment="1">
      <alignment horizontal="right" vertical="center"/>
    </xf>
    <xf numFmtId="0" fontId="7" fillId="0" borderId="12" xfId="1" applyFont="1" applyBorder="1" applyAlignment="1">
      <alignment horizontal="left" vertical="top"/>
    </xf>
    <xf numFmtId="180" fontId="7" fillId="0" borderId="13" xfId="1" applyNumberFormat="1" applyFont="1" applyBorder="1" applyAlignment="1">
      <alignment horizontal="right" vertical="center"/>
    </xf>
    <xf numFmtId="180" fontId="7" fillId="0" borderId="14" xfId="1" applyNumberFormat="1" applyFont="1" applyBorder="1" applyAlignment="1">
      <alignment horizontal="right" vertical="center"/>
    </xf>
    <xf numFmtId="181" fontId="7" fillId="0" borderId="14" xfId="1" applyNumberFormat="1" applyFont="1" applyBorder="1" applyAlignment="1">
      <alignment horizontal="right" vertical="center"/>
    </xf>
    <xf numFmtId="182" fontId="7" fillId="0" borderId="14" xfId="1" applyNumberFormat="1" applyFont="1" applyBorder="1" applyAlignment="1">
      <alignment horizontal="right" vertical="center"/>
    </xf>
    <xf numFmtId="180" fontId="7" fillId="0" borderId="15" xfId="1" applyNumberFormat="1" applyFont="1" applyBorder="1" applyAlignment="1">
      <alignment horizontal="right" vertical="center"/>
    </xf>
    <xf numFmtId="0" fontId="7" fillId="0" borderId="5" xfId="1" applyFont="1" applyBorder="1" applyAlignment="1">
      <alignment horizontal="left" vertical="top"/>
    </xf>
    <xf numFmtId="180" fontId="7" fillId="0" borderId="16" xfId="1" applyNumberFormat="1" applyFont="1" applyBorder="1" applyAlignment="1">
      <alignment horizontal="right" vertical="center"/>
    </xf>
    <xf numFmtId="180" fontId="7" fillId="0" borderId="17" xfId="1" applyNumberFormat="1" applyFont="1" applyBorder="1" applyAlignment="1">
      <alignment horizontal="right" vertical="center"/>
    </xf>
    <xf numFmtId="181" fontId="7" fillId="0" borderId="17" xfId="1" applyNumberFormat="1" applyFont="1" applyBorder="1" applyAlignment="1">
      <alignment horizontal="right" vertical="center"/>
    </xf>
    <xf numFmtId="182" fontId="7" fillId="0" borderId="17" xfId="1" applyNumberFormat="1" applyFont="1" applyBorder="1" applyAlignment="1">
      <alignment horizontal="right" vertical="center"/>
    </xf>
    <xf numFmtId="180" fontId="7" fillId="0" borderId="18" xfId="1" applyNumberFormat="1" applyFont="1" applyBorder="1" applyAlignment="1">
      <alignment horizontal="right" vertical="center"/>
    </xf>
    <xf numFmtId="0" fontId="7" fillId="0" borderId="0" xfId="1" applyFont="1" applyBorder="1" applyAlignment="1">
      <alignment horizontal="left" vertical="top" wrapText="1"/>
    </xf>
    <xf numFmtId="180" fontId="7" fillId="3" borderId="9" xfId="1" applyNumberFormat="1" applyFont="1" applyFill="1" applyBorder="1" applyAlignment="1">
      <alignment horizontal="right" vertical="center"/>
    </xf>
    <xf numFmtId="180" fontId="7" fillId="3" borderId="13" xfId="1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0" fontId="7" fillId="0" borderId="19" xfId="1" applyFont="1" applyBorder="1" applyAlignment="1">
      <alignment horizontal="left" wrapText="1"/>
    </xf>
    <xf numFmtId="0" fontId="7" fillId="0" borderId="20" xfId="1" applyFont="1" applyBorder="1" applyAlignment="1">
      <alignment horizontal="left" wrapText="1"/>
    </xf>
    <xf numFmtId="0" fontId="7" fillId="0" borderId="21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182" fontId="7" fillId="0" borderId="9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right" vertical="center"/>
    </xf>
    <xf numFmtId="0" fontId="7" fillId="0" borderId="11" xfId="1" applyFont="1" applyBorder="1" applyAlignment="1">
      <alignment horizontal="right" vertical="center"/>
    </xf>
    <xf numFmtId="0" fontId="7" fillId="0" borderId="26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13" xfId="1" applyFont="1" applyBorder="1" applyAlignment="1">
      <alignment horizontal="left" vertical="center" wrapText="1"/>
    </xf>
    <xf numFmtId="0" fontId="7" fillId="0" borderId="28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182" fontId="7" fillId="0" borderId="30" xfId="1" applyNumberFormat="1" applyFont="1" applyBorder="1" applyAlignment="1">
      <alignment horizontal="right" vertical="center"/>
    </xf>
    <xf numFmtId="182" fontId="7" fillId="0" borderId="31" xfId="1" applyNumberFormat="1" applyFont="1" applyBorder="1" applyAlignment="1">
      <alignment horizontal="right" vertical="center"/>
    </xf>
    <xf numFmtId="182" fontId="7" fillId="0" borderId="32" xfId="1" applyNumberFormat="1" applyFont="1" applyBorder="1" applyAlignment="1">
      <alignment horizontal="right" vertical="center"/>
    </xf>
    <xf numFmtId="0" fontId="7" fillId="0" borderId="14" xfId="1" applyFont="1" applyBorder="1" applyAlignment="1">
      <alignment horizontal="right" vertical="center"/>
    </xf>
    <xf numFmtId="0" fontId="7" fillId="0" borderId="15" xfId="1" applyFont="1" applyBorder="1" applyAlignment="1">
      <alignment horizontal="right" vertical="center"/>
    </xf>
    <xf numFmtId="0" fontId="7" fillId="0" borderId="14" xfId="1" applyFont="1" applyBorder="1" applyAlignment="1">
      <alignment horizontal="left" vertical="center" wrapText="1"/>
    </xf>
    <xf numFmtId="182" fontId="7" fillId="0" borderId="15" xfId="1" applyNumberFormat="1" applyFont="1" applyBorder="1" applyAlignment="1">
      <alignment horizontal="right" vertical="center"/>
    </xf>
    <xf numFmtId="0" fontId="7" fillId="0" borderId="15" xfId="1" applyFont="1" applyBorder="1" applyAlignment="1">
      <alignment horizontal="left" vertical="center" wrapText="1"/>
    </xf>
    <xf numFmtId="0" fontId="7" fillId="0" borderId="33" xfId="1" applyFont="1" applyBorder="1" applyAlignment="1">
      <alignment horizontal="left" vertical="top" wrapText="1"/>
    </xf>
    <xf numFmtId="0" fontId="7" fillId="0" borderId="34" xfId="1" applyFont="1" applyBorder="1" applyAlignment="1">
      <alignment horizontal="left" vertical="top" wrapText="1"/>
    </xf>
    <xf numFmtId="182" fontId="7" fillId="0" borderId="18" xfId="1" applyNumberFormat="1" applyFont="1" applyBorder="1" applyAlignment="1">
      <alignment horizontal="right" vertical="center"/>
    </xf>
    <xf numFmtId="0" fontId="7" fillId="3" borderId="13" xfId="1" applyFont="1" applyFill="1" applyBorder="1" applyAlignment="1">
      <alignment horizontal="right" vertical="center"/>
    </xf>
    <xf numFmtId="182" fontId="7" fillId="3" borderId="30" xfId="1" applyNumberFormat="1" applyFont="1" applyFill="1" applyBorder="1" applyAlignment="1">
      <alignment horizontal="right" vertical="center"/>
    </xf>
    <xf numFmtId="182" fontId="7" fillId="3" borderId="16" xfId="1" applyNumberFormat="1" applyFont="1" applyFill="1" applyBorder="1" applyAlignment="1">
      <alignment horizontal="right" vertical="center"/>
    </xf>
  </cellXfs>
  <cellStyles count="2">
    <cellStyle name="표준" xfId="0" builtinId="0"/>
    <cellStyle name="표준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3"/>
  <sheetViews>
    <sheetView tabSelected="1" topLeftCell="F7" workbookViewId="0">
      <selection activeCell="I13" sqref="I13"/>
    </sheetView>
  </sheetViews>
  <sheetFormatPr defaultRowHeight="16.5"/>
  <cols>
    <col min="2" max="2" width="10.875" customWidth="1"/>
    <col min="8" max="8" width="11.125" customWidth="1"/>
    <col min="9" max="9" width="10.625" customWidth="1"/>
    <col min="19" max="19" width="10.87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K1" t="s">
        <v>47</v>
      </c>
    </row>
    <row r="2" spans="2:19">
      <c r="B2">
        <v>10</v>
      </c>
    </row>
    <row r="3" spans="2:19">
      <c r="B3">
        <v>12</v>
      </c>
      <c r="C3">
        <v>10</v>
      </c>
      <c r="H3">
        <f>(B3-$B$12)*(C3-$B$12)</f>
        <v>113.48999999999998</v>
      </c>
    </row>
    <row r="4" spans="2:19">
      <c r="B4">
        <v>15</v>
      </c>
      <c r="C4">
        <v>12</v>
      </c>
      <c r="D4">
        <v>10</v>
      </c>
      <c r="H4">
        <f t="shared" ref="H4:H11" si="0">(B4-$B$12)*(C4-$B$12)</f>
        <v>64.989999999999995</v>
      </c>
      <c r="I4">
        <f>(B4-$B$12)*(D4-$B$12)</f>
        <v>78.389999999999986</v>
      </c>
    </row>
    <row r="5" spans="2:19">
      <c r="B5">
        <v>21</v>
      </c>
      <c r="C5">
        <v>15</v>
      </c>
      <c r="D5">
        <v>12</v>
      </c>
      <c r="E5">
        <v>10</v>
      </c>
      <c r="H5">
        <f t="shared" si="0"/>
        <v>4.6899999999999951</v>
      </c>
      <c r="I5">
        <f t="shared" ref="I5:I11" si="1">(B5-$B$12)*(D5-$B$12)</f>
        <v>6.7899999999999929</v>
      </c>
    </row>
    <row r="6" spans="2:19">
      <c r="B6">
        <v>19</v>
      </c>
      <c r="C6">
        <v>21</v>
      </c>
      <c r="D6">
        <v>15</v>
      </c>
      <c r="E6">
        <v>12</v>
      </c>
      <c r="F6">
        <v>10</v>
      </c>
      <c r="H6">
        <f t="shared" si="0"/>
        <v>1.8899999999999977</v>
      </c>
      <c r="I6">
        <f t="shared" si="1"/>
        <v>18.089999999999993</v>
      </c>
    </row>
    <row r="7" spans="2:19">
      <c r="B7">
        <v>22</v>
      </c>
      <c r="C7">
        <v>19</v>
      </c>
      <c r="D7">
        <v>21</v>
      </c>
      <c r="E7">
        <v>15</v>
      </c>
      <c r="F7">
        <v>12</v>
      </c>
      <c r="H7">
        <f t="shared" si="0"/>
        <v>-0.81000000000000172</v>
      </c>
      <c r="I7">
        <f t="shared" si="1"/>
        <v>-0.2100000000000003</v>
      </c>
    </row>
    <row r="8" spans="2:19">
      <c r="B8">
        <v>25</v>
      </c>
      <c r="C8">
        <v>22</v>
      </c>
      <c r="D8">
        <v>19</v>
      </c>
      <c r="E8">
        <v>21</v>
      </c>
      <c r="F8">
        <v>15</v>
      </c>
      <c r="H8">
        <f t="shared" si="0"/>
        <v>0.99000000000000254</v>
      </c>
      <c r="I8">
        <f t="shared" si="1"/>
        <v>-8.91</v>
      </c>
    </row>
    <row r="9" spans="2:19">
      <c r="B9">
        <v>28</v>
      </c>
      <c r="C9">
        <v>25</v>
      </c>
      <c r="D9">
        <v>22</v>
      </c>
      <c r="E9">
        <v>19</v>
      </c>
      <c r="F9">
        <v>21</v>
      </c>
      <c r="H9">
        <f t="shared" si="0"/>
        <v>20.790000000000006</v>
      </c>
      <c r="I9">
        <f t="shared" si="1"/>
        <v>1.8900000000000048</v>
      </c>
    </row>
    <row r="10" spans="2:19">
      <c r="B10">
        <v>30</v>
      </c>
      <c r="C10">
        <v>28</v>
      </c>
      <c r="D10">
        <v>25</v>
      </c>
      <c r="E10">
        <v>22</v>
      </c>
      <c r="F10">
        <v>19</v>
      </c>
      <c r="H10">
        <f t="shared" si="0"/>
        <v>52.290000000000013</v>
      </c>
      <c r="I10">
        <f t="shared" si="1"/>
        <v>27.390000000000008</v>
      </c>
    </row>
    <row r="11" spans="2:19">
      <c r="B11">
        <v>35</v>
      </c>
      <c r="C11">
        <v>30</v>
      </c>
      <c r="D11">
        <v>28</v>
      </c>
      <c r="E11">
        <v>25</v>
      </c>
      <c r="F11">
        <v>22</v>
      </c>
      <c r="H11">
        <f t="shared" si="0"/>
        <v>110.39000000000001</v>
      </c>
      <c r="I11">
        <f t="shared" si="1"/>
        <v>83.79000000000002</v>
      </c>
    </row>
    <row r="12" spans="2:19">
      <c r="B12">
        <f>AVERAGE(B2:B11)</f>
        <v>21.7</v>
      </c>
      <c r="C12">
        <f t="shared" ref="C12:F12" si="2">AVERAGE(C2:C11)</f>
        <v>20.222222222222221</v>
      </c>
      <c r="D12">
        <f t="shared" si="2"/>
        <v>19</v>
      </c>
      <c r="E12">
        <f t="shared" si="2"/>
        <v>17.714285714285715</v>
      </c>
      <c r="F12">
        <f t="shared" si="2"/>
        <v>16.5</v>
      </c>
      <c r="H12">
        <f>SUM(H3:H11)</f>
        <v>368.71000000000004</v>
      </c>
      <c r="I12">
        <f>SUM(I4:I11)</f>
        <v>207.22</v>
      </c>
    </row>
    <row r="13" spans="2:19">
      <c r="B13">
        <f>_xlfn.VAR.S(B2:B11)</f>
        <v>64.455555555555591</v>
      </c>
      <c r="C13">
        <f>B13*9</f>
        <v>580.10000000000036</v>
      </c>
      <c r="H13" s="34">
        <f>H12/C13</f>
        <v>0.63559731080848092</v>
      </c>
      <c r="I13" s="34">
        <f>I12/C13</f>
        <v>0.35721427340113748</v>
      </c>
    </row>
    <row r="15" spans="2:19" ht="17.25" thickBot="1">
      <c r="F15" s="1" t="s">
        <v>7</v>
      </c>
      <c r="G15" s="1"/>
      <c r="H15" s="1"/>
      <c r="I15" s="1"/>
      <c r="J15" s="1"/>
      <c r="K15" s="1"/>
      <c r="L15" s="2"/>
      <c r="M15" s="1" t="s">
        <v>26</v>
      </c>
      <c r="N15" s="1"/>
      <c r="O15" s="1"/>
      <c r="P15" s="1"/>
      <c r="Q15" s="1"/>
      <c r="R15" s="1"/>
      <c r="S15" s="1"/>
    </row>
    <row r="16" spans="2:19" ht="18" thickTop="1" thickBot="1">
      <c r="F16" s="3" t="s">
        <v>8</v>
      </c>
      <c r="G16" s="3" t="s">
        <v>9</v>
      </c>
      <c r="H16" s="4"/>
      <c r="I16" s="4"/>
      <c r="J16" s="4"/>
      <c r="K16" s="4"/>
      <c r="L16" s="2"/>
      <c r="M16" s="35" t="s">
        <v>27</v>
      </c>
      <c r="N16" s="36"/>
      <c r="O16" s="37" t="s">
        <v>9</v>
      </c>
      <c r="P16" s="38" t="s">
        <v>28</v>
      </c>
      <c r="Q16" s="38" t="s">
        <v>29</v>
      </c>
      <c r="R16" s="38" t="s">
        <v>30</v>
      </c>
      <c r="S16" s="39" t="s">
        <v>31</v>
      </c>
    </row>
    <row r="17" spans="6:19" ht="23.25" thickTop="1">
      <c r="F17" s="5" t="s">
        <v>10</v>
      </c>
      <c r="G17" s="6" t="s">
        <v>7</v>
      </c>
      <c r="H17" s="7" t="s">
        <v>24</v>
      </c>
      <c r="I17" s="7" t="s">
        <v>11</v>
      </c>
      <c r="J17" s="7"/>
      <c r="K17" s="8"/>
      <c r="L17" s="2"/>
      <c r="M17" s="40" t="s">
        <v>9</v>
      </c>
      <c r="N17" s="41" t="s">
        <v>32</v>
      </c>
      <c r="O17" s="42">
        <v>1</v>
      </c>
      <c r="P17" s="43" t="s">
        <v>37</v>
      </c>
      <c r="Q17" s="43" t="s">
        <v>38</v>
      </c>
      <c r="R17" s="43" t="s">
        <v>39</v>
      </c>
      <c r="S17" s="44" t="s">
        <v>40</v>
      </c>
    </row>
    <row r="18" spans="6:19" ht="23.25" thickBot="1">
      <c r="F18" s="9"/>
      <c r="G18" s="10"/>
      <c r="H18" s="11"/>
      <c r="I18" s="12" t="s">
        <v>12</v>
      </c>
      <c r="J18" s="12" t="s">
        <v>13</v>
      </c>
      <c r="K18" s="13" t="s">
        <v>25</v>
      </c>
      <c r="L18" s="2"/>
      <c r="M18" s="45"/>
      <c r="N18" s="46" t="s">
        <v>33</v>
      </c>
      <c r="O18" s="47"/>
      <c r="P18" s="21">
        <v>7.2401584511934107E-5</v>
      </c>
      <c r="Q18" s="21">
        <v>6.9379656773525843E-4</v>
      </c>
      <c r="R18" s="21">
        <v>3.880656111672552E-3</v>
      </c>
      <c r="S18" s="24">
        <v>5.0429538007130108E-3</v>
      </c>
    </row>
    <row r="19" spans="6:19" ht="17.25" thickTop="1">
      <c r="F19" s="14" t="s">
        <v>14</v>
      </c>
      <c r="G19" s="32">
        <v>0.63559731080848136</v>
      </c>
      <c r="H19" s="15">
        <v>0.27386127875258304</v>
      </c>
      <c r="I19" s="16">
        <v>5.3864525534263104</v>
      </c>
      <c r="J19" s="17">
        <v>1</v>
      </c>
      <c r="K19" s="18">
        <v>2.029368669422979E-2</v>
      </c>
      <c r="L19" s="2"/>
      <c r="M19" s="48"/>
      <c r="N19" s="49" t="s">
        <v>34</v>
      </c>
      <c r="O19" s="50">
        <v>10</v>
      </c>
      <c r="P19" s="51">
        <v>9</v>
      </c>
      <c r="Q19" s="51">
        <v>8</v>
      </c>
      <c r="R19" s="51">
        <v>7</v>
      </c>
      <c r="S19" s="52">
        <v>6</v>
      </c>
    </row>
    <row r="20" spans="6:19" ht="22.5">
      <c r="F20" s="19" t="s">
        <v>15</v>
      </c>
      <c r="G20" s="33">
        <v>0.35721427340113776</v>
      </c>
      <c r="H20" s="21">
        <v>0.25819888974716115</v>
      </c>
      <c r="I20" s="22">
        <v>7.3004831102488525</v>
      </c>
      <c r="J20" s="23">
        <v>2</v>
      </c>
      <c r="K20" s="24">
        <v>2.5984851246624762E-2</v>
      </c>
      <c r="L20" s="2"/>
      <c r="M20" s="48" t="s">
        <v>28</v>
      </c>
      <c r="N20" s="46" t="s">
        <v>32</v>
      </c>
      <c r="O20" s="61" t="s">
        <v>37</v>
      </c>
      <c r="P20" s="23">
        <v>1</v>
      </c>
      <c r="Q20" s="53" t="s">
        <v>41</v>
      </c>
      <c r="R20" s="53" t="s">
        <v>42</v>
      </c>
      <c r="S20" s="54" t="s">
        <v>43</v>
      </c>
    </row>
    <row r="21" spans="6:19" ht="22.5">
      <c r="F21" s="19" t="s">
        <v>16</v>
      </c>
      <c r="G21" s="20">
        <v>0.10244785381830719</v>
      </c>
      <c r="H21" s="21">
        <v>0.24152294576982397</v>
      </c>
      <c r="I21" s="22">
        <v>7.4804070431398912</v>
      </c>
      <c r="J21" s="23">
        <v>3</v>
      </c>
      <c r="K21" s="24">
        <v>5.8064021710610154E-2</v>
      </c>
      <c r="L21" s="2"/>
      <c r="M21" s="45"/>
      <c r="N21" s="46" t="s">
        <v>33</v>
      </c>
      <c r="O21" s="20">
        <v>7.2401584511934107E-5</v>
      </c>
      <c r="P21" s="55"/>
      <c r="Q21" s="21">
        <v>5.8405483678510331E-4</v>
      </c>
      <c r="R21" s="21">
        <v>5.6214747795678525E-3</v>
      </c>
      <c r="S21" s="24">
        <v>2.0566031487394016E-2</v>
      </c>
    </row>
    <row r="22" spans="6:19">
      <c r="F22" s="19" t="s">
        <v>17</v>
      </c>
      <c r="G22" s="20">
        <v>-2.8029650060334414E-2</v>
      </c>
      <c r="H22" s="21">
        <v>0.22360679774997896</v>
      </c>
      <c r="I22" s="22">
        <v>7.4961202687899871</v>
      </c>
      <c r="J22" s="23">
        <v>4</v>
      </c>
      <c r="K22" s="24">
        <v>0.11188049430102333</v>
      </c>
      <c r="L22" s="2"/>
      <c r="M22" s="48"/>
      <c r="N22" s="49" t="s">
        <v>34</v>
      </c>
      <c r="O22" s="62">
        <v>9</v>
      </c>
      <c r="P22" s="51">
        <v>9</v>
      </c>
      <c r="Q22" s="51">
        <v>8</v>
      </c>
      <c r="R22" s="51">
        <v>7</v>
      </c>
      <c r="S22" s="52">
        <v>6</v>
      </c>
    </row>
    <row r="23" spans="6:19" ht="22.5">
      <c r="F23" s="19" t="s">
        <v>18</v>
      </c>
      <c r="G23" s="20">
        <v>-0.20591277365971386</v>
      </c>
      <c r="H23" s="21">
        <v>0.20412414523193151</v>
      </c>
      <c r="I23" s="22">
        <v>8.5137219573396639</v>
      </c>
      <c r="J23" s="23">
        <v>5</v>
      </c>
      <c r="K23" s="24">
        <v>0.13010418669672466</v>
      </c>
      <c r="L23" s="2"/>
      <c r="M23" s="48" t="s">
        <v>29</v>
      </c>
      <c r="N23" s="46" t="s">
        <v>32</v>
      </c>
      <c r="O23" s="61" t="s">
        <v>38</v>
      </c>
      <c r="P23" s="53" t="s">
        <v>41</v>
      </c>
      <c r="Q23" s="23">
        <v>1</v>
      </c>
      <c r="R23" s="53" t="s">
        <v>44</v>
      </c>
      <c r="S23" s="54" t="s">
        <v>45</v>
      </c>
    </row>
    <row r="24" spans="6:19" ht="22.5">
      <c r="F24" s="19" t="s">
        <v>19</v>
      </c>
      <c r="G24" s="20">
        <v>-0.28381313566626448</v>
      </c>
      <c r="H24" s="21">
        <v>0.18257418583505536</v>
      </c>
      <c r="I24" s="22">
        <v>10.930218836641188</v>
      </c>
      <c r="J24" s="23">
        <v>6</v>
      </c>
      <c r="K24" s="24">
        <v>9.0557194643217584E-2</v>
      </c>
      <c r="L24" s="2"/>
      <c r="M24" s="45"/>
      <c r="N24" s="46" t="s">
        <v>33</v>
      </c>
      <c r="O24" s="20">
        <v>6.9379656773525843E-4</v>
      </c>
      <c r="P24" s="21">
        <v>5.8405483678510331E-4</v>
      </c>
      <c r="Q24" s="55"/>
      <c r="R24" s="21">
        <v>4.67759776640265E-3</v>
      </c>
      <c r="S24" s="24">
        <v>3.2966436533510814E-2</v>
      </c>
    </row>
    <row r="25" spans="6:19">
      <c r="F25" s="19" t="s">
        <v>20</v>
      </c>
      <c r="G25" s="20">
        <v>-0.41946216169625933</v>
      </c>
      <c r="H25" s="21">
        <v>0.15811388300841897</v>
      </c>
      <c r="I25" s="22">
        <v>17.96815904043714</v>
      </c>
      <c r="J25" s="23">
        <v>7</v>
      </c>
      <c r="K25" s="24">
        <v>1.2114491255619343E-2</v>
      </c>
      <c r="L25" s="2"/>
      <c r="M25" s="48"/>
      <c r="N25" s="49" t="s">
        <v>34</v>
      </c>
      <c r="O25" s="62">
        <v>8</v>
      </c>
      <c r="P25" s="51">
        <v>8</v>
      </c>
      <c r="Q25" s="51">
        <v>8</v>
      </c>
      <c r="R25" s="51">
        <v>7</v>
      </c>
      <c r="S25" s="52">
        <v>6</v>
      </c>
    </row>
    <row r="26" spans="6:19" ht="23.25" thickBot="1">
      <c r="F26" s="25" t="s">
        <v>21</v>
      </c>
      <c r="G26" s="26">
        <v>-0.38979486295466304</v>
      </c>
      <c r="H26" s="27">
        <v>0.12909944487358058</v>
      </c>
      <c r="I26" s="28">
        <v>27.084561151587813</v>
      </c>
      <c r="J26" s="29">
        <v>8</v>
      </c>
      <c r="K26" s="30">
        <v>6.8360390488406554E-4</v>
      </c>
      <c r="L26" s="2"/>
      <c r="M26" s="48" t="s">
        <v>30</v>
      </c>
      <c r="N26" s="46" t="s">
        <v>32</v>
      </c>
      <c r="O26" s="61" t="s">
        <v>39</v>
      </c>
      <c r="P26" s="53" t="s">
        <v>42</v>
      </c>
      <c r="Q26" s="53" t="s">
        <v>44</v>
      </c>
      <c r="R26" s="23">
        <v>1</v>
      </c>
      <c r="S26" s="54" t="s">
        <v>46</v>
      </c>
    </row>
    <row r="27" spans="6:19" ht="23.25" thickTop="1">
      <c r="F27" s="31" t="s">
        <v>22</v>
      </c>
      <c r="G27" s="31"/>
      <c r="H27" s="31"/>
      <c r="I27" s="31"/>
      <c r="J27" s="31"/>
      <c r="K27" s="31"/>
      <c r="L27" s="2"/>
      <c r="M27" s="45"/>
      <c r="N27" s="46" t="s">
        <v>33</v>
      </c>
      <c r="O27" s="20">
        <v>3.880656111672552E-3</v>
      </c>
      <c r="P27" s="21">
        <v>5.6214747795678525E-3</v>
      </c>
      <c r="Q27" s="21">
        <v>4.67759776640265E-3</v>
      </c>
      <c r="R27" s="55"/>
      <c r="S27" s="24">
        <v>2.8741271629946368E-2</v>
      </c>
    </row>
    <row r="28" spans="6:19">
      <c r="F28" s="31" t="s">
        <v>23</v>
      </c>
      <c r="G28" s="31"/>
      <c r="H28" s="31"/>
      <c r="I28" s="31"/>
      <c r="J28" s="31"/>
      <c r="K28" s="31"/>
      <c r="L28" s="2"/>
      <c r="M28" s="48"/>
      <c r="N28" s="49" t="s">
        <v>34</v>
      </c>
      <c r="O28" s="62">
        <v>7</v>
      </c>
      <c r="P28" s="51">
        <v>7</v>
      </c>
      <c r="Q28" s="51">
        <v>7</v>
      </c>
      <c r="R28" s="51">
        <v>7</v>
      </c>
      <c r="S28" s="52">
        <v>6</v>
      </c>
    </row>
    <row r="29" spans="6:19" ht="22.5">
      <c r="M29" s="48" t="s">
        <v>31</v>
      </c>
      <c r="N29" s="46" t="s">
        <v>32</v>
      </c>
      <c r="O29" s="61" t="s">
        <v>40</v>
      </c>
      <c r="P29" s="53" t="s">
        <v>43</v>
      </c>
      <c r="Q29" s="53" t="s">
        <v>45</v>
      </c>
      <c r="R29" s="53" t="s">
        <v>46</v>
      </c>
      <c r="S29" s="56">
        <v>1</v>
      </c>
    </row>
    <row r="30" spans="6:19" ht="22.5">
      <c r="M30" s="45"/>
      <c r="N30" s="46" t="s">
        <v>33</v>
      </c>
      <c r="O30" s="20">
        <v>5.0429538007130108E-3</v>
      </c>
      <c r="P30" s="21">
        <v>2.0566031487394016E-2</v>
      </c>
      <c r="Q30" s="21">
        <v>3.2966436533510814E-2</v>
      </c>
      <c r="R30" s="21">
        <v>2.8741271629946368E-2</v>
      </c>
      <c r="S30" s="57"/>
    </row>
    <row r="31" spans="6:19" ht="17.25" thickBot="1">
      <c r="M31" s="58"/>
      <c r="N31" s="59" t="s">
        <v>34</v>
      </c>
      <c r="O31" s="63">
        <v>6</v>
      </c>
      <c r="P31" s="29">
        <v>6</v>
      </c>
      <c r="Q31" s="29">
        <v>6</v>
      </c>
      <c r="R31" s="29">
        <v>6</v>
      </c>
      <c r="S31" s="60">
        <v>6</v>
      </c>
    </row>
    <row r="32" spans="6:19" ht="17.25" thickTop="1">
      <c r="M32" s="31" t="s">
        <v>35</v>
      </c>
      <c r="N32" s="31"/>
      <c r="O32" s="31"/>
      <c r="P32" s="31"/>
      <c r="Q32" s="31"/>
      <c r="R32" s="31"/>
      <c r="S32" s="31"/>
    </row>
    <row r="33" spans="13:19">
      <c r="M33" s="31" t="s">
        <v>36</v>
      </c>
      <c r="N33" s="31"/>
      <c r="O33" s="31"/>
      <c r="P33" s="31"/>
      <c r="Q33" s="31"/>
      <c r="R33" s="31"/>
      <c r="S33" s="31"/>
    </row>
  </sheetData>
  <mergeCells count="17">
    <mergeCell ref="M29:M31"/>
    <mergeCell ref="M32:S32"/>
    <mergeCell ref="M33:S33"/>
    <mergeCell ref="F27:K27"/>
    <mergeCell ref="F28:K28"/>
    <mergeCell ref="M15:S15"/>
    <mergeCell ref="M16:N16"/>
    <mergeCell ref="M17:M19"/>
    <mergeCell ref="M20:M22"/>
    <mergeCell ref="M23:M25"/>
    <mergeCell ref="M26:M28"/>
    <mergeCell ref="F15:K15"/>
    <mergeCell ref="F16:K16"/>
    <mergeCell ref="F17:F18"/>
    <mergeCell ref="G17:G18"/>
    <mergeCell ref="H17:H18"/>
    <mergeCell ref="I17:K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3f25</cp:lastModifiedBy>
  <dcterms:created xsi:type="dcterms:W3CDTF">2018-05-17T01:36:17Z</dcterms:created>
  <dcterms:modified xsi:type="dcterms:W3CDTF">2018-05-17T02:39:56Z</dcterms:modified>
</cp:coreProperties>
</file>