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time series data\중간고사 대비\"/>
    </mc:Choice>
  </mc:AlternateContent>
  <xr:revisionPtr revIDLastSave="0" documentId="8_{310B8D2C-F133-46B0-BBA3-610E5E834871}" xr6:coauthVersionLast="31" xr6:coauthVersionMax="31" xr10:uidLastSave="{00000000-0000-0000-0000-000000000000}"/>
  <bookViews>
    <workbookView xWindow="0" yWindow="0" windowWidth="23040" windowHeight="8988" activeTab="3" xr2:uid="{F2A924B3-1171-435D-ABF7-6C25F7F429B0}"/>
  </bookViews>
  <sheets>
    <sheet name="단순이동평균법" sheetId="1" r:id="rId1"/>
    <sheet name="중심화이동평균법" sheetId="2" r:id="rId2"/>
    <sheet name="잔차가중치" sheetId="3" r:id="rId3"/>
    <sheet name="MA(2), AR(2)" sheetId="4" r:id="rId4"/>
  </sheets>
  <definedNames>
    <definedName name="solver_adj" localSheetId="2" hidden="1">잔차가중치!$I$2:$I$4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잔차가중치!$I$5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1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E17" i="3" s="1"/>
  <c r="D18" i="3"/>
  <c r="E18" i="3" s="1"/>
  <c r="D19" i="3"/>
  <c r="E19" i="3" s="1"/>
  <c r="D20" i="3"/>
  <c r="E20" i="3" s="1"/>
  <c r="D21" i="3"/>
  <c r="E21" i="3" s="1"/>
  <c r="D22" i="3"/>
  <c r="E22" i="3" s="1"/>
  <c r="D23" i="3"/>
  <c r="D5" i="3"/>
  <c r="E5" i="3" s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5" i="3"/>
  <c r="I5" i="3"/>
  <c r="G25" i="2"/>
  <c r="H25" i="2"/>
  <c r="I25" i="2"/>
  <c r="J25" i="2"/>
  <c r="F25" i="2"/>
  <c r="E25" i="2"/>
  <c r="D25" i="2"/>
  <c r="C25" i="2"/>
  <c r="F24" i="2"/>
  <c r="E24" i="2"/>
  <c r="D24" i="2"/>
  <c r="C24" i="2"/>
  <c r="F23" i="2"/>
  <c r="J24" i="2" s="1"/>
  <c r="E23" i="2"/>
  <c r="I24" i="2" s="1"/>
  <c r="D23" i="2"/>
  <c r="H24" i="2" s="1"/>
  <c r="C23" i="2"/>
  <c r="G24" i="2" s="1"/>
  <c r="F22" i="2"/>
  <c r="J23" i="2" s="1"/>
  <c r="E22" i="2"/>
  <c r="I23" i="2" s="1"/>
  <c r="D22" i="2"/>
  <c r="H23" i="2" s="1"/>
  <c r="C22" i="2"/>
  <c r="G23" i="2" s="1"/>
  <c r="F21" i="2"/>
  <c r="J22" i="2" s="1"/>
  <c r="E21" i="2"/>
  <c r="I22" i="2" s="1"/>
  <c r="D21" i="2"/>
  <c r="H22" i="2" s="1"/>
  <c r="C21" i="2"/>
  <c r="G22" i="2" s="1"/>
  <c r="F20" i="2"/>
  <c r="J21" i="2" s="1"/>
  <c r="E20" i="2"/>
  <c r="I21" i="2" s="1"/>
  <c r="D20" i="2"/>
  <c r="H21" i="2" s="1"/>
  <c r="C20" i="2"/>
  <c r="G21" i="2" s="1"/>
  <c r="F19" i="2"/>
  <c r="J20" i="2" s="1"/>
  <c r="E19" i="2"/>
  <c r="I20" i="2" s="1"/>
  <c r="D19" i="2"/>
  <c r="H20" i="2" s="1"/>
  <c r="C19" i="2"/>
  <c r="G20" i="2" s="1"/>
  <c r="F18" i="2"/>
  <c r="J19" i="2" s="1"/>
  <c r="E18" i="2"/>
  <c r="I19" i="2" s="1"/>
  <c r="D18" i="2"/>
  <c r="H19" i="2" s="1"/>
  <c r="C18" i="2"/>
  <c r="G19" i="2" s="1"/>
  <c r="F17" i="2"/>
  <c r="J18" i="2" s="1"/>
  <c r="E17" i="2"/>
  <c r="I18" i="2" s="1"/>
  <c r="D17" i="2"/>
  <c r="H18" i="2" s="1"/>
  <c r="C17" i="2"/>
  <c r="G18" i="2" s="1"/>
  <c r="F16" i="2"/>
  <c r="J17" i="2" s="1"/>
  <c r="E16" i="2"/>
  <c r="I17" i="2" s="1"/>
  <c r="D16" i="2"/>
  <c r="H17" i="2" s="1"/>
  <c r="C16" i="2"/>
  <c r="G17" i="2" s="1"/>
  <c r="F15" i="2"/>
  <c r="J16" i="2" s="1"/>
  <c r="E15" i="2"/>
  <c r="I16" i="2" s="1"/>
  <c r="D15" i="2"/>
  <c r="H16" i="2" s="1"/>
  <c r="C15" i="2"/>
  <c r="G16" i="2" s="1"/>
  <c r="F14" i="2"/>
  <c r="J15" i="2" s="1"/>
  <c r="E14" i="2"/>
  <c r="I15" i="2" s="1"/>
  <c r="D14" i="2"/>
  <c r="H15" i="2" s="1"/>
  <c r="C14" i="2"/>
  <c r="G15" i="2" s="1"/>
  <c r="F13" i="2"/>
  <c r="J14" i="2" s="1"/>
  <c r="E13" i="2"/>
  <c r="I14" i="2" s="1"/>
  <c r="D13" i="2"/>
  <c r="H14" i="2" s="1"/>
  <c r="C13" i="2"/>
  <c r="G14" i="2" s="1"/>
  <c r="F12" i="2"/>
  <c r="J13" i="2" s="1"/>
  <c r="E12" i="2"/>
  <c r="I13" i="2" s="1"/>
  <c r="D12" i="2"/>
  <c r="H13" i="2" s="1"/>
  <c r="C12" i="2"/>
  <c r="G13" i="2" s="1"/>
  <c r="F11" i="2"/>
  <c r="J12" i="2" s="1"/>
  <c r="E11" i="2"/>
  <c r="I12" i="2" s="1"/>
  <c r="D11" i="2"/>
  <c r="H12" i="2" s="1"/>
  <c r="C11" i="2"/>
  <c r="G12" i="2" s="1"/>
  <c r="F10" i="2"/>
  <c r="J11" i="2" s="1"/>
  <c r="E10" i="2"/>
  <c r="I11" i="2" s="1"/>
  <c r="D10" i="2"/>
  <c r="H11" i="2" s="1"/>
  <c r="C10" i="2"/>
  <c r="G11" i="2" s="1"/>
  <c r="F9" i="2"/>
  <c r="J10" i="2" s="1"/>
  <c r="E9" i="2"/>
  <c r="I10" i="2" s="1"/>
  <c r="D9" i="2"/>
  <c r="H10" i="2" s="1"/>
  <c r="C9" i="2"/>
  <c r="G10" i="2" s="1"/>
  <c r="E8" i="2"/>
  <c r="I9" i="2" s="1"/>
  <c r="D8" i="2"/>
  <c r="H9" i="2" s="1"/>
  <c r="C8" i="2"/>
  <c r="G9" i="2" s="1"/>
  <c r="D7" i="2"/>
  <c r="H8" i="2" s="1"/>
  <c r="C7" i="2"/>
  <c r="G8" i="2" s="1"/>
  <c r="C6" i="2"/>
  <c r="G7" i="2" s="1"/>
  <c r="H27" i="1"/>
  <c r="I27" i="1"/>
  <c r="J27" i="1"/>
  <c r="G27" i="1"/>
  <c r="F9" i="1"/>
  <c r="J9" i="1" s="1"/>
  <c r="F10" i="1"/>
  <c r="J10" i="1" s="1"/>
  <c r="F11" i="1"/>
  <c r="J11" i="1" s="1"/>
  <c r="F12" i="1"/>
  <c r="J12" i="1" s="1"/>
  <c r="F13" i="1"/>
  <c r="J13" i="1" s="1"/>
  <c r="F14" i="1"/>
  <c r="J14" i="1" s="1"/>
  <c r="F15" i="1"/>
  <c r="J15" i="1" s="1"/>
  <c r="F16" i="1"/>
  <c r="J16" i="1" s="1"/>
  <c r="F17" i="1"/>
  <c r="J17" i="1" s="1"/>
  <c r="F18" i="1"/>
  <c r="J18" i="1" s="1"/>
  <c r="F19" i="1"/>
  <c r="J19" i="1" s="1"/>
  <c r="F20" i="1"/>
  <c r="J20" i="1" s="1"/>
  <c r="F21" i="1"/>
  <c r="J21" i="1" s="1"/>
  <c r="F22" i="1"/>
  <c r="J22" i="1" s="1"/>
  <c r="F23" i="1"/>
  <c r="J23" i="1" s="1"/>
  <c r="F24" i="1"/>
  <c r="J24" i="1" s="1"/>
  <c r="F25" i="1"/>
  <c r="J25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D7" i="1"/>
  <c r="H7" i="1" s="1"/>
  <c r="D8" i="1"/>
  <c r="H8" i="1" s="1"/>
  <c r="D9" i="1"/>
  <c r="H9" i="1" s="1"/>
  <c r="D10" i="1"/>
  <c r="H10" i="1" s="1"/>
  <c r="D11" i="1"/>
  <c r="H11" i="1" s="1"/>
  <c r="D12" i="1"/>
  <c r="H12" i="1" s="1"/>
  <c r="D13" i="1"/>
  <c r="H13" i="1" s="1"/>
  <c r="D14" i="1"/>
  <c r="H14" i="1" s="1"/>
  <c r="D15" i="1"/>
  <c r="H15" i="1" s="1"/>
  <c r="D16" i="1"/>
  <c r="H16" i="1" s="1"/>
  <c r="D17" i="1"/>
  <c r="H17" i="1" s="1"/>
  <c r="D18" i="1"/>
  <c r="H18" i="1" s="1"/>
  <c r="D19" i="1"/>
  <c r="H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C6" i="1"/>
  <c r="G6" i="1" s="1"/>
  <c r="C7" i="1"/>
  <c r="G7" i="1" s="1"/>
  <c r="C8" i="1"/>
  <c r="G8" i="1" s="1"/>
  <c r="C9" i="1"/>
  <c r="G9" i="1" s="1"/>
  <c r="C10" i="1"/>
  <c r="G10" i="1" s="1"/>
  <c r="C11" i="1"/>
  <c r="G11" i="1" s="1"/>
  <c r="C12" i="1"/>
  <c r="G12" i="1" s="1"/>
  <c r="C13" i="1"/>
  <c r="G13" i="1" s="1"/>
  <c r="C14" i="1"/>
  <c r="G14" i="1" s="1"/>
  <c r="C15" i="1"/>
  <c r="G15" i="1" s="1"/>
  <c r="C16" i="1"/>
  <c r="G16" i="1" s="1"/>
  <c r="C17" i="1"/>
  <c r="G17" i="1" s="1"/>
  <c r="C18" i="1"/>
  <c r="G18" i="1" s="1"/>
  <c r="C19" i="1"/>
  <c r="G19" i="1" s="1"/>
  <c r="C20" i="1"/>
  <c r="G20" i="1" s="1"/>
  <c r="C21" i="1"/>
  <c r="G21" i="1" s="1"/>
  <c r="C22" i="1"/>
  <c r="G22" i="1" s="1"/>
  <c r="C23" i="1"/>
  <c r="G23" i="1" s="1"/>
  <c r="C24" i="1"/>
  <c r="G24" i="1" s="1"/>
  <c r="C25" i="1"/>
  <c r="G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parkjeongah</author>
  </authors>
  <commentList>
    <comment ref="F27" authorId="0" shapeId="0" xr:uid="{DC1BA7F1-A4CD-4CBF-A568-CB69820B1407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돋움"/>
            <family val="3"/>
            <charset val="129"/>
          </rPr>
          <t>주의사항</t>
        </r>
        <r>
          <rPr>
            <sz val="9"/>
            <color indexed="81"/>
            <rFont val="Tahoma"/>
            <family val="2"/>
          </rPr>
          <t>]
2017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빼야함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parkjeongah</author>
  </authors>
  <commentList>
    <comment ref="A1" authorId="0" shapeId="0" xr:uid="{924635F1-8A5D-47E4-B0F0-8B3152BD5377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*</t>
        </r>
        <r>
          <rPr>
            <sz val="9"/>
            <color indexed="81"/>
            <rFont val="돋움"/>
            <family val="3"/>
            <charset val="129"/>
          </rPr>
          <t>이동평균법</t>
        </r>
        <r>
          <rPr>
            <sz val="9"/>
            <color indexed="81"/>
            <rFont val="Tahoma"/>
            <family val="2"/>
          </rPr>
          <t xml:space="preserve"> _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직전값에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
혼합하고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개입같은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상황
</t>
        </r>
        <r>
          <rPr>
            <sz val="9"/>
            <color indexed="81"/>
            <rFont val="Tahoma"/>
            <family val="2"/>
          </rPr>
          <t>=&gt;</t>
        </r>
        <r>
          <rPr>
            <sz val="9"/>
            <color indexed="81"/>
            <rFont val="돋움"/>
            <family val="3"/>
            <charset val="129"/>
          </rPr>
          <t>무조건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년도에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이용하는</t>
        </r>
        <r>
          <rPr>
            <sz val="9"/>
            <color indexed="81"/>
            <rFont val="Tahoma"/>
            <family val="2"/>
          </rPr>
          <t xml:space="preserve"> MA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직전것의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가능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생각해볼수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_</t>
        </r>
        <r>
          <rPr>
            <sz val="9"/>
            <color indexed="81"/>
            <rFont val="돋움"/>
            <family val="3"/>
            <charset val="129"/>
          </rPr>
          <t>직전거는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많이받고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</t>
        </r>
        <r>
          <rPr>
            <sz val="9"/>
            <color indexed="81"/>
            <rFont val="Tahoma"/>
            <family val="2"/>
          </rPr>
          <t>!)
=&gt;</t>
        </r>
        <r>
          <rPr>
            <sz val="9"/>
            <color indexed="81"/>
            <rFont val="돋움"/>
            <family val="3"/>
            <charset val="129"/>
          </rPr>
          <t>이것을</t>
        </r>
        <r>
          <rPr>
            <sz val="9"/>
            <color indexed="81"/>
            <rFont val="Tahoma"/>
            <family val="2"/>
          </rPr>
          <t xml:space="preserve"> *</t>
        </r>
        <r>
          <rPr>
            <sz val="9"/>
            <color indexed="81"/>
            <rFont val="돋움"/>
            <family val="3"/>
            <charset val="129"/>
          </rPr>
          <t>가중이동평균법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부름
단순이동평균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평균을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중심화
그걸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받는다는걸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보여주고싶다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가중이동평균법
</t>
        </r>
      </text>
    </comment>
    <comment ref="D1" authorId="0" shapeId="0" xr:uid="{632E972A-59AB-4AF1-818F-C5AE0C698096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같은모형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</text>
    </comment>
    <comment ref="I1" authorId="0" shapeId="0" xr:uid="{1BADA197-FF2D-47EC-B8DD-9167783908BF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가중치의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가중치가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얼마나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다르고
가중치에는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
계속해서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</t>
        </r>
        <r>
          <rPr>
            <sz val="9"/>
            <color indexed="81"/>
            <rFont val="Tahoma"/>
            <family val="2"/>
          </rPr>
          <t xml:space="preserve"> -&gt;</t>
        </r>
        <r>
          <rPr>
            <sz val="9"/>
            <color indexed="81"/>
            <rFont val="돋움"/>
            <family val="3"/>
            <charset val="129"/>
          </rPr>
          <t>잔차의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</text>
    </comment>
    <comment ref="I5" authorId="0" shapeId="0" xr:uid="{C374E759-3052-4FF0-9EF1-06CDEDC081E0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좋은가중치는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잔차를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=&gt;140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parkjeongah</author>
  </authors>
  <commentList>
    <comment ref="D3" authorId="0" shapeId="0" xr:uid="{234346A9-DD68-4102-ABE5-96DEBB006388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Y</t>
        </r>
      </text>
    </comment>
    <comment ref="E3" authorId="0" shapeId="0" xr:uid="{27F79309-4DC7-45EE-A45B-901936E2927A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lag1 = x1
lag2 = x2</t>
        </r>
      </text>
    </comment>
  </commentList>
</comments>
</file>

<file path=xl/sharedStrings.xml><?xml version="1.0" encoding="utf-8"?>
<sst xmlns="http://schemas.openxmlformats.org/spreadsheetml/2006/main" count="67" uniqueCount="53">
  <si>
    <t>순이익</t>
    <phoneticPr fontId="1" type="noConversion"/>
  </si>
  <si>
    <t>단순이동평균법</t>
    <phoneticPr fontId="1" type="noConversion"/>
  </si>
  <si>
    <t>MA(2)</t>
    <phoneticPr fontId="1" type="noConversion"/>
  </si>
  <si>
    <t>MA(3)</t>
  </si>
  <si>
    <t>MA(4)</t>
  </si>
  <si>
    <t>MA(5)</t>
  </si>
  <si>
    <t>절대잔차1</t>
    <phoneticPr fontId="1" type="noConversion"/>
  </si>
  <si>
    <t>절대잔차2</t>
  </si>
  <si>
    <t>절대잔차3</t>
  </si>
  <si>
    <t>절대잔차4</t>
  </si>
  <si>
    <t>Prediction</t>
    <phoneticPr fontId="1" type="noConversion"/>
  </si>
  <si>
    <t>평균</t>
    <phoneticPr fontId="1" type="noConversion"/>
  </si>
  <si>
    <t>중심화이동평균</t>
    <phoneticPr fontId="1" type="noConversion"/>
  </si>
  <si>
    <t>중MA(2)</t>
    <phoneticPr fontId="1" type="noConversion"/>
  </si>
  <si>
    <t>중MA(3)</t>
  </si>
  <si>
    <t>중MA(4)</t>
  </si>
  <si>
    <t>중MA(5)</t>
  </si>
  <si>
    <t>데이터 위치 조심해야함!</t>
    <phoneticPr fontId="1" type="noConversion"/>
  </si>
  <si>
    <t>MA(3)</t>
    <phoneticPr fontId="1" type="noConversion"/>
  </si>
  <si>
    <t>절대잔차</t>
    <phoneticPr fontId="1" type="noConversion"/>
  </si>
  <si>
    <t>가중치</t>
    <phoneticPr fontId="1" type="noConversion"/>
  </si>
  <si>
    <t>AR(2)</t>
    <phoneticPr fontId="1" type="noConversion"/>
  </si>
  <si>
    <t>i=3</t>
    <phoneticPr fontId="1" type="noConversion"/>
  </si>
  <si>
    <t>lag1</t>
  </si>
  <si>
    <t>lag1</t>
    <phoneticPr fontId="1" type="noConversion"/>
  </si>
  <si>
    <t>lag2</t>
  </si>
  <si>
    <t>lag2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</si>
  <si>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</si>
  <si>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</si>
  <si>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</si>
  <si>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</si>
  <si>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</si>
  <si>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</si>
  <si>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</si>
  <si>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</si>
  <si>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</si>
  <si>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</si>
  <si>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</si>
  <si>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</si>
  <si>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</si>
  <si>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</si>
  <si>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</si>
  <si>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</si>
  <si>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</si>
  <si>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</si>
  <si>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</si>
  <si>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</si>
  <si>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</si>
  <si>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</si>
  <si>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</si>
  <si>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</si>
  <si>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잔차 출력</t>
  </si>
  <si>
    <t>예측치 i=3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</si>
</sst>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0" tint="-0.24997711111789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단순이동평균법!$B$3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단순이동평균법!$A$4:$A$25</c:f>
              <c:numCache>
                <c:formatCode>General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단순이동평균법!$B$4:$B$25</c:f>
              <c:numCache>
                <c:formatCode>General</c:formatCode>
                <c:ptCount val="22"/>
                <c:pt idx="0">
                  <c:v>424</c:v>
                </c:pt>
                <c:pt idx="1">
                  <c:v>216</c:v>
                </c:pt>
                <c:pt idx="2">
                  <c:v>488</c:v>
                </c:pt>
                <c:pt idx="3">
                  <c:v>520</c:v>
                </c:pt>
                <c:pt idx="4">
                  <c:v>552</c:v>
                </c:pt>
                <c:pt idx="5">
                  <c:v>584</c:v>
                </c:pt>
                <c:pt idx="6">
                  <c:v>624</c:v>
                </c:pt>
                <c:pt idx="7">
                  <c:v>672</c:v>
                </c:pt>
                <c:pt idx="8">
                  <c:v>816</c:v>
                </c:pt>
                <c:pt idx="9">
                  <c:v>880</c:v>
                </c:pt>
                <c:pt idx="10">
                  <c:v>984</c:v>
                </c:pt>
                <c:pt idx="11">
                  <c:v>1072</c:v>
                </c:pt>
                <c:pt idx="12">
                  <c:v>952</c:v>
                </c:pt>
                <c:pt idx="13">
                  <c:v>1048</c:v>
                </c:pt>
                <c:pt idx="14">
                  <c:v>984</c:v>
                </c:pt>
                <c:pt idx="15">
                  <c:v>1136</c:v>
                </c:pt>
                <c:pt idx="16">
                  <c:v>1848</c:v>
                </c:pt>
                <c:pt idx="17">
                  <c:v>1216</c:v>
                </c:pt>
                <c:pt idx="18">
                  <c:v>1312</c:v>
                </c:pt>
                <c:pt idx="19">
                  <c:v>1384</c:v>
                </c:pt>
                <c:pt idx="20">
                  <c:v>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0-4429-A59D-5ED5B0F1E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222656"/>
        <c:axId val="555214784"/>
      </c:lineChart>
      <c:catAx>
        <c:axId val="55522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5214784"/>
        <c:crosses val="autoZero"/>
        <c:auto val="1"/>
        <c:lblAlgn val="ctr"/>
        <c:lblOffset val="100"/>
        <c:noMultiLvlLbl val="0"/>
      </c:catAx>
      <c:valAx>
        <c:axId val="55521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522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단순이동평균법!$B$3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단순이동평균법!$A$4:$A$25</c:f>
              <c:numCache>
                <c:formatCode>General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단순이동평균법!$B$4:$B$25</c:f>
              <c:numCache>
                <c:formatCode>General</c:formatCode>
                <c:ptCount val="22"/>
                <c:pt idx="0">
                  <c:v>424</c:v>
                </c:pt>
                <c:pt idx="1">
                  <c:v>216</c:v>
                </c:pt>
                <c:pt idx="2">
                  <c:v>488</c:v>
                </c:pt>
                <c:pt idx="3">
                  <c:v>520</c:v>
                </c:pt>
                <c:pt idx="4">
                  <c:v>552</c:v>
                </c:pt>
                <c:pt idx="5">
                  <c:v>584</c:v>
                </c:pt>
                <c:pt idx="6">
                  <c:v>624</c:v>
                </c:pt>
                <c:pt idx="7">
                  <c:v>672</c:v>
                </c:pt>
                <c:pt idx="8">
                  <c:v>816</c:v>
                </c:pt>
                <c:pt idx="9">
                  <c:v>880</c:v>
                </c:pt>
                <c:pt idx="10">
                  <c:v>984</c:v>
                </c:pt>
                <c:pt idx="11">
                  <c:v>1072</c:v>
                </c:pt>
                <c:pt idx="12">
                  <c:v>952</c:v>
                </c:pt>
                <c:pt idx="13">
                  <c:v>1048</c:v>
                </c:pt>
                <c:pt idx="14">
                  <c:v>984</c:v>
                </c:pt>
                <c:pt idx="15">
                  <c:v>1136</c:v>
                </c:pt>
                <c:pt idx="16">
                  <c:v>1848</c:v>
                </c:pt>
                <c:pt idx="17">
                  <c:v>1216</c:v>
                </c:pt>
                <c:pt idx="18">
                  <c:v>1312</c:v>
                </c:pt>
                <c:pt idx="19">
                  <c:v>1384</c:v>
                </c:pt>
                <c:pt idx="20">
                  <c:v>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10-4A7D-B32E-3FCC7C53719F}"/>
            </c:ext>
          </c:extLst>
        </c:ser>
        <c:ser>
          <c:idx val="1"/>
          <c:order val="1"/>
          <c:tx>
            <c:strRef>
              <c:f>단순이동평균법!$C$3</c:f>
              <c:strCache>
                <c:ptCount val="1"/>
                <c:pt idx="0">
                  <c:v>MA(2)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단순이동평균법!$A$4:$A$25</c:f>
              <c:numCache>
                <c:formatCode>General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단순이동평균법!$C$4:$C$25</c:f>
              <c:numCache>
                <c:formatCode>General</c:formatCode>
                <c:ptCount val="22"/>
                <c:pt idx="2">
                  <c:v>320</c:v>
                </c:pt>
                <c:pt idx="3">
                  <c:v>352</c:v>
                </c:pt>
                <c:pt idx="4">
                  <c:v>504</c:v>
                </c:pt>
                <c:pt idx="5">
                  <c:v>536</c:v>
                </c:pt>
                <c:pt idx="6">
                  <c:v>568</c:v>
                </c:pt>
                <c:pt idx="7">
                  <c:v>604</c:v>
                </c:pt>
                <c:pt idx="8">
                  <c:v>648</c:v>
                </c:pt>
                <c:pt idx="9">
                  <c:v>744</c:v>
                </c:pt>
                <c:pt idx="10">
                  <c:v>848</c:v>
                </c:pt>
                <c:pt idx="11">
                  <c:v>932</c:v>
                </c:pt>
                <c:pt idx="12">
                  <c:v>1028</c:v>
                </c:pt>
                <c:pt idx="13">
                  <c:v>1012</c:v>
                </c:pt>
                <c:pt idx="14">
                  <c:v>1000</c:v>
                </c:pt>
                <c:pt idx="15">
                  <c:v>1016</c:v>
                </c:pt>
                <c:pt idx="16">
                  <c:v>1060</c:v>
                </c:pt>
                <c:pt idx="17">
                  <c:v>1492</c:v>
                </c:pt>
                <c:pt idx="18">
                  <c:v>1532</c:v>
                </c:pt>
                <c:pt idx="19">
                  <c:v>1264</c:v>
                </c:pt>
                <c:pt idx="20">
                  <c:v>1348</c:v>
                </c:pt>
                <c:pt idx="21">
                  <c:v>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0-4A7D-B32E-3FCC7C53719F}"/>
            </c:ext>
          </c:extLst>
        </c:ser>
        <c:ser>
          <c:idx val="2"/>
          <c:order val="2"/>
          <c:tx>
            <c:strRef>
              <c:f>단순이동평균법!$D$3</c:f>
              <c:strCache>
                <c:ptCount val="1"/>
                <c:pt idx="0">
                  <c:v>MA(3)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단순이동평균법!$A$4:$A$25</c:f>
              <c:numCache>
                <c:formatCode>General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단순이동평균법!$D$4:$D$25</c:f>
              <c:numCache>
                <c:formatCode>General</c:formatCode>
                <c:ptCount val="22"/>
                <c:pt idx="3">
                  <c:v>376</c:v>
                </c:pt>
                <c:pt idx="4">
                  <c:v>408</c:v>
                </c:pt>
                <c:pt idx="5">
                  <c:v>520</c:v>
                </c:pt>
                <c:pt idx="6">
                  <c:v>552</c:v>
                </c:pt>
                <c:pt idx="7">
                  <c:v>586.66666666666663</c:v>
                </c:pt>
                <c:pt idx="8">
                  <c:v>626.66666666666663</c:v>
                </c:pt>
                <c:pt idx="9">
                  <c:v>704</c:v>
                </c:pt>
                <c:pt idx="10">
                  <c:v>789.33333333333337</c:v>
                </c:pt>
                <c:pt idx="11">
                  <c:v>893.33333333333337</c:v>
                </c:pt>
                <c:pt idx="12">
                  <c:v>978.66666666666663</c:v>
                </c:pt>
                <c:pt idx="13">
                  <c:v>1002.6666666666666</c:v>
                </c:pt>
                <c:pt idx="14">
                  <c:v>1024</c:v>
                </c:pt>
                <c:pt idx="15">
                  <c:v>994.66666666666663</c:v>
                </c:pt>
                <c:pt idx="16">
                  <c:v>1056</c:v>
                </c:pt>
                <c:pt idx="17">
                  <c:v>1322.6666666666667</c:v>
                </c:pt>
                <c:pt idx="18">
                  <c:v>1400</c:v>
                </c:pt>
                <c:pt idx="19">
                  <c:v>1458.6666666666667</c:v>
                </c:pt>
                <c:pt idx="20">
                  <c:v>1304</c:v>
                </c:pt>
                <c:pt idx="21">
                  <c:v>1394.6666666666667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10-4A7D-B32E-3FCC7C53719F}"/>
            </c:ext>
          </c:extLst>
        </c:ser>
        <c:ser>
          <c:idx val="3"/>
          <c:order val="3"/>
          <c:tx>
            <c:strRef>
              <c:f>단순이동평균법!$E$3</c:f>
              <c:strCache>
                <c:ptCount val="1"/>
                <c:pt idx="0">
                  <c:v>MA(4)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단순이동평균법!$A$4:$A$25</c:f>
              <c:numCache>
                <c:formatCode>General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단순이동평균법!$E$4:$E$25</c:f>
              <c:numCache>
                <c:formatCode>General</c:formatCode>
                <c:ptCount val="22"/>
                <c:pt idx="4">
                  <c:v>412</c:v>
                </c:pt>
                <c:pt idx="5">
                  <c:v>444</c:v>
                </c:pt>
                <c:pt idx="6">
                  <c:v>536</c:v>
                </c:pt>
                <c:pt idx="7">
                  <c:v>570</c:v>
                </c:pt>
                <c:pt idx="8">
                  <c:v>608</c:v>
                </c:pt>
                <c:pt idx="9">
                  <c:v>674</c:v>
                </c:pt>
                <c:pt idx="10">
                  <c:v>748</c:v>
                </c:pt>
                <c:pt idx="11">
                  <c:v>838</c:v>
                </c:pt>
                <c:pt idx="12">
                  <c:v>938</c:v>
                </c:pt>
                <c:pt idx="13">
                  <c:v>972</c:v>
                </c:pt>
                <c:pt idx="14">
                  <c:v>1014</c:v>
                </c:pt>
                <c:pt idx="15">
                  <c:v>1014</c:v>
                </c:pt>
                <c:pt idx="16">
                  <c:v>1030</c:v>
                </c:pt>
                <c:pt idx="17">
                  <c:v>1254</c:v>
                </c:pt>
                <c:pt idx="18">
                  <c:v>1296</c:v>
                </c:pt>
                <c:pt idx="19">
                  <c:v>1378</c:v>
                </c:pt>
                <c:pt idx="20">
                  <c:v>1440</c:v>
                </c:pt>
                <c:pt idx="21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10-4A7D-B32E-3FCC7C53719F}"/>
            </c:ext>
          </c:extLst>
        </c:ser>
        <c:ser>
          <c:idx val="4"/>
          <c:order val="4"/>
          <c:tx>
            <c:strRef>
              <c:f>단순이동평균법!$F$3</c:f>
              <c:strCache>
                <c:ptCount val="1"/>
                <c:pt idx="0">
                  <c:v>MA(5)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단순이동평균법!$A$4:$A$25</c:f>
              <c:numCache>
                <c:formatCode>General</c:formatCode>
                <c:ptCount val="22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</c:numCache>
            </c:numRef>
          </c:cat>
          <c:val>
            <c:numRef>
              <c:f>단순이동평균법!$F$4:$F$25</c:f>
              <c:numCache>
                <c:formatCode>General</c:formatCode>
                <c:ptCount val="22"/>
                <c:pt idx="5">
                  <c:v>440</c:v>
                </c:pt>
                <c:pt idx="6">
                  <c:v>472</c:v>
                </c:pt>
                <c:pt idx="7">
                  <c:v>553.6</c:v>
                </c:pt>
                <c:pt idx="8">
                  <c:v>590.4</c:v>
                </c:pt>
                <c:pt idx="9">
                  <c:v>649.6</c:v>
                </c:pt>
                <c:pt idx="10">
                  <c:v>715.2</c:v>
                </c:pt>
                <c:pt idx="11">
                  <c:v>795.2</c:v>
                </c:pt>
                <c:pt idx="12">
                  <c:v>884.8</c:v>
                </c:pt>
                <c:pt idx="13">
                  <c:v>940.8</c:v>
                </c:pt>
                <c:pt idx="14">
                  <c:v>987.2</c:v>
                </c:pt>
                <c:pt idx="15">
                  <c:v>1008</c:v>
                </c:pt>
                <c:pt idx="16">
                  <c:v>1038.4000000000001</c:v>
                </c:pt>
                <c:pt idx="17">
                  <c:v>1193.5999999999999</c:v>
                </c:pt>
                <c:pt idx="18">
                  <c:v>1246.4000000000001</c:v>
                </c:pt>
                <c:pt idx="19">
                  <c:v>1299.2</c:v>
                </c:pt>
                <c:pt idx="20">
                  <c:v>1379.2</c:v>
                </c:pt>
                <c:pt idx="21">
                  <c:v>1449.6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10-4A7D-B32E-3FCC7C537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950720"/>
        <c:axId val="551956296"/>
      </c:lineChart>
      <c:catAx>
        <c:axId val="55195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1956296"/>
        <c:crosses val="autoZero"/>
        <c:auto val="1"/>
        <c:lblAlgn val="ctr"/>
        <c:lblOffset val="100"/>
        <c:noMultiLvlLbl val="0"/>
      </c:catAx>
      <c:valAx>
        <c:axId val="551956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19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중심화이동평균법!$B$3</c:f>
              <c:strCache>
                <c:ptCount val="1"/>
                <c:pt idx="0">
                  <c:v>순이익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중심화이동평균법!$B$4:$B$25</c:f>
              <c:numCache>
                <c:formatCode>General</c:formatCode>
                <c:ptCount val="22"/>
                <c:pt idx="0">
                  <c:v>424</c:v>
                </c:pt>
                <c:pt idx="1">
                  <c:v>216</c:v>
                </c:pt>
                <c:pt idx="2">
                  <c:v>488</c:v>
                </c:pt>
                <c:pt idx="3">
                  <c:v>520</c:v>
                </c:pt>
                <c:pt idx="4">
                  <c:v>552</c:v>
                </c:pt>
                <c:pt idx="5">
                  <c:v>584</c:v>
                </c:pt>
                <c:pt idx="6">
                  <c:v>624</c:v>
                </c:pt>
                <c:pt idx="7">
                  <c:v>672</c:v>
                </c:pt>
                <c:pt idx="8">
                  <c:v>816</c:v>
                </c:pt>
                <c:pt idx="9">
                  <c:v>880</c:v>
                </c:pt>
                <c:pt idx="10">
                  <c:v>984</c:v>
                </c:pt>
                <c:pt idx="11">
                  <c:v>1072</c:v>
                </c:pt>
                <c:pt idx="12">
                  <c:v>952</c:v>
                </c:pt>
                <c:pt idx="13">
                  <c:v>1048</c:v>
                </c:pt>
                <c:pt idx="14">
                  <c:v>984</c:v>
                </c:pt>
                <c:pt idx="15">
                  <c:v>1136</c:v>
                </c:pt>
                <c:pt idx="16">
                  <c:v>1848</c:v>
                </c:pt>
                <c:pt idx="17">
                  <c:v>1216</c:v>
                </c:pt>
                <c:pt idx="18">
                  <c:v>1312</c:v>
                </c:pt>
                <c:pt idx="19">
                  <c:v>1384</c:v>
                </c:pt>
                <c:pt idx="20">
                  <c:v>1488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C-467F-A828-43B9D3E7AC85}"/>
            </c:ext>
          </c:extLst>
        </c:ser>
        <c:ser>
          <c:idx val="1"/>
          <c:order val="1"/>
          <c:tx>
            <c:strRef>
              <c:f>중심화이동평균법!$G$3</c:f>
              <c:strCache>
                <c:ptCount val="1"/>
                <c:pt idx="0">
                  <c:v>중MA(2)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중심화이동평균법!$G$4:$G$25</c:f>
              <c:numCache>
                <c:formatCode>General</c:formatCode>
                <c:ptCount val="22"/>
                <c:pt idx="0">
                  <c:v>0</c:v>
                </c:pt>
                <c:pt idx="3">
                  <c:v>336</c:v>
                </c:pt>
                <c:pt idx="4">
                  <c:v>428</c:v>
                </c:pt>
                <c:pt idx="5">
                  <c:v>520</c:v>
                </c:pt>
                <c:pt idx="6">
                  <c:v>552</c:v>
                </c:pt>
                <c:pt idx="7">
                  <c:v>586</c:v>
                </c:pt>
                <c:pt idx="8">
                  <c:v>626</c:v>
                </c:pt>
                <c:pt idx="9">
                  <c:v>696</c:v>
                </c:pt>
                <c:pt idx="10">
                  <c:v>796</c:v>
                </c:pt>
                <c:pt idx="11">
                  <c:v>890</c:v>
                </c:pt>
                <c:pt idx="12">
                  <c:v>980</c:v>
                </c:pt>
                <c:pt idx="13">
                  <c:v>1020</c:v>
                </c:pt>
                <c:pt idx="14">
                  <c:v>1006</c:v>
                </c:pt>
                <c:pt idx="15">
                  <c:v>1008</c:v>
                </c:pt>
                <c:pt idx="16">
                  <c:v>1038</c:v>
                </c:pt>
                <c:pt idx="17">
                  <c:v>1276</c:v>
                </c:pt>
                <c:pt idx="18">
                  <c:v>1512</c:v>
                </c:pt>
                <c:pt idx="19">
                  <c:v>1398</c:v>
                </c:pt>
                <c:pt idx="20">
                  <c:v>1306</c:v>
                </c:pt>
                <c:pt idx="21">
                  <c:v>1392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C-467F-A828-43B9D3E7AC85}"/>
            </c:ext>
          </c:extLst>
        </c:ser>
        <c:ser>
          <c:idx val="2"/>
          <c:order val="2"/>
          <c:tx>
            <c:strRef>
              <c:f>중심화이동평균법!$H$3</c:f>
              <c:strCache>
                <c:ptCount val="1"/>
                <c:pt idx="0">
                  <c:v>중MA(3)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중심화이동평균법!$H$4:$H$25</c:f>
              <c:numCache>
                <c:formatCode>General</c:formatCode>
                <c:ptCount val="22"/>
                <c:pt idx="4">
                  <c:v>392</c:v>
                </c:pt>
                <c:pt idx="5">
                  <c:v>464</c:v>
                </c:pt>
                <c:pt idx="6">
                  <c:v>536</c:v>
                </c:pt>
                <c:pt idx="7">
                  <c:v>569.33333333333326</c:v>
                </c:pt>
                <c:pt idx="8">
                  <c:v>606.66666666666663</c:v>
                </c:pt>
                <c:pt idx="9">
                  <c:v>665.33333333333326</c:v>
                </c:pt>
                <c:pt idx="10">
                  <c:v>746.66666666666674</c:v>
                </c:pt>
                <c:pt idx="11">
                  <c:v>841.33333333333337</c:v>
                </c:pt>
                <c:pt idx="12">
                  <c:v>936</c:v>
                </c:pt>
                <c:pt idx="13">
                  <c:v>990.66666666666663</c:v>
                </c:pt>
                <c:pt idx="14">
                  <c:v>1013.3333333333333</c:v>
                </c:pt>
                <c:pt idx="15">
                  <c:v>1009.3333333333333</c:v>
                </c:pt>
                <c:pt idx="16">
                  <c:v>1025.3333333333333</c:v>
                </c:pt>
                <c:pt idx="17">
                  <c:v>1189.3333333333335</c:v>
                </c:pt>
                <c:pt idx="18">
                  <c:v>1361.3333333333335</c:v>
                </c:pt>
                <c:pt idx="19">
                  <c:v>1429.3333333333335</c:v>
                </c:pt>
                <c:pt idx="20">
                  <c:v>1381.3333333333335</c:v>
                </c:pt>
                <c:pt idx="21">
                  <c:v>1349.3333333333335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C-467F-A828-43B9D3E7AC85}"/>
            </c:ext>
          </c:extLst>
        </c:ser>
        <c:ser>
          <c:idx val="3"/>
          <c:order val="3"/>
          <c:tx>
            <c:strRef>
              <c:f>중심화이동평균법!$I$3</c:f>
              <c:strCache>
                <c:ptCount val="1"/>
                <c:pt idx="0">
                  <c:v>중MA(4)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중심화이동평균법!$I$4:$I$25</c:f>
              <c:numCache>
                <c:formatCode>General</c:formatCode>
                <c:ptCount val="22"/>
                <c:pt idx="5">
                  <c:v>428</c:v>
                </c:pt>
                <c:pt idx="6">
                  <c:v>490</c:v>
                </c:pt>
                <c:pt idx="7">
                  <c:v>553</c:v>
                </c:pt>
                <c:pt idx="8">
                  <c:v>589</c:v>
                </c:pt>
                <c:pt idx="9">
                  <c:v>641</c:v>
                </c:pt>
                <c:pt idx="10">
                  <c:v>711</c:v>
                </c:pt>
                <c:pt idx="11">
                  <c:v>793</c:v>
                </c:pt>
                <c:pt idx="12">
                  <c:v>888</c:v>
                </c:pt>
                <c:pt idx="13">
                  <c:v>955</c:v>
                </c:pt>
                <c:pt idx="14">
                  <c:v>993</c:v>
                </c:pt>
                <c:pt idx="15">
                  <c:v>1014</c:v>
                </c:pt>
                <c:pt idx="16">
                  <c:v>1022</c:v>
                </c:pt>
                <c:pt idx="17">
                  <c:v>1142</c:v>
                </c:pt>
                <c:pt idx="18">
                  <c:v>1275</c:v>
                </c:pt>
                <c:pt idx="19">
                  <c:v>1337</c:v>
                </c:pt>
                <c:pt idx="20">
                  <c:v>1409</c:v>
                </c:pt>
                <c:pt idx="21">
                  <c:v>1395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AC-467F-A828-43B9D3E7AC85}"/>
            </c:ext>
          </c:extLst>
        </c:ser>
        <c:ser>
          <c:idx val="4"/>
          <c:order val="4"/>
          <c:tx>
            <c:strRef>
              <c:f>중심화이동평균법!$J$3</c:f>
              <c:strCache>
                <c:ptCount val="1"/>
                <c:pt idx="0">
                  <c:v>중MA(5)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중심화이동평균법!$J$4:$J$25</c:f>
              <c:numCache>
                <c:formatCode>General</c:formatCode>
                <c:ptCount val="22"/>
                <c:pt idx="6">
                  <c:v>456</c:v>
                </c:pt>
                <c:pt idx="7">
                  <c:v>512.79999999999995</c:v>
                </c:pt>
                <c:pt idx="8">
                  <c:v>572</c:v>
                </c:pt>
                <c:pt idx="9">
                  <c:v>620</c:v>
                </c:pt>
                <c:pt idx="10">
                  <c:v>682.40000000000009</c:v>
                </c:pt>
                <c:pt idx="11">
                  <c:v>755.2</c:v>
                </c:pt>
                <c:pt idx="12">
                  <c:v>840</c:v>
                </c:pt>
                <c:pt idx="13">
                  <c:v>912.8</c:v>
                </c:pt>
                <c:pt idx="14">
                  <c:v>964</c:v>
                </c:pt>
                <c:pt idx="15">
                  <c:v>997.6</c:v>
                </c:pt>
                <c:pt idx="16">
                  <c:v>1023.2</c:v>
                </c:pt>
                <c:pt idx="17">
                  <c:v>1116</c:v>
                </c:pt>
                <c:pt idx="18">
                  <c:v>1220</c:v>
                </c:pt>
                <c:pt idx="19">
                  <c:v>1272.8000000000002</c:v>
                </c:pt>
                <c:pt idx="20">
                  <c:v>1339.2</c:v>
                </c:pt>
                <c:pt idx="21">
                  <c:v>1414.4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AC-467F-A828-43B9D3E7A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716672"/>
        <c:axId val="438718640"/>
      </c:lineChart>
      <c:catAx>
        <c:axId val="43871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8718640"/>
        <c:crosses val="autoZero"/>
        <c:auto val="1"/>
        <c:lblAlgn val="ctr"/>
        <c:lblOffset val="100"/>
        <c:noMultiLvlLbl val="0"/>
      </c:catAx>
      <c:valAx>
        <c:axId val="43871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871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651510</xdr:colOff>
      <xdr:row>0</xdr:row>
      <xdr:rowOff>182880</xdr:rowOff>
    </xdr:from>
    <xdr:to>
      <xdr:col>19</xdr:col>
      <xdr:colOff>53340</xdr:colOff>
      <xdr:row>14</xdr:row>
      <xdr:rowOff>15240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8B1A9D-5B1D-49F1-8D5E-915AE1EAD2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3810</xdr:colOff>
      <xdr:row>14</xdr:row>
      <xdr:rowOff>217170</xdr:rowOff>
    </xdr:from>
    <xdr:to>
      <xdr:col>19</xdr:col>
      <xdr:colOff>7620</xdr:colOff>
      <xdr:row>27</xdr:row>
      <xdr:rowOff>22860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C5712BE-1200-4F2B-B68A-88435914D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219074</xdr:rowOff>
    </xdr:from>
    <xdr:to>
      <xdr:col>20</xdr:col>
      <xdr:colOff>0</xdr:colOff>
      <xdr:row>14</xdr:row>
      <xdr:rowOff>28574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D9B4143-5465-483C-9FA0-C707EB66C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C821-23AA-44F1-B3F1-4278DF6F129D}">
  <dimension ref="A1:J27"/>
  <sheetViews>
    <sheetView topLeftCell="A6" workbookViewId="0">
      <selection activeCell="C1" sqref="A1:F25"/>
    </sheetView>
  </sheetViews>
  <sheetFormatPr defaultRowHeight="17.399999999999999" x14ac:dyDescent="0.4"/>
  <sheetData>
    <row r="1" spans="1:10" x14ac:dyDescent="0.4">
      <c r="C1" s="2" t="s">
        <v>1</v>
      </c>
      <c r="D1" s="2"/>
      <c r="E1" s="2"/>
      <c r="F1" s="2"/>
    </row>
    <row r="2" spans="1:10" ht="18" thickBot="1" x14ac:dyDescent="0.45">
      <c r="C2" s="2" t="s">
        <v>10</v>
      </c>
      <c r="D2" s="2"/>
      <c r="E2" s="2"/>
      <c r="F2" s="2"/>
    </row>
    <row r="3" spans="1:10" x14ac:dyDescent="0.4">
      <c r="A3" s="1"/>
      <c r="B3" s="1" t="s">
        <v>0</v>
      </c>
      <c r="C3" s="7" t="s">
        <v>2</v>
      </c>
      <c r="D3" s="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 s="1">
        <v>1996</v>
      </c>
      <c r="B4" s="1">
        <v>424</v>
      </c>
      <c r="D4" s="4"/>
    </row>
    <row r="5" spans="1:10" x14ac:dyDescent="0.4">
      <c r="A5" s="1">
        <v>1997</v>
      </c>
      <c r="B5" s="1">
        <v>216</v>
      </c>
      <c r="D5" s="4"/>
    </row>
    <row r="6" spans="1:10" x14ac:dyDescent="0.4">
      <c r="A6" s="1">
        <v>1998</v>
      </c>
      <c r="B6" s="1">
        <v>488</v>
      </c>
      <c r="C6" s="7">
        <f>AVERAGE(B4:B5)</f>
        <v>320</v>
      </c>
      <c r="D6" s="4"/>
      <c r="G6">
        <f>ABS(B6-C6)</f>
        <v>168</v>
      </c>
    </row>
    <row r="7" spans="1:10" x14ac:dyDescent="0.4">
      <c r="A7" s="1">
        <v>1999</v>
      </c>
      <c r="B7" s="1">
        <v>520</v>
      </c>
      <c r="C7" s="7">
        <f>AVERAGE(B5:B6)</f>
        <v>352</v>
      </c>
      <c r="D7" s="4">
        <f>AVERAGE(B4:B6)</f>
        <v>376</v>
      </c>
      <c r="G7">
        <f>ABS(B7-C7)</f>
        <v>168</v>
      </c>
      <c r="H7">
        <f>ABS(B7-D7)</f>
        <v>144</v>
      </c>
    </row>
    <row r="8" spans="1:10" x14ac:dyDescent="0.4">
      <c r="A8" s="1">
        <v>2000</v>
      </c>
      <c r="B8" s="1">
        <v>552</v>
      </c>
      <c r="C8" s="7">
        <f>AVERAGE(B6:B7)</f>
        <v>504</v>
      </c>
      <c r="D8" s="4">
        <f>AVERAGE(B5:B7)</f>
        <v>408</v>
      </c>
      <c r="E8">
        <f>AVERAGE(B4:B7)</f>
        <v>412</v>
      </c>
      <c r="G8">
        <f>ABS(B8-C8)</f>
        <v>48</v>
      </c>
      <c r="H8">
        <f>ABS(B8-D8)</f>
        <v>144</v>
      </c>
      <c r="I8">
        <f>ABS(B8-E8)</f>
        <v>140</v>
      </c>
    </row>
    <row r="9" spans="1:10" x14ac:dyDescent="0.4">
      <c r="A9" s="1">
        <v>2001</v>
      </c>
      <c r="B9" s="1">
        <v>584</v>
      </c>
      <c r="C9" s="7">
        <f>AVERAGE(B7:B8)</f>
        <v>536</v>
      </c>
      <c r="D9" s="4">
        <f>AVERAGE(B6:B8)</f>
        <v>520</v>
      </c>
      <c r="E9">
        <f>AVERAGE(B5:B8)</f>
        <v>444</v>
      </c>
      <c r="F9">
        <f>AVERAGE(B4:B8)</f>
        <v>440</v>
      </c>
      <c r="G9">
        <f>ABS(B9-C9)</f>
        <v>48</v>
      </c>
      <c r="H9">
        <f>ABS(B9-D9)</f>
        <v>64</v>
      </c>
      <c r="I9">
        <f>ABS(B9-E9)</f>
        <v>140</v>
      </c>
      <c r="J9">
        <f>ABS(B9-F9)</f>
        <v>144</v>
      </c>
    </row>
    <row r="10" spans="1:10" x14ac:dyDescent="0.4">
      <c r="A10" s="1">
        <v>2002</v>
      </c>
      <c r="B10" s="1">
        <v>624</v>
      </c>
      <c r="C10" s="7">
        <f>AVERAGE(B8:B9)</f>
        <v>568</v>
      </c>
      <c r="D10" s="4">
        <f>AVERAGE(B7:B9)</f>
        <v>552</v>
      </c>
      <c r="E10">
        <f>AVERAGE(B6:B9)</f>
        <v>536</v>
      </c>
      <c r="F10">
        <f>AVERAGE(B5:B9)</f>
        <v>472</v>
      </c>
      <c r="G10">
        <f>ABS(B10-C10)</f>
        <v>56</v>
      </c>
      <c r="H10">
        <f>ABS(B10-D10)</f>
        <v>72</v>
      </c>
      <c r="I10">
        <f>ABS(B10-E10)</f>
        <v>88</v>
      </c>
      <c r="J10">
        <f>ABS(B10-F10)</f>
        <v>152</v>
      </c>
    </row>
    <row r="11" spans="1:10" x14ac:dyDescent="0.4">
      <c r="A11" s="1">
        <v>2003</v>
      </c>
      <c r="B11" s="1">
        <v>672</v>
      </c>
      <c r="C11" s="7">
        <f>AVERAGE(B9:B10)</f>
        <v>604</v>
      </c>
      <c r="D11" s="4">
        <f>AVERAGE(B8:B10)</f>
        <v>586.66666666666663</v>
      </c>
      <c r="E11">
        <f>AVERAGE(B7:B10)</f>
        <v>570</v>
      </c>
      <c r="F11">
        <f>AVERAGE(B6:B10)</f>
        <v>553.6</v>
      </c>
      <c r="G11">
        <f>ABS(B11-C11)</f>
        <v>68</v>
      </c>
      <c r="H11">
        <f>ABS(B11-D11)</f>
        <v>85.333333333333371</v>
      </c>
      <c r="I11">
        <f>ABS(B11-E11)</f>
        <v>102</v>
      </c>
      <c r="J11">
        <f>ABS(B11-F11)</f>
        <v>118.39999999999998</v>
      </c>
    </row>
    <row r="12" spans="1:10" x14ac:dyDescent="0.4">
      <c r="A12" s="1">
        <v>2004</v>
      </c>
      <c r="B12" s="1">
        <v>816</v>
      </c>
      <c r="C12" s="7">
        <f>AVERAGE(B10:B11)</f>
        <v>648</v>
      </c>
      <c r="D12" s="4">
        <f>AVERAGE(B9:B11)</f>
        <v>626.66666666666663</v>
      </c>
      <c r="E12">
        <f>AVERAGE(B8:B11)</f>
        <v>608</v>
      </c>
      <c r="F12">
        <f>AVERAGE(B7:B11)</f>
        <v>590.4</v>
      </c>
      <c r="G12">
        <f>ABS(B12-C12)</f>
        <v>168</v>
      </c>
      <c r="H12">
        <f>ABS(B12-D12)</f>
        <v>189.33333333333337</v>
      </c>
      <c r="I12">
        <f>ABS(B12-E12)</f>
        <v>208</v>
      </c>
      <c r="J12">
        <f>ABS(B12-F12)</f>
        <v>225.60000000000002</v>
      </c>
    </row>
    <row r="13" spans="1:10" x14ac:dyDescent="0.4">
      <c r="A13" s="1">
        <v>2005</v>
      </c>
      <c r="B13" s="1">
        <v>880</v>
      </c>
      <c r="C13" s="7">
        <f>AVERAGE(B11:B12)</f>
        <v>744</v>
      </c>
      <c r="D13" s="4">
        <f>AVERAGE(B10:B12)</f>
        <v>704</v>
      </c>
      <c r="E13">
        <f>AVERAGE(B9:B12)</f>
        <v>674</v>
      </c>
      <c r="F13">
        <f>AVERAGE(B8:B12)</f>
        <v>649.6</v>
      </c>
      <c r="G13">
        <f>ABS(B13-C13)</f>
        <v>136</v>
      </c>
      <c r="H13">
        <f>ABS(B13-D13)</f>
        <v>176</v>
      </c>
      <c r="I13">
        <f>ABS(B13-E13)</f>
        <v>206</v>
      </c>
      <c r="J13">
        <f>ABS(B13-F13)</f>
        <v>230.39999999999998</v>
      </c>
    </row>
    <row r="14" spans="1:10" x14ac:dyDescent="0.4">
      <c r="A14" s="1">
        <v>2006</v>
      </c>
      <c r="B14" s="1">
        <v>984</v>
      </c>
      <c r="C14" s="7">
        <f>AVERAGE(B12:B13)</f>
        <v>848</v>
      </c>
      <c r="D14" s="4">
        <f>AVERAGE(B11:B13)</f>
        <v>789.33333333333337</v>
      </c>
      <c r="E14">
        <f>AVERAGE(B10:B13)</f>
        <v>748</v>
      </c>
      <c r="F14">
        <f>AVERAGE(B9:B13)</f>
        <v>715.2</v>
      </c>
      <c r="G14">
        <f>ABS(B14-C14)</f>
        <v>136</v>
      </c>
      <c r="H14">
        <f>ABS(B14-D14)</f>
        <v>194.66666666666663</v>
      </c>
      <c r="I14">
        <f>ABS(B14-E14)</f>
        <v>236</v>
      </c>
      <c r="J14">
        <f>ABS(B14-F14)</f>
        <v>268.79999999999995</v>
      </c>
    </row>
    <row r="15" spans="1:10" x14ac:dyDescent="0.4">
      <c r="A15" s="1">
        <v>2007</v>
      </c>
      <c r="B15" s="1">
        <v>1072</v>
      </c>
      <c r="C15" s="7">
        <f>AVERAGE(B13:B14)</f>
        <v>932</v>
      </c>
      <c r="D15" s="4">
        <f>AVERAGE(B12:B14)</f>
        <v>893.33333333333337</v>
      </c>
      <c r="E15">
        <f>AVERAGE(B11:B14)</f>
        <v>838</v>
      </c>
      <c r="F15">
        <f>AVERAGE(B10:B14)</f>
        <v>795.2</v>
      </c>
      <c r="G15">
        <f>ABS(B15-C15)</f>
        <v>140</v>
      </c>
      <c r="H15">
        <f>ABS(B15-D15)</f>
        <v>178.66666666666663</v>
      </c>
      <c r="I15">
        <f>ABS(B15-E15)</f>
        <v>234</v>
      </c>
      <c r="J15">
        <f>ABS(B15-F15)</f>
        <v>276.79999999999995</v>
      </c>
    </row>
    <row r="16" spans="1:10" x14ac:dyDescent="0.4">
      <c r="A16" s="1">
        <v>2008</v>
      </c>
      <c r="B16" s="1">
        <v>952</v>
      </c>
      <c r="C16" s="7">
        <f>AVERAGE(B14:B15)</f>
        <v>1028</v>
      </c>
      <c r="D16" s="4">
        <f>AVERAGE(B13:B15)</f>
        <v>978.66666666666663</v>
      </c>
      <c r="E16">
        <f>AVERAGE(B12:B15)</f>
        <v>938</v>
      </c>
      <c r="F16">
        <f>AVERAGE(B11:B15)</f>
        <v>884.8</v>
      </c>
      <c r="G16">
        <f>ABS(B16-C16)</f>
        <v>76</v>
      </c>
      <c r="H16">
        <f>ABS(B16-D16)</f>
        <v>26.666666666666629</v>
      </c>
      <c r="I16">
        <f>ABS(B16-E16)</f>
        <v>14</v>
      </c>
      <c r="J16">
        <f>ABS(B16-F16)</f>
        <v>67.200000000000045</v>
      </c>
    </row>
    <row r="17" spans="1:10" x14ac:dyDescent="0.4">
      <c r="A17" s="1">
        <v>2009</v>
      </c>
      <c r="B17" s="1">
        <v>1048</v>
      </c>
      <c r="C17" s="7">
        <f>AVERAGE(B15:B16)</f>
        <v>1012</v>
      </c>
      <c r="D17" s="4">
        <f>AVERAGE(B14:B16)</f>
        <v>1002.6666666666666</v>
      </c>
      <c r="E17">
        <f>AVERAGE(B13:B16)</f>
        <v>972</v>
      </c>
      <c r="F17">
        <f>AVERAGE(B12:B16)</f>
        <v>940.8</v>
      </c>
      <c r="G17">
        <f>ABS(B17-C17)</f>
        <v>36</v>
      </c>
      <c r="H17">
        <f>ABS(B17-D17)</f>
        <v>45.333333333333371</v>
      </c>
      <c r="I17">
        <f>ABS(B17-E17)</f>
        <v>76</v>
      </c>
      <c r="J17">
        <f>ABS(B17-F17)</f>
        <v>107.20000000000005</v>
      </c>
    </row>
    <row r="18" spans="1:10" x14ac:dyDescent="0.4">
      <c r="A18" s="1">
        <v>2010</v>
      </c>
      <c r="B18" s="1">
        <v>984</v>
      </c>
      <c r="C18" s="7">
        <f>AVERAGE(B16:B17)</f>
        <v>1000</v>
      </c>
      <c r="D18" s="4">
        <f>AVERAGE(B15:B17)</f>
        <v>1024</v>
      </c>
      <c r="E18">
        <f>AVERAGE(B14:B17)</f>
        <v>1014</v>
      </c>
      <c r="F18">
        <f>AVERAGE(B13:B17)</f>
        <v>987.2</v>
      </c>
      <c r="G18">
        <f>ABS(B18-C18)</f>
        <v>16</v>
      </c>
      <c r="H18">
        <f>ABS(B18-D18)</f>
        <v>40</v>
      </c>
      <c r="I18">
        <f>ABS(B18-E18)</f>
        <v>30</v>
      </c>
      <c r="J18">
        <f>ABS(B18-F18)</f>
        <v>3.2000000000000455</v>
      </c>
    </row>
    <row r="19" spans="1:10" x14ac:dyDescent="0.4">
      <c r="A19" s="1">
        <v>2011</v>
      </c>
      <c r="B19" s="1">
        <v>1136</v>
      </c>
      <c r="C19" s="7">
        <f>AVERAGE(B17:B18)</f>
        <v>1016</v>
      </c>
      <c r="D19" s="4">
        <f>AVERAGE(B16:B18)</f>
        <v>994.66666666666663</v>
      </c>
      <c r="E19">
        <f>AVERAGE(B15:B18)</f>
        <v>1014</v>
      </c>
      <c r="F19">
        <f>AVERAGE(B14:B18)</f>
        <v>1008</v>
      </c>
      <c r="G19">
        <f>ABS(B19-C19)</f>
        <v>120</v>
      </c>
      <c r="H19">
        <f>ABS(B19-D19)</f>
        <v>141.33333333333337</v>
      </c>
      <c r="I19">
        <f>ABS(B19-E19)</f>
        <v>122</v>
      </c>
      <c r="J19">
        <f>ABS(B19-F19)</f>
        <v>128</v>
      </c>
    </row>
    <row r="20" spans="1:10" x14ac:dyDescent="0.4">
      <c r="A20" s="1">
        <v>2012</v>
      </c>
      <c r="B20" s="1">
        <v>1848</v>
      </c>
      <c r="C20" s="7">
        <f>AVERAGE(B18:B19)</f>
        <v>1060</v>
      </c>
      <c r="D20" s="4">
        <f>AVERAGE(B17:B19)</f>
        <v>1056</v>
      </c>
      <c r="E20">
        <f>AVERAGE(B16:B19)</f>
        <v>1030</v>
      </c>
      <c r="F20">
        <f>AVERAGE(B15:B19)</f>
        <v>1038.4000000000001</v>
      </c>
      <c r="G20">
        <f>ABS(B20-C20)</f>
        <v>788</v>
      </c>
      <c r="H20">
        <f>ABS(B20-D20)</f>
        <v>792</v>
      </c>
      <c r="I20">
        <f>ABS(B20-E20)</f>
        <v>818</v>
      </c>
      <c r="J20">
        <f>ABS(B20-F20)</f>
        <v>809.59999999999991</v>
      </c>
    </row>
    <row r="21" spans="1:10" x14ac:dyDescent="0.4">
      <c r="A21" s="1">
        <v>2013</v>
      </c>
      <c r="B21" s="1">
        <v>1216</v>
      </c>
      <c r="C21" s="7">
        <f>AVERAGE(B19:B20)</f>
        <v>1492</v>
      </c>
      <c r="D21" s="4">
        <f>AVERAGE(B18:B20)</f>
        <v>1322.6666666666667</v>
      </c>
      <c r="E21">
        <f>AVERAGE(B17:B20)</f>
        <v>1254</v>
      </c>
      <c r="F21">
        <f>AVERAGE(B16:B20)</f>
        <v>1193.5999999999999</v>
      </c>
      <c r="G21">
        <f>ABS(B21-C21)</f>
        <v>276</v>
      </c>
      <c r="H21">
        <f>ABS(B21-D21)</f>
        <v>106.66666666666674</v>
      </c>
      <c r="I21">
        <f>ABS(B21-E21)</f>
        <v>38</v>
      </c>
      <c r="J21">
        <f>ABS(B21-F21)</f>
        <v>22.400000000000091</v>
      </c>
    </row>
    <row r="22" spans="1:10" x14ac:dyDescent="0.4">
      <c r="A22" s="1">
        <v>2014</v>
      </c>
      <c r="B22" s="1">
        <v>1312</v>
      </c>
      <c r="C22" s="7">
        <f>AVERAGE(B20:B21)</f>
        <v>1532</v>
      </c>
      <c r="D22" s="4">
        <f>AVERAGE(B19:B21)</f>
        <v>1400</v>
      </c>
      <c r="E22">
        <f>AVERAGE(B18:B21)</f>
        <v>1296</v>
      </c>
      <c r="F22">
        <f>AVERAGE(B17:B21)</f>
        <v>1246.4000000000001</v>
      </c>
      <c r="G22">
        <f>ABS(B22-C22)</f>
        <v>220</v>
      </c>
      <c r="H22">
        <f>ABS(B22-D22)</f>
        <v>88</v>
      </c>
      <c r="I22">
        <f>ABS(B22-E22)</f>
        <v>16</v>
      </c>
      <c r="J22">
        <f>ABS(B22-F22)</f>
        <v>65.599999999999909</v>
      </c>
    </row>
    <row r="23" spans="1:10" x14ac:dyDescent="0.4">
      <c r="A23" s="1">
        <v>2015</v>
      </c>
      <c r="B23" s="1">
        <v>1384</v>
      </c>
      <c r="C23" s="7">
        <f>AVERAGE(B21:B22)</f>
        <v>1264</v>
      </c>
      <c r="D23" s="4">
        <f>AVERAGE(B20:B22)</f>
        <v>1458.6666666666667</v>
      </c>
      <c r="E23">
        <f>AVERAGE(B19:B22)</f>
        <v>1378</v>
      </c>
      <c r="F23">
        <f>AVERAGE(B18:B22)</f>
        <v>1299.2</v>
      </c>
      <c r="G23">
        <f>ABS(B23-C23)</f>
        <v>120</v>
      </c>
      <c r="H23">
        <f>ABS(B23-D23)</f>
        <v>74.666666666666742</v>
      </c>
      <c r="I23">
        <f>ABS(B23-E23)</f>
        <v>6</v>
      </c>
      <c r="J23">
        <f>ABS(B23-F23)</f>
        <v>84.799999999999955</v>
      </c>
    </row>
    <row r="24" spans="1:10" x14ac:dyDescent="0.4">
      <c r="A24" s="1">
        <v>2016</v>
      </c>
      <c r="B24" s="1">
        <v>1488</v>
      </c>
      <c r="C24" s="7">
        <f>AVERAGE(B22:B23)</f>
        <v>1348</v>
      </c>
      <c r="D24" s="4">
        <f>AVERAGE(B21:B23)</f>
        <v>1304</v>
      </c>
      <c r="E24">
        <f>AVERAGE(B20:B23)</f>
        <v>1440</v>
      </c>
      <c r="F24">
        <f>AVERAGE(B19:B23)</f>
        <v>1379.2</v>
      </c>
      <c r="G24">
        <f>ABS(B24-C24)</f>
        <v>140</v>
      </c>
      <c r="H24">
        <f>ABS(B24-D24)</f>
        <v>184</v>
      </c>
      <c r="I24">
        <f>ABS(B24-E24)</f>
        <v>48</v>
      </c>
      <c r="J24">
        <f>ABS(B24-F24)</f>
        <v>108.79999999999995</v>
      </c>
    </row>
    <row r="25" spans="1:10" ht="18" thickBot="1" x14ac:dyDescent="0.45">
      <c r="A25" s="1">
        <v>2017</v>
      </c>
      <c r="B25" s="1"/>
      <c r="C25" s="7">
        <f>AVERAGE(B23:B24)</f>
        <v>1436</v>
      </c>
      <c r="D25" s="5">
        <f>AVERAGE(B22:B24)</f>
        <v>1394.6666666666667</v>
      </c>
      <c r="E25">
        <f>AVERAGE(B21:B24)</f>
        <v>1350</v>
      </c>
      <c r="F25">
        <f>AVERAGE(B20:B24)</f>
        <v>1449.6</v>
      </c>
      <c r="G25">
        <f>ABS(B25-C25)</f>
        <v>1436</v>
      </c>
      <c r="H25">
        <f>ABS(B25-D25)</f>
        <v>1394.6666666666667</v>
      </c>
      <c r="I25">
        <f>ABS(B25-E25)</f>
        <v>1350</v>
      </c>
      <c r="J25">
        <f>ABS(B25-F25)</f>
        <v>1449.6</v>
      </c>
    </row>
    <row r="27" spans="1:10" x14ac:dyDescent="0.4">
      <c r="F27" t="s">
        <v>11</v>
      </c>
      <c r="G27" s="6">
        <f>AVERAGE(G6:G24)</f>
        <v>154.10526315789474</v>
      </c>
      <c r="H27" s="6">
        <f t="shared" ref="H27:J27" si="0">AVERAGE(H6:H24)</f>
        <v>152.59259259259261</v>
      </c>
      <c r="I27" s="6">
        <f t="shared" si="0"/>
        <v>148.35294117647058</v>
      </c>
      <c r="J27" s="6">
        <f t="shared" si="0"/>
        <v>175.8</v>
      </c>
    </row>
  </sheetData>
  <mergeCells count="2">
    <mergeCell ref="C1:F1"/>
    <mergeCell ref="C2:F2"/>
  </mergeCells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5E82-63C1-42DA-A228-05588FACC0AF}">
  <dimension ref="A1:J25"/>
  <sheetViews>
    <sheetView zoomScale="80" zoomScaleNormal="80" workbookViewId="0">
      <selection activeCell="W15" sqref="W15"/>
    </sheetView>
  </sheetViews>
  <sheetFormatPr defaultRowHeight="17.399999999999999" x14ac:dyDescent="0.4"/>
  <sheetData>
    <row r="1" spans="1:10" x14ac:dyDescent="0.4">
      <c r="C1" s="2" t="s">
        <v>1</v>
      </c>
      <c r="D1" s="2"/>
      <c r="E1" s="2"/>
      <c r="F1" s="2"/>
      <c r="G1" s="2" t="s">
        <v>12</v>
      </c>
      <c r="H1" s="2"/>
      <c r="I1" s="2"/>
      <c r="J1" s="2"/>
    </row>
    <row r="2" spans="1:10" ht="18" thickBot="1" x14ac:dyDescent="0.45">
      <c r="C2" s="2" t="s">
        <v>10</v>
      </c>
      <c r="D2" s="2"/>
      <c r="E2" s="2"/>
      <c r="F2" s="2"/>
    </row>
    <row r="3" spans="1:10" x14ac:dyDescent="0.4">
      <c r="A3" s="1"/>
      <c r="B3" s="1" t="s">
        <v>0</v>
      </c>
      <c r="C3" s="7" t="s">
        <v>2</v>
      </c>
      <c r="D3" s="3" t="s">
        <v>3</v>
      </c>
      <c r="E3" t="s">
        <v>4</v>
      </c>
      <c r="F3" t="s">
        <v>5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4">
      <c r="A4" s="1">
        <v>1996</v>
      </c>
      <c r="B4" s="1">
        <v>424</v>
      </c>
      <c r="D4" s="4"/>
      <c r="G4" s="8" t="s">
        <v>17</v>
      </c>
      <c r="H4" s="2"/>
      <c r="I4" s="2"/>
      <c r="J4" s="2"/>
    </row>
    <row r="5" spans="1:10" x14ac:dyDescent="0.4">
      <c r="A5" s="1">
        <v>1997</v>
      </c>
      <c r="B5" s="1">
        <v>216</v>
      </c>
      <c r="D5" s="4"/>
      <c r="G5" s="2"/>
      <c r="H5" s="2"/>
      <c r="I5" s="2"/>
      <c r="J5" s="2"/>
    </row>
    <row r="6" spans="1:10" x14ac:dyDescent="0.4">
      <c r="A6" s="1">
        <v>1998</v>
      </c>
      <c r="B6" s="1">
        <v>488</v>
      </c>
      <c r="C6" s="7">
        <f>AVERAGE(B4:B5)</f>
        <v>320</v>
      </c>
      <c r="D6" s="4"/>
      <c r="G6" s="2"/>
      <c r="H6" s="2"/>
      <c r="I6" s="2"/>
      <c r="J6" s="2"/>
    </row>
    <row r="7" spans="1:10" x14ac:dyDescent="0.4">
      <c r="A7" s="1">
        <v>1999</v>
      </c>
      <c r="B7" s="1">
        <v>520</v>
      </c>
      <c r="C7" s="7">
        <f>AVERAGE(B5:B6)</f>
        <v>352</v>
      </c>
      <c r="D7" s="4">
        <f>AVERAGE(B4:B6)</f>
        <v>376</v>
      </c>
      <c r="G7">
        <f>AVERAGE(C6:C7)</f>
        <v>336</v>
      </c>
    </row>
    <row r="8" spans="1:10" x14ac:dyDescent="0.4">
      <c r="A8" s="1">
        <v>2000</v>
      </c>
      <c r="B8" s="1">
        <v>552</v>
      </c>
      <c r="C8" s="7">
        <f>AVERAGE(B6:B7)</f>
        <v>504</v>
      </c>
      <c r="D8" s="4">
        <f>AVERAGE(B5:B7)</f>
        <v>408</v>
      </c>
      <c r="E8">
        <f>AVERAGE(B4:B7)</f>
        <v>412</v>
      </c>
      <c r="G8">
        <f>AVERAGE(C7:C8)</f>
        <v>428</v>
      </c>
      <c r="H8">
        <f>AVERAGE(D7:D8)</f>
        <v>392</v>
      </c>
    </row>
    <row r="9" spans="1:10" x14ac:dyDescent="0.4">
      <c r="A9" s="1">
        <v>2001</v>
      </c>
      <c r="B9" s="1">
        <v>584</v>
      </c>
      <c r="C9" s="7">
        <f>AVERAGE(B7:B8)</f>
        <v>536</v>
      </c>
      <c r="D9" s="4">
        <f>AVERAGE(B6:B8)</f>
        <v>520</v>
      </c>
      <c r="E9">
        <f>AVERAGE(B5:B8)</f>
        <v>444</v>
      </c>
      <c r="F9">
        <f>AVERAGE(B4:B8)</f>
        <v>440</v>
      </c>
      <c r="G9">
        <f>AVERAGE(C8:C9)</f>
        <v>520</v>
      </c>
      <c r="H9">
        <f>AVERAGE(D8:D9)</f>
        <v>464</v>
      </c>
      <c r="I9">
        <f>AVERAGE(E8:E9)</f>
        <v>428</v>
      </c>
    </row>
    <row r="10" spans="1:10" x14ac:dyDescent="0.4">
      <c r="A10" s="1">
        <v>2002</v>
      </c>
      <c r="B10" s="1">
        <v>624</v>
      </c>
      <c r="C10" s="7">
        <f>AVERAGE(B8:B9)</f>
        <v>568</v>
      </c>
      <c r="D10" s="4">
        <f>AVERAGE(B7:B9)</f>
        <v>552</v>
      </c>
      <c r="E10">
        <f>AVERAGE(B6:B9)</f>
        <v>536</v>
      </c>
      <c r="F10">
        <f>AVERAGE(B5:B9)</f>
        <v>472</v>
      </c>
      <c r="G10">
        <f>AVERAGE(C9:C10)</f>
        <v>552</v>
      </c>
      <c r="H10">
        <f>AVERAGE(D9:D10)</f>
        <v>536</v>
      </c>
      <c r="I10">
        <f>AVERAGE(E9:E10)</f>
        <v>490</v>
      </c>
      <c r="J10">
        <f>AVERAGE(F9:F10)</f>
        <v>456</v>
      </c>
    </row>
    <row r="11" spans="1:10" x14ac:dyDescent="0.4">
      <c r="A11" s="1">
        <v>2003</v>
      </c>
      <c r="B11" s="1">
        <v>672</v>
      </c>
      <c r="C11" s="7">
        <f>AVERAGE(B9:B10)</f>
        <v>604</v>
      </c>
      <c r="D11" s="4">
        <f>AVERAGE(B8:B10)</f>
        <v>586.66666666666663</v>
      </c>
      <c r="E11">
        <f>AVERAGE(B7:B10)</f>
        <v>570</v>
      </c>
      <c r="F11">
        <f>AVERAGE(B6:B10)</f>
        <v>553.6</v>
      </c>
      <c r="G11">
        <f>AVERAGE(C10:C11)</f>
        <v>586</v>
      </c>
      <c r="H11">
        <f>AVERAGE(D10:D11)</f>
        <v>569.33333333333326</v>
      </c>
      <c r="I11">
        <f>AVERAGE(E10:E11)</f>
        <v>553</v>
      </c>
      <c r="J11">
        <f>AVERAGE(F10:F11)</f>
        <v>512.79999999999995</v>
      </c>
    </row>
    <row r="12" spans="1:10" x14ac:dyDescent="0.4">
      <c r="A12" s="1">
        <v>2004</v>
      </c>
      <c r="B12" s="1">
        <v>816</v>
      </c>
      <c r="C12" s="7">
        <f>AVERAGE(B10:B11)</f>
        <v>648</v>
      </c>
      <c r="D12" s="4">
        <f>AVERAGE(B9:B11)</f>
        <v>626.66666666666663</v>
      </c>
      <c r="E12">
        <f>AVERAGE(B8:B11)</f>
        <v>608</v>
      </c>
      <c r="F12">
        <f>AVERAGE(B7:B11)</f>
        <v>590.4</v>
      </c>
      <c r="G12">
        <f>AVERAGE(C11:C12)</f>
        <v>626</v>
      </c>
      <c r="H12">
        <f>AVERAGE(D11:D12)</f>
        <v>606.66666666666663</v>
      </c>
      <c r="I12">
        <f>AVERAGE(E11:E12)</f>
        <v>589</v>
      </c>
      <c r="J12">
        <f>AVERAGE(F11:F12)</f>
        <v>572</v>
      </c>
    </row>
    <row r="13" spans="1:10" x14ac:dyDescent="0.4">
      <c r="A13" s="1">
        <v>2005</v>
      </c>
      <c r="B13" s="1">
        <v>880</v>
      </c>
      <c r="C13" s="7">
        <f>AVERAGE(B11:B12)</f>
        <v>744</v>
      </c>
      <c r="D13" s="4">
        <f>AVERAGE(B10:B12)</f>
        <v>704</v>
      </c>
      <c r="E13">
        <f>AVERAGE(B9:B12)</f>
        <v>674</v>
      </c>
      <c r="F13">
        <f>AVERAGE(B8:B12)</f>
        <v>649.6</v>
      </c>
      <c r="G13">
        <f>AVERAGE(C12:C13)</f>
        <v>696</v>
      </c>
      <c r="H13">
        <f>AVERAGE(D12:D13)</f>
        <v>665.33333333333326</v>
      </c>
      <c r="I13">
        <f>AVERAGE(E12:E13)</f>
        <v>641</v>
      </c>
      <c r="J13">
        <f>AVERAGE(F12:F13)</f>
        <v>620</v>
      </c>
    </row>
    <row r="14" spans="1:10" x14ac:dyDescent="0.4">
      <c r="A14" s="1">
        <v>2006</v>
      </c>
      <c r="B14" s="1">
        <v>984</v>
      </c>
      <c r="C14" s="7">
        <f>AVERAGE(B12:B13)</f>
        <v>848</v>
      </c>
      <c r="D14" s="4">
        <f>AVERAGE(B11:B13)</f>
        <v>789.33333333333337</v>
      </c>
      <c r="E14">
        <f>AVERAGE(B10:B13)</f>
        <v>748</v>
      </c>
      <c r="F14">
        <f>AVERAGE(B9:B13)</f>
        <v>715.2</v>
      </c>
      <c r="G14">
        <f>AVERAGE(C13:C14)</f>
        <v>796</v>
      </c>
      <c r="H14">
        <f>AVERAGE(D13:D14)</f>
        <v>746.66666666666674</v>
      </c>
      <c r="I14">
        <f>AVERAGE(E13:E14)</f>
        <v>711</v>
      </c>
      <c r="J14">
        <f>AVERAGE(F13:F14)</f>
        <v>682.40000000000009</v>
      </c>
    </row>
    <row r="15" spans="1:10" x14ac:dyDescent="0.4">
      <c r="A15" s="1">
        <v>2007</v>
      </c>
      <c r="B15" s="1">
        <v>1072</v>
      </c>
      <c r="C15" s="7">
        <f>AVERAGE(B13:B14)</f>
        <v>932</v>
      </c>
      <c r="D15" s="4">
        <f>AVERAGE(B12:B14)</f>
        <v>893.33333333333337</v>
      </c>
      <c r="E15">
        <f>AVERAGE(B11:B14)</f>
        <v>838</v>
      </c>
      <c r="F15">
        <f>AVERAGE(B10:B14)</f>
        <v>795.2</v>
      </c>
      <c r="G15">
        <f>AVERAGE(C14:C15)</f>
        <v>890</v>
      </c>
      <c r="H15">
        <f>AVERAGE(D14:D15)</f>
        <v>841.33333333333337</v>
      </c>
      <c r="I15">
        <f>AVERAGE(E14:E15)</f>
        <v>793</v>
      </c>
      <c r="J15">
        <f>AVERAGE(F14:F15)</f>
        <v>755.2</v>
      </c>
    </row>
    <row r="16" spans="1:10" x14ac:dyDescent="0.4">
      <c r="A16" s="1">
        <v>2008</v>
      </c>
      <c r="B16" s="1">
        <v>952</v>
      </c>
      <c r="C16" s="7">
        <f>AVERAGE(B14:B15)</f>
        <v>1028</v>
      </c>
      <c r="D16" s="4">
        <f>AVERAGE(B13:B15)</f>
        <v>978.66666666666663</v>
      </c>
      <c r="E16">
        <f>AVERAGE(B12:B15)</f>
        <v>938</v>
      </c>
      <c r="F16">
        <f>AVERAGE(B11:B15)</f>
        <v>884.8</v>
      </c>
      <c r="G16">
        <f>AVERAGE(C15:C16)</f>
        <v>980</v>
      </c>
      <c r="H16">
        <f>AVERAGE(D15:D16)</f>
        <v>936</v>
      </c>
      <c r="I16">
        <f>AVERAGE(E15:E16)</f>
        <v>888</v>
      </c>
      <c r="J16">
        <f>AVERAGE(F15:F16)</f>
        <v>840</v>
      </c>
    </row>
    <row r="17" spans="1:10" x14ac:dyDescent="0.4">
      <c r="A17" s="1">
        <v>2009</v>
      </c>
      <c r="B17" s="1">
        <v>1048</v>
      </c>
      <c r="C17" s="7">
        <f>AVERAGE(B15:B16)</f>
        <v>1012</v>
      </c>
      <c r="D17" s="4">
        <f>AVERAGE(B14:B16)</f>
        <v>1002.6666666666666</v>
      </c>
      <c r="E17">
        <f>AVERAGE(B13:B16)</f>
        <v>972</v>
      </c>
      <c r="F17">
        <f>AVERAGE(B12:B16)</f>
        <v>940.8</v>
      </c>
      <c r="G17">
        <f>AVERAGE(C16:C17)</f>
        <v>1020</v>
      </c>
      <c r="H17">
        <f>AVERAGE(D16:D17)</f>
        <v>990.66666666666663</v>
      </c>
      <c r="I17">
        <f>AVERAGE(E16:E17)</f>
        <v>955</v>
      </c>
      <c r="J17">
        <f>AVERAGE(F16:F17)</f>
        <v>912.8</v>
      </c>
    </row>
    <row r="18" spans="1:10" x14ac:dyDescent="0.4">
      <c r="A18" s="1">
        <v>2010</v>
      </c>
      <c r="B18" s="1">
        <v>984</v>
      </c>
      <c r="C18" s="7">
        <f>AVERAGE(B16:B17)</f>
        <v>1000</v>
      </c>
      <c r="D18" s="4">
        <f>AVERAGE(B15:B17)</f>
        <v>1024</v>
      </c>
      <c r="E18">
        <f>AVERAGE(B14:B17)</f>
        <v>1014</v>
      </c>
      <c r="F18">
        <f>AVERAGE(B13:B17)</f>
        <v>987.2</v>
      </c>
      <c r="G18">
        <f>AVERAGE(C17:C18)</f>
        <v>1006</v>
      </c>
      <c r="H18">
        <f>AVERAGE(D17:D18)</f>
        <v>1013.3333333333333</v>
      </c>
      <c r="I18">
        <f>AVERAGE(E17:E18)</f>
        <v>993</v>
      </c>
      <c r="J18">
        <f>AVERAGE(F17:F18)</f>
        <v>964</v>
      </c>
    </row>
    <row r="19" spans="1:10" x14ac:dyDescent="0.4">
      <c r="A19" s="1">
        <v>2011</v>
      </c>
      <c r="B19" s="1">
        <v>1136</v>
      </c>
      <c r="C19" s="7">
        <f>AVERAGE(B17:B18)</f>
        <v>1016</v>
      </c>
      <c r="D19" s="4">
        <f>AVERAGE(B16:B18)</f>
        <v>994.66666666666663</v>
      </c>
      <c r="E19">
        <f>AVERAGE(B15:B18)</f>
        <v>1014</v>
      </c>
      <c r="F19">
        <f>AVERAGE(B14:B18)</f>
        <v>1008</v>
      </c>
      <c r="G19">
        <f>AVERAGE(C18:C19)</f>
        <v>1008</v>
      </c>
      <c r="H19">
        <f>AVERAGE(D18:D19)</f>
        <v>1009.3333333333333</v>
      </c>
      <c r="I19">
        <f>AVERAGE(E18:E19)</f>
        <v>1014</v>
      </c>
      <c r="J19">
        <f>AVERAGE(F18:F19)</f>
        <v>997.6</v>
      </c>
    </row>
    <row r="20" spans="1:10" x14ac:dyDescent="0.4">
      <c r="A20" s="1">
        <v>2012</v>
      </c>
      <c r="B20" s="1">
        <v>1848</v>
      </c>
      <c r="C20" s="7">
        <f>AVERAGE(B18:B19)</f>
        <v>1060</v>
      </c>
      <c r="D20" s="4">
        <f>AVERAGE(B17:B19)</f>
        <v>1056</v>
      </c>
      <c r="E20">
        <f>AVERAGE(B16:B19)</f>
        <v>1030</v>
      </c>
      <c r="F20">
        <f>AVERAGE(B15:B19)</f>
        <v>1038.4000000000001</v>
      </c>
      <c r="G20">
        <f>AVERAGE(C19:C20)</f>
        <v>1038</v>
      </c>
      <c r="H20">
        <f>AVERAGE(D19:D20)</f>
        <v>1025.3333333333333</v>
      </c>
      <c r="I20">
        <f>AVERAGE(E19:E20)</f>
        <v>1022</v>
      </c>
      <c r="J20">
        <f>AVERAGE(F19:F20)</f>
        <v>1023.2</v>
      </c>
    </row>
    <row r="21" spans="1:10" x14ac:dyDescent="0.4">
      <c r="A21" s="1">
        <v>2013</v>
      </c>
      <c r="B21" s="1">
        <v>1216</v>
      </c>
      <c r="C21" s="7">
        <f>AVERAGE(B19:B20)</f>
        <v>1492</v>
      </c>
      <c r="D21" s="4">
        <f>AVERAGE(B18:B20)</f>
        <v>1322.6666666666667</v>
      </c>
      <c r="E21">
        <f>AVERAGE(B17:B20)</f>
        <v>1254</v>
      </c>
      <c r="F21">
        <f>AVERAGE(B16:B20)</f>
        <v>1193.5999999999999</v>
      </c>
      <c r="G21">
        <f>AVERAGE(C20:C21)</f>
        <v>1276</v>
      </c>
      <c r="H21">
        <f>AVERAGE(D20:D21)</f>
        <v>1189.3333333333335</v>
      </c>
      <c r="I21">
        <f>AVERAGE(E20:E21)</f>
        <v>1142</v>
      </c>
      <c r="J21">
        <f>AVERAGE(F20:F21)</f>
        <v>1116</v>
      </c>
    </row>
    <row r="22" spans="1:10" x14ac:dyDescent="0.4">
      <c r="A22" s="1">
        <v>2014</v>
      </c>
      <c r="B22" s="1">
        <v>1312</v>
      </c>
      <c r="C22" s="7">
        <f>AVERAGE(B20:B21)</f>
        <v>1532</v>
      </c>
      <c r="D22" s="4">
        <f>AVERAGE(B19:B21)</f>
        <v>1400</v>
      </c>
      <c r="E22">
        <f>AVERAGE(B18:B21)</f>
        <v>1296</v>
      </c>
      <c r="F22">
        <f>AVERAGE(B17:B21)</f>
        <v>1246.4000000000001</v>
      </c>
      <c r="G22">
        <f>AVERAGE(C21:C22)</f>
        <v>1512</v>
      </c>
      <c r="H22">
        <f>AVERAGE(D21:D22)</f>
        <v>1361.3333333333335</v>
      </c>
      <c r="I22">
        <f>AVERAGE(E21:E22)</f>
        <v>1275</v>
      </c>
      <c r="J22">
        <f>AVERAGE(F21:F22)</f>
        <v>1220</v>
      </c>
    </row>
    <row r="23" spans="1:10" x14ac:dyDescent="0.4">
      <c r="A23" s="1">
        <v>2015</v>
      </c>
      <c r="B23" s="1">
        <v>1384</v>
      </c>
      <c r="C23" s="7">
        <f>AVERAGE(B21:B22)</f>
        <v>1264</v>
      </c>
      <c r="D23" s="4">
        <f>AVERAGE(B20:B22)</f>
        <v>1458.6666666666667</v>
      </c>
      <c r="E23">
        <f>AVERAGE(B19:B22)</f>
        <v>1378</v>
      </c>
      <c r="F23">
        <f>AVERAGE(B18:B22)</f>
        <v>1299.2</v>
      </c>
      <c r="G23">
        <f>AVERAGE(C22:C23)</f>
        <v>1398</v>
      </c>
      <c r="H23">
        <f>AVERAGE(D22:D23)</f>
        <v>1429.3333333333335</v>
      </c>
      <c r="I23">
        <f>AVERAGE(E22:E23)</f>
        <v>1337</v>
      </c>
      <c r="J23">
        <f>AVERAGE(F22:F23)</f>
        <v>1272.8000000000002</v>
      </c>
    </row>
    <row r="24" spans="1:10" x14ac:dyDescent="0.4">
      <c r="A24" s="1">
        <v>2016</v>
      </c>
      <c r="B24" s="1">
        <v>1488</v>
      </c>
      <c r="C24" s="7">
        <f>AVERAGE(B22:B23)</f>
        <v>1348</v>
      </c>
      <c r="D24" s="4">
        <f>AVERAGE(B21:B23)</f>
        <v>1304</v>
      </c>
      <c r="E24">
        <f>AVERAGE(B20:B23)</f>
        <v>1440</v>
      </c>
      <c r="F24">
        <f>AVERAGE(B19:B23)</f>
        <v>1379.2</v>
      </c>
      <c r="G24">
        <f>AVERAGE(C23:C24)</f>
        <v>1306</v>
      </c>
      <c r="H24">
        <f>AVERAGE(D23:D24)</f>
        <v>1381.3333333333335</v>
      </c>
      <c r="I24">
        <f>AVERAGE(E23:E24)</f>
        <v>1409</v>
      </c>
      <c r="J24">
        <f>AVERAGE(F23:F24)</f>
        <v>1339.2</v>
      </c>
    </row>
    <row r="25" spans="1:10" ht="18" thickBot="1" x14ac:dyDescent="0.45">
      <c r="A25" s="1">
        <v>2017</v>
      </c>
      <c r="B25" s="1"/>
      <c r="C25" s="7">
        <f>AVERAGE(B23:B24)</f>
        <v>1436</v>
      </c>
      <c r="D25" s="5">
        <f>AVERAGE(B22:B24)</f>
        <v>1394.6666666666667</v>
      </c>
      <c r="E25">
        <f>AVERAGE(B21:B24)</f>
        <v>1350</v>
      </c>
      <c r="F25">
        <f>AVERAGE(B20:B24)</f>
        <v>1449.6</v>
      </c>
      <c r="G25">
        <f>AVERAGE(C24:C25)</f>
        <v>1392</v>
      </c>
      <c r="H25">
        <f>AVERAGE(D24:D25)</f>
        <v>1349.3333333333335</v>
      </c>
      <c r="I25">
        <f>AVERAGE(E24:E25)</f>
        <v>1395</v>
      </c>
      <c r="J25">
        <f>AVERAGE(F24:F25)</f>
        <v>1414.4</v>
      </c>
    </row>
  </sheetData>
  <mergeCells count="4">
    <mergeCell ref="C1:F1"/>
    <mergeCell ref="C2:F2"/>
    <mergeCell ref="G1:J1"/>
    <mergeCell ref="G4:J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0CB-B576-494A-95F2-2E4FFB53F30C}">
  <dimension ref="A1:I23"/>
  <sheetViews>
    <sheetView workbookViewId="0">
      <selection activeCell="G17" sqref="G17"/>
    </sheetView>
  </sheetViews>
  <sheetFormatPr defaultRowHeight="17.399999999999999" x14ac:dyDescent="0.4"/>
  <sheetData>
    <row r="1" spans="1:9" x14ac:dyDescent="0.4">
      <c r="A1" s="1"/>
      <c r="B1" s="1" t="s">
        <v>0</v>
      </c>
      <c r="C1" s="1" t="s">
        <v>18</v>
      </c>
      <c r="D1" t="s">
        <v>18</v>
      </c>
      <c r="E1" t="s">
        <v>19</v>
      </c>
      <c r="I1" t="s">
        <v>20</v>
      </c>
    </row>
    <row r="2" spans="1:9" x14ac:dyDescent="0.4">
      <c r="A2" s="1">
        <v>1996</v>
      </c>
      <c r="B2" s="1">
        <v>424</v>
      </c>
      <c r="C2" s="1"/>
      <c r="I2">
        <v>0.2</v>
      </c>
    </row>
    <row r="3" spans="1:9" x14ac:dyDescent="0.4">
      <c r="A3" s="1">
        <v>1997</v>
      </c>
      <c r="B3" s="1">
        <v>216</v>
      </c>
      <c r="C3" s="1"/>
      <c r="I3">
        <v>0.3</v>
      </c>
    </row>
    <row r="4" spans="1:9" x14ac:dyDescent="0.4">
      <c r="A4" s="1">
        <v>1998</v>
      </c>
      <c r="B4" s="1">
        <v>488</v>
      </c>
      <c r="C4" s="1"/>
      <c r="I4">
        <v>0.5</v>
      </c>
    </row>
    <row r="5" spans="1:9" x14ac:dyDescent="0.4">
      <c r="A5" s="1">
        <v>1999</v>
      </c>
      <c r="B5" s="1">
        <v>520</v>
      </c>
      <c r="C5" s="1">
        <f>B2*$I$2+B3*$I$3+B4*$I$4</f>
        <v>393.6</v>
      </c>
      <c r="D5">
        <f>SUMPRODUCT(B2:B4,$I$2:$I$4)</f>
        <v>393.6</v>
      </c>
      <c r="E5">
        <f>ABS(B5-D5)</f>
        <v>126.39999999999998</v>
      </c>
      <c r="I5">
        <f>SUM(I2:I4)</f>
        <v>1</v>
      </c>
    </row>
    <row r="6" spans="1:9" x14ac:dyDescent="0.4">
      <c r="A6" s="1">
        <v>2000</v>
      </c>
      <c r="B6" s="1">
        <v>552</v>
      </c>
      <c r="C6" s="1">
        <f t="shared" ref="C6:C23" si="0">B3*$I$2+B4*$I$3+B5*$I$4</f>
        <v>449.6</v>
      </c>
      <c r="D6">
        <f t="shared" ref="D6:D23" si="1">SUMPRODUCT(B3:B5,$I$2:$I$4)</f>
        <v>449.6</v>
      </c>
      <c r="E6">
        <f t="shared" ref="E6:E23" si="2">ABS(B6-D6)</f>
        <v>102.39999999999998</v>
      </c>
    </row>
    <row r="7" spans="1:9" x14ac:dyDescent="0.4">
      <c r="A7" s="1">
        <v>2001</v>
      </c>
      <c r="B7" s="1">
        <v>584</v>
      </c>
      <c r="C7" s="1">
        <f t="shared" si="0"/>
        <v>529.6</v>
      </c>
      <c r="D7">
        <f t="shared" si="1"/>
        <v>529.6</v>
      </c>
      <c r="E7">
        <f t="shared" si="2"/>
        <v>54.399999999999977</v>
      </c>
    </row>
    <row r="8" spans="1:9" x14ac:dyDescent="0.4">
      <c r="A8" s="1">
        <v>2002</v>
      </c>
      <c r="B8" s="1">
        <v>624</v>
      </c>
      <c r="C8" s="1">
        <f t="shared" si="0"/>
        <v>561.6</v>
      </c>
      <c r="D8">
        <f t="shared" si="1"/>
        <v>561.6</v>
      </c>
      <c r="E8">
        <f t="shared" si="2"/>
        <v>62.399999999999977</v>
      </c>
    </row>
    <row r="9" spans="1:9" x14ac:dyDescent="0.4">
      <c r="A9" s="1">
        <v>2003</v>
      </c>
      <c r="B9" s="1">
        <v>672</v>
      </c>
      <c r="C9" s="1">
        <f t="shared" si="0"/>
        <v>597.6</v>
      </c>
      <c r="D9">
        <f t="shared" si="1"/>
        <v>597.6</v>
      </c>
      <c r="E9">
        <f t="shared" si="2"/>
        <v>74.399999999999977</v>
      </c>
    </row>
    <row r="10" spans="1:9" x14ac:dyDescent="0.4">
      <c r="A10" s="1">
        <v>2004</v>
      </c>
      <c r="B10" s="1">
        <v>816</v>
      </c>
      <c r="C10" s="1">
        <f t="shared" si="0"/>
        <v>640</v>
      </c>
      <c r="D10">
        <f t="shared" si="1"/>
        <v>640</v>
      </c>
      <c r="E10">
        <f t="shared" si="2"/>
        <v>176</v>
      </c>
    </row>
    <row r="11" spans="1:9" x14ac:dyDescent="0.4">
      <c r="A11" s="1">
        <v>2005</v>
      </c>
      <c r="B11" s="1">
        <v>880</v>
      </c>
      <c r="C11" s="1">
        <f t="shared" si="0"/>
        <v>734.4</v>
      </c>
      <c r="D11">
        <f t="shared" si="1"/>
        <v>734.4</v>
      </c>
      <c r="E11">
        <f t="shared" si="2"/>
        <v>145.60000000000002</v>
      </c>
    </row>
    <row r="12" spans="1:9" x14ac:dyDescent="0.4">
      <c r="A12" s="1">
        <v>2006</v>
      </c>
      <c r="B12" s="1">
        <v>984</v>
      </c>
      <c r="C12" s="1">
        <f t="shared" si="0"/>
        <v>819.2</v>
      </c>
      <c r="D12">
        <f t="shared" si="1"/>
        <v>819.2</v>
      </c>
      <c r="E12">
        <f t="shared" si="2"/>
        <v>164.79999999999995</v>
      </c>
    </row>
    <row r="13" spans="1:9" x14ac:dyDescent="0.4">
      <c r="A13" s="1">
        <v>2007</v>
      </c>
      <c r="B13" s="1">
        <v>1072</v>
      </c>
      <c r="C13" s="1">
        <f t="shared" si="0"/>
        <v>919.2</v>
      </c>
      <c r="D13">
        <f t="shared" si="1"/>
        <v>919.2</v>
      </c>
      <c r="E13">
        <f t="shared" si="2"/>
        <v>152.79999999999995</v>
      </c>
    </row>
    <row r="14" spans="1:9" x14ac:dyDescent="0.4">
      <c r="A14" s="1">
        <v>2008</v>
      </c>
      <c r="B14" s="1">
        <v>952</v>
      </c>
      <c r="C14" s="1">
        <f t="shared" si="0"/>
        <v>1007.2</v>
      </c>
      <c r="D14">
        <f t="shared" si="1"/>
        <v>1007.2</v>
      </c>
      <c r="E14">
        <f t="shared" si="2"/>
        <v>55.200000000000045</v>
      </c>
    </row>
    <row r="15" spans="1:9" x14ac:dyDescent="0.4">
      <c r="A15" s="1">
        <v>2009</v>
      </c>
      <c r="B15" s="1">
        <v>1048</v>
      </c>
      <c r="C15" s="1">
        <f t="shared" si="0"/>
        <v>994.4</v>
      </c>
      <c r="D15">
        <f t="shared" si="1"/>
        <v>994.4</v>
      </c>
      <c r="E15">
        <f t="shared" si="2"/>
        <v>53.600000000000023</v>
      </c>
    </row>
    <row r="16" spans="1:9" x14ac:dyDescent="0.4">
      <c r="A16" s="1">
        <v>2010</v>
      </c>
      <c r="B16" s="1">
        <v>984</v>
      </c>
      <c r="C16" s="1">
        <f t="shared" si="0"/>
        <v>1024</v>
      </c>
      <c r="D16">
        <f t="shared" si="1"/>
        <v>1024</v>
      </c>
      <c r="E16">
        <f t="shared" si="2"/>
        <v>40</v>
      </c>
    </row>
    <row r="17" spans="1:5" x14ac:dyDescent="0.4">
      <c r="A17" s="1">
        <v>2011</v>
      </c>
      <c r="B17" s="1">
        <v>1136</v>
      </c>
      <c r="C17" s="1">
        <f t="shared" si="0"/>
        <v>996.8</v>
      </c>
      <c r="D17">
        <f t="shared" si="1"/>
        <v>996.8</v>
      </c>
      <c r="E17">
        <f t="shared" si="2"/>
        <v>139.20000000000005</v>
      </c>
    </row>
    <row r="18" spans="1:5" x14ac:dyDescent="0.4">
      <c r="A18" s="1">
        <v>2012</v>
      </c>
      <c r="B18" s="1">
        <v>1848</v>
      </c>
      <c r="C18" s="1">
        <f t="shared" si="0"/>
        <v>1072.8</v>
      </c>
      <c r="D18">
        <f t="shared" si="1"/>
        <v>1072.8</v>
      </c>
      <c r="E18">
        <f t="shared" si="2"/>
        <v>775.2</v>
      </c>
    </row>
    <row r="19" spans="1:5" x14ac:dyDescent="0.4">
      <c r="A19" s="1">
        <v>2013</v>
      </c>
      <c r="B19" s="1">
        <v>1216</v>
      </c>
      <c r="C19" s="1">
        <f t="shared" si="0"/>
        <v>1461.6</v>
      </c>
      <c r="D19">
        <f t="shared" si="1"/>
        <v>1461.6</v>
      </c>
      <c r="E19">
        <f t="shared" si="2"/>
        <v>245.59999999999991</v>
      </c>
    </row>
    <row r="20" spans="1:5" x14ac:dyDescent="0.4">
      <c r="A20" s="1">
        <v>2014</v>
      </c>
      <c r="B20" s="1">
        <v>1312</v>
      </c>
      <c r="C20" s="1">
        <f t="shared" si="0"/>
        <v>1389.6</v>
      </c>
      <c r="D20">
        <f t="shared" si="1"/>
        <v>1389.6</v>
      </c>
      <c r="E20">
        <f t="shared" si="2"/>
        <v>77.599999999999909</v>
      </c>
    </row>
    <row r="21" spans="1:5" x14ac:dyDescent="0.4">
      <c r="A21" s="1">
        <v>2015</v>
      </c>
      <c r="B21" s="1">
        <v>1384</v>
      </c>
      <c r="C21" s="1">
        <f t="shared" si="0"/>
        <v>1390.4</v>
      </c>
      <c r="D21">
        <f t="shared" si="1"/>
        <v>1390.4</v>
      </c>
      <c r="E21">
        <f t="shared" si="2"/>
        <v>6.4000000000000909</v>
      </c>
    </row>
    <row r="22" spans="1:5" x14ac:dyDescent="0.4">
      <c r="A22" s="1">
        <v>2016</v>
      </c>
      <c r="B22" s="1">
        <v>1488</v>
      </c>
      <c r="C22" s="1">
        <f t="shared" si="0"/>
        <v>1328.8</v>
      </c>
      <c r="D22">
        <f t="shared" si="1"/>
        <v>1328.8</v>
      </c>
      <c r="E22">
        <f t="shared" si="2"/>
        <v>159.20000000000005</v>
      </c>
    </row>
    <row r="23" spans="1:5" x14ac:dyDescent="0.4">
      <c r="A23" s="1">
        <v>2017</v>
      </c>
      <c r="B23" s="1"/>
      <c r="C23" s="1">
        <f t="shared" si="0"/>
        <v>1421.6</v>
      </c>
      <c r="D23">
        <f t="shared" si="1"/>
        <v>1421.6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76AB-DD43-433F-9C29-247B94C9BDDE}">
  <dimension ref="A1:P44"/>
  <sheetViews>
    <sheetView tabSelected="1" workbookViewId="0">
      <selection activeCell="G17" sqref="G17"/>
    </sheetView>
  </sheetViews>
  <sheetFormatPr defaultRowHeight="17.399999999999999" x14ac:dyDescent="0.4"/>
  <sheetData>
    <row r="1" spans="1:16" x14ac:dyDescent="0.4">
      <c r="A1" s="1"/>
      <c r="B1" s="1" t="s">
        <v>0</v>
      </c>
      <c r="C1" t="s">
        <v>2</v>
      </c>
      <c r="D1" s="2" t="s">
        <v>21</v>
      </c>
      <c r="E1" s="2"/>
      <c r="F1" s="2"/>
      <c r="H1" t="s">
        <v>27</v>
      </c>
    </row>
    <row r="2" spans="1:16" ht="18" thickBot="1" x14ac:dyDescent="0.45">
      <c r="A2" s="1">
        <v>1996</v>
      </c>
      <c r="B2" s="1">
        <v>424</v>
      </c>
      <c r="D2" s="2"/>
      <c r="E2" s="2"/>
      <c r="F2" s="2"/>
    </row>
    <row r="3" spans="1:16" x14ac:dyDescent="0.4">
      <c r="A3" s="1">
        <v>1997</v>
      </c>
      <c r="B3" s="1">
        <v>216</v>
      </c>
      <c r="C3">
        <f t="shared" ref="C3:C23" si="0">AVERAGE(B2:B3)</f>
        <v>320</v>
      </c>
      <c r="D3" t="s">
        <v>22</v>
      </c>
      <c r="E3" t="s">
        <v>24</v>
      </c>
      <c r="F3" t="s">
        <v>26</v>
      </c>
      <c r="H3" s="12" t="s">
        <v>28</v>
      </c>
      <c r="I3" s="12"/>
    </row>
    <row r="4" spans="1:16" x14ac:dyDescent="0.4">
      <c r="A4" s="1">
        <v>1998</v>
      </c>
      <c r="B4" s="1">
        <v>488</v>
      </c>
      <c r="C4">
        <f t="shared" si="0"/>
        <v>352</v>
      </c>
      <c r="D4" s="1">
        <v>488</v>
      </c>
      <c r="E4" s="1">
        <v>216</v>
      </c>
      <c r="F4" s="1">
        <v>424</v>
      </c>
      <c r="H4" s="9" t="s">
        <v>29</v>
      </c>
      <c r="I4" s="9">
        <v>0.83538892267073495</v>
      </c>
    </row>
    <row r="5" spans="1:16" x14ac:dyDescent="0.4">
      <c r="A5" s="1">
        <v>1999</v>
      </c>
      <c r="B5" s="1">
        <v>520</v>
      </c>
      <c r="C5">
        <f t="shared" si="0"/>
        <v>504</v>
      </c>
      <c r="D5" s="1">
        <v>520</v>
      </c>
      <c r="E5" s="1">
        <v>488</v>
      </c>
      <c r="F5" s="1">
        <v>216</v>
      </c>
      <c r="H5" s="9" t="s">
        <v>30</v>
      </c>
      <c r="I5" s="9">
        <v>0.69787465212097122</v>
      </c>
    </row>
    <row r="6" spans="1:16" x14ac:dyDescent="0.4">
      <c r="A6" s="1">
        <v>2000</v>
      </c>
      <c r="B6" s="1">
        <v>552</v>
      </c>
      <c r="C6">
        <f t="shared" si="0"/>
        <v>536</v>
      </c>
      <c r="D6" s="1">
        <v>552</v>
      </c>
      <c r="E6" s="1">
        <v>520</v>
      </c>
      <c r="F6" s="1">
        <v>488</v>
      </c>
      <c r="H6" s="9" t="s">
        <v>31</v>
      </c>
      <c r="I6" s="9">
        <v>0.66010898363609261</v>
      </c>
    </row>
    <row r="7" spans="1:16" x14ac:dyDescent="0.4">
      <c r="A7" s="1">
        <v>2001</v>
      </c>
      <c r="B7" s="1">
        <v>584</v>
      </c>
      <c r="C7">
        <f t="shared" si="0"/>
        <v>568</v>
      </c>
      <c r="D7" s="1">
        <v>584</v>
      </c>
      <c r="E7" s="1">
        <v>552</v>
      </c>
      <c r="F7" s="1">
        <v>520</v>
      </c>
      <c r="H7" s="9" t="s">
        <v>32</v>
      </c>
      <c r="I7" s="9">
        <v>214.24529266991962</v>
      </c>
    </row>
    <row r="8" spans="1:16" ht="18" thickBot="1" x14ac:dyDescent="0.45">
      <c r="A8" s="1">
        <v>2002</v>
      </c>
      <c r="B8" s="1">
        <v>624</v>
      </c>
      <c r="C8">
        <f t="shared" si="0"/>
        <v>604</v>
      </c>
      <c r="D8" s="1">
        <v>624</v>
      </c>
      <c r="E8" s="1">
        <v>584</v>
      </c>
      <c r="F8" s="1">
        <v>552</v>
      </c>
      <c r="H8" s="10" t="s">
        <v>33</v>
      </c>
      <c r="I8" s="10">
        <v>19</v>
      </c>
    </row>
    <row r="9" spans="1:16" x14ac:dyDescent="0.4">
      <c r="A9" s="1">
        <v>2003</v>
      </c>
      <c r="B9" s="1">
        <v>672</v>
      </c>
      <c r="C9">
        <f t="shared" si="0"/>
        <v>648</v>
      </c>
      <c r="D9" s="1">
        <v>672</v>
      </c>
      <c r="E9" s="1">
        <v>624</v>
      </c>
      <c r="F9" s="1">
        <v>584</v>
      </c>
    </row>
    <row r="10" spans="1:16" ht="18" thickBot="1" x14ac:dyDescent="0.45">
      <c r="A10" s="1">
        <v>2004</v>
      </c>
      <c r="B10" s="1">
        <v>816</v>
      </c>
      <c r="C10">
        <f t="shared" si="0"/>
        <v>744</v>
      </c>
      <c r="D10" s="1">
        <v>816</v>
      </c>
      <c r="E10" s="1">
        <v>672</v>
      </c>
      <c r="F10" s="1">
        <v>624</v>
      </c>
      <c r="H10" t="s">
        <v>34</v>
      </c>
    </row>
    <row r="11" spans="1:16" x14ac:dyDescent="0.4">
      <c r="A11" s="1">
        <v>2005</v>
      </c>
      <c r="B11" s="1">
        <v>880</v>
      </c>
      <c r="C11">
        <f t="shared" si="0"/>
        <v>848</v>
      </c>
      <c r="D11" s="1">
        <v>880</v>
      </c>
      <c r="E11" s="1">
        <v>816</v>
      </c>
      <c r="F11" s="1">
        <v>672</v>
      </c>
      <c r="H11" s="11"/>
      <c r="I11" s="11" t="s">
        <v>39</v>
      </c>
      <c r="J11" s="11" t="s">
        <v>40</v>
      </c>
      <c r="K11" s="11" t="s">
        <v>41</v>
      </c>
      <c r="L11" s="11" t="s">
        <v>42</v>
      </c>
      <c r="M11" s="11" t="s">
        <v>43</v>
      </c>
    </row>
    <row r="12" spans="1:16" x14ac:dyDescent="0.4">
      <c r="A12" s="1">
        <v>2006</v>
      </c>
      <c r="B12" s="1">
        <v>984</v>
      </c>
      <c r="C12">
        <f t="shared" si="0"/>
        <v>932</v>
      </c>
      <c r="D12" s="1">
        <v>984</v>
      </c>
      <c r="E12" s="1">
        <v>880</v>
      </c>
      <c r="F12" s="1">
        <v>816</v>
      </c>
      <c r="H12" s="9" t="s">
        <v>35</v>
      </c>
      <c r="I12" s="9">
        <v>2</v>
      </c>
      <c r="J12" s="9">
        <v>1696417.799416278</v>
      </c>
      <c r="K12" s="9">
        <v>848208.89970813901</v>
      </c>
      <c r="L12" s="9">
        <v>18.479075841075097</v>
      </c>
      <c r="M12" s="9">
        <v>6.9422029827657285E-5</v>
      </c>
    </row>
    <row r="13" spans="1:16" x14ac:dyDescent="0.4">
      <c r="A13" s="1">
        <v>2007</v>
      </c>
      <c r="B13" s="1">
        <v>1072</v>
      </c>
      <c r="C13">
        <f t="shared" si="0"/>
        <v>1028</v>
      </c>
      <c r="D13" s="1">
        <v>1072</v>
      </c>
      <c r="E13" s="1">
        <v>984</v>
      </c>
      <c r="F13" s="1">
        <v>880</v>
      </c>
      <c r="H13" s="9" t="s">
        <v>36</v>
      </c>
      <c r="I13" s="9">
        <v>16</v>
      </c>
      <c r="J13" s="9">
        <v>734416.72689951223</v>
      </c>
      <c r="K13" s="9">
        <v>45901.045431219514</v>
      </c>
      <c r="L13" s="9"/>
      <c r="M13" s="9"/>
    </row>
    <row r="14" spans="1:16" ht="18" thickBot="1" x14ac:dyDescent="0.45">
      <c r="A14" s="1">
        <v>2008</v>
      </c>
      <c r="B14" s="1">
        <v>952</v>
      </c>
      <c r="C14">
        <f t="shared" si="0"/>
        <v>1012</v>
      </c>
      <c r="D14" s="1">
        <v>952</v>
      </c>
      <c r="E14" s="1">
        <v>1072</v>
      </c>
      <c r="F14" s="1">
        <v>984</v>
      </c>
      <c r="H14" s="10" t="s">
        <v>37</v>
      </c>
      <c r="I14" s="10">
        <v>18</v>
      </c>
      <c r="J14" s="10">
        <v>2430834.5263157901</v>
      </c>
      <c r="K14" s="10"/>
      <c r="L14" s="10"/>
      <c r="M14" s="10"/>
    </row>
    <row r="15" spans="1:16" ht="18" thickBot="1" x14ac:dyDescent="0.45">
      <c r="A15" s="1">
        <v>2009</v>
      </c>
      <c r="B15" s="1">
        <v>1048</v>
      </c>
      <c r="C15">
        <f t="shared" si="0"/>
        <v>1000</v>
      </c>
      <c r="D15" s="1">
        <v>1048</v>
      </c>
      <c r="E15" s="1">
        <v>952</v>
      </c>
      <c r="F15" s="1">
        <v>1072</v>
      </c>
    </row>
    <row r="16" spans="1:16" x14ac:dyDescent="0.4">
      <c r="A16" s="1">
        <v>2010</v>
      </c>
      <c r="B16" s="1">
        <v>984</v>
      </c>
      <c r="C16">
        <f t="shared" si="0"/>
        <v>1016</v>
      </c>
      <c r="D16" s="1">
        <v>984</v>
      </c>
      <c r="E16" s="1">
        <v>1048</v>
      </c>
      <c r="F16" s="1">
        <v>952</v>
      </c>
      <c r="H16" s="11"/>
      <c r="I16" s="11" t="s">
        <v>44</v>
      </c>
      <c r="J16" s="11" t="s">
        <v>32</v>
      </c>
      <c r="K16" s="11" t="s">
        <v>45</v>
      </c>
      <c r="L16" s="11" t="s">
        <v>46</v>
      </c>
      <c r="M16" s="11" t="s">
        <v>47</v>
      </c>
      <c r="N16" s="11" t="s">
        <v>48</v>
      </c>
      <c r="O16" s="11" t="s">
        <v>49</v>
      </c>
      <c r="P16" s="11" t="s">
        <v>50</v>
      </c>
    </row>
    <row r="17" spans="1:16" x14ac:dyDescent="0.4">
      <c r="A17" s="1">
        <v>2011</v>
      </c>
      <c r="B17" s="1">
        <v>1136</v>
      </c>
      <c r="C17">
        <f t="shared" si="0"/>
        <v>1060</v>
      </c>
      <c r="D17" s="1">
        <v>1136</v>
      </c>
      <c r="E17" s="1">
        <v>984</v>
      </c>
      <c r="F17" s="1">
        <v>1048</v>
      </c>
      <c r="H17" s="9" t="s">
        <v>38</v>
      </c>
      <c r="I17" s="9">
        <v>227.28513933390167</v>
      </c>
      <c r="J17" s="9">
        <v>132.81377539835245</v>
      </c>
      <c r="K17" s="9">
        <v>1.7113069683637736</v>
      </c>
      <c r="L17" s="9">
        <v>0.10633751676548554</v>
      </c>
      <c r="M17" s="9">
        <v>-54.267486942647224</v>
      </c>
      <c r="N17" s="9">
        <v>508.83776561045056</v>
      </c>
      <c r="O17" s="9">
        <v>-54.267486942647224</v>
      </c>
      <c r="P17" s="9">
        <v>508.83776561045056</v>
      </c>
    </row>
    <row r="18" spans="1:16" x14ac:dyDescent="0.4">
      <c r="A18" s="1">
        <v>2012</v>
      </c>
      <c r="B18" s="1">
        <v>1848</v>
      </c>
      <c r="C18">
        <f t="shared" si="0"/>
        <v>1492</v>
      </c>
      <c r="D18" s="1">
        <v>1848</v>
      </c>
      <c r="E18" s="1">
        <v>1136</v>
      </c>
      <c r="F18" s="1">
        <v>984</v>
      </c>
      <c r="H18" s="9" t="s">
        <v>23</v>
      </c>
      <c r="I18" s="9">
        <v>0.46577526624855503</v>
      </c>
      <c r="J18" s="9">
        <v>0.21586650433005469</v>
      </c>
      <c r="K18" s="9">
        <v>2.1577005089052439</v>
      </c>
      <c r="L18" s="9">
        <v>4.64974117221406E-2</v>
      </c>
      <c r="M18" s="9">
        <v>8.158719794904068E-3</v>
      </c>
      <c r="N18" s="9">
        <v>0.92339181270220605</v>
      </c>
      <c r="O18" s="9">
        <v>8.158719794904068E-3</v>
      </c>
      <c r="P18" s="9">
        <v>0.92339181270220605</v>
      </c>
    </row>
    <row r="19" spans="1:16" ht="18" thickBot="1" x14ac:dyDescent="0.45">
      <c r="A19" s="1">
        <v>2013</v>
      </c>
      <c r="B19" s="1">
        <v>1216</v>
      </c>
      <c r="C19">
        <f t="shared" si="0"/>
        <v>1532</v>
      </c>
      <c r="D19" s="1">
        <v>1216</v>
      </c>
      <c r="E19" s="1">
        <v>1848</v>
      </c>
      <c r="F19" s="1">
        <v>1136</v>
      </c>
      <c r="H19" s="10" t="s">
        <v>25</v>
      </c>
      <c r="I19" s="10">
        <v>0.37905803219934159</v>
      </c>
      <c r="J19" s="10">
        <v>0.21738954668923374</v>
      </c>
      <c r="K19" s="10">
        <v>1.7436810461784478</v>
      </c>
      <c r="L19" s="10">
        <v>0.10039366269227658</v>
      </c>
      <c r="M19" s="10">
        <v>-8.1787219822471446E-2</v>
      </c>
      <c r="N19" s="10">
        <v>0.83990328422115468</v>
      </c>
      <c r="O19" s="10">
        <v>-8.1787219822471446E-2</v>
      </c>
      <c r="P19" s="10">
        <v>0.83990328422115468</v>
      </c>
    </row>
    <row r="20" spans="1:16" x14ac:dyDescent="0.4">
      <c r="A20" s="1">
        <v>2014</v>
      </c>
      <c r="B20" s="1">
        <v>1312</v>
      </c>
      <c r="C20">
        <f t="shared" si="0"/>
        <v>1264</v>
      </c>
      <c r="D20" s="1">
        <v>1312</v>
      </c>
      <c r="E20" s="1">
        <v>1216</v>
      </c>
      <c r="F20" s="1">
        <v>1848</v>
      </c>
    </row>
    <row r="21" spans="1:16" x14ac:dyDescent="0.4">
      <c r="A21" s="1">
        <v>2015</v>
      </c>
      <c r="B21" s="1">
        <v>1384</v>
      </c>
      <c r="C21">
        <f t="shared" si="0"/>
        <v>1348</v>
      </c>
      <c r="D21" s="1">
        <v>1384</v>
      </c>
      <c r="E21" s="1">
        <v>1312</v>
      </c>
      <c r="F21" s="1">
        <v>1216</v>
      </c>
    </row>
    <row r="22" spans="1:16" x14ac:dyDescent="0.4">
      <c r="A22" s="1">
        <v>2016</v>
      </c>
      <c r="B22" s="1">
        <v>1488</v>
      </c>
      <c r="C22">
        <f t="shared" si="0"/>
        <v>1436</v>
      </c>
      <c r="D22" s="1">
        <v>1488</v>
      </c>
      <c r="E22" s="1">
        <v>1384</v>
      </c>
      <c r="F22" s="1">
        <v>1312</v>
      </c>
    </row>
    <row r="23" spans="1:16" x14ac:dyDescent="0.4">
      <c r="A23" s="1">
        <v>2017</v>
      </c>
      <c r="B23" s="1"/>
      <c r="H23" t="s">
        <v>51</v>
      </c>
    </row>
    <row r="24" spans="1:16" ht="18" thickBot="1" x14ac:dyDescent="0.45"/>
    <row r="25" spans="1:16" x14ac:dyDescent="0.4">
      <c r="H25" s="11" t="s">
        <v>33</v>
      </c>
      <c r="I25" s="11" t="s">
        <v>52</v>
      </c>
      <c r="J25" s="11" t="s">
        <v>36</v>
      </c>
    </row>
    <row r="26" spans="1:16" x14ac:dyDescent="0.4">
      <c r="H26" s="9">
        <v>1</v>
      </c>
      <c r="I26" s="9">
        <v>488.61320249611038</v>
      </c>
      <c r="J26" s="9">
        <v>-0.61320249611037525</v>
      </c>
    </row>
    <row r="27" spans="1:16" x14ac:dyDescent="0.4">
      <c r="H27" s="9">
        <v>2</v>
      </c>
      <c r="I27" s="9">
        <v>536.46000421825431</v>
      </c>
      <c r="J27" s="9">
        <v>-16.460004218254312</v>
      </c>
    </row>
    <row r="28" spans="1:16" x14ac:dyDescent="0.4">
      <c r="H28" s="9">
        <v>3</v>
      </c>
      <c r="I28" s="9">
        <v>654.46859749642897</v>
      </c>
      <c r="J28" s="9">
        <v>-102.46859749642897</v>
      </c>
    </row>
    <row r="29" spans="1:16" x14ac:dyDescent="0.4">
      <c r="H29" s="9">
        <v>4</v>
      </c>
      <c r="I29" s="9">
        <v>681.50326304676173</v>
      </c>
      <c r="J29" s="9">
        <v>-97.503263046761731</v>
      </c>
    </row>
    <row r="30" spans="1:16" x14ac:dyDescent="0.4">
      <c r="H30" s="9">
        <v>5</v>
      </c>
      <c r="I30" s="9">
        <v>708.53792859709438</v>
      </c>
      <c r="J30" s="9">
        <v>-84.537928597094378</v>
      </c>
    </row>
    <row r="31" spans="1:16" x14ac:dyDescent="0.4">
      <c r="H31" s="9">
        <v>6</v>
      </c>
      <c r="I31" s="9">
        <v>739.29879627741548</v>
      </c>
      <c r="J31" s="9">
        <v>-67.298796277415477</v>
      </c>
    </row>
    <row r="32" spans="1:16" x14ac:dyDescent="0.4">
      <c r="H32" s="9">
        <v>7</v>
      </c>
      <c r="I32" s="9">
        <v>776.81833034531985</v>
      </c>
      <c r="J32" s="9">
        <v>39.18166965468015</v>
      </c>
    </row>
    <row r="33" spans="8:10" x14ac:dyDescent="0.4">
      <c r="H33" s="9">
        <v>8</v>
      </c>
      <c r="I33" s="9">
        <v>862.08475423068012</v>
      </c>
      <c r="J33" s="9">
        <v>17.915245769319881</v>
      </c>
    </row>
    <row r="34" spans="8:10" x14ac:dyDescent="0.4">
      <c r="H34" s="9">
        <v>9</v>
      </c>
      <c r="I34" s="9">
        <v>946.47872790729275</v>
      </c>
      <c r="J34" s="9">
        <v>37.52127209270725</v>
      </c>
    </row>
    <row r="35" spans="8:10" x14ac:dyDescent="0.4">
      <c r="H35" s="9">
        <v>10</v>
      </c>
      <c r="I35" s="9">
        <v>1019.1790696579004</v>
      </c>
      <c r="J35" s="9">
        <v>52.820930342099587</v>
      </c>
    </row>
    <row r="36" spans="8:10" x14ac:dyDescent="0.4">
      <c r="H36" s="9">
        <v>11</v>
      </c>
      <c r="I36" s="9">
        <v>1099.5893284365047</v>
      </c>
      <c r="J36" s="9">
        <v>-147.58932843650473</v>
      </c>
    </row>
    <row r="37" spans="8:10" x14ac:dyDescent="0.4">
      <c r="H37" s="9">
        <v>12</v>
      </c>
      <c r="I37" s="9">
        <v>1077.0534033202202</v>
      </c>
      <c r="J37" s="9">
        <v>-29.053403320220241</v>
      </c>
    </row>
    <row r="38" spans="8:10" x14ac:dyDescent="0.4">
      <c r="H38" s="9">
        <v>13</v>
      </c>
      <c r="I38" s="9">
        <v>1076.2808650161605</v>
      </c>
      <c r="J38" s="9">
        <v>-92.280865016160533</v>
      </c>
    </row>
    <row r="39" spans="8:10" x14ac:dyDescent="0.4">
      <c r="H39" s="9">
        <v>14</v>
      </c>
      <c r="I39" s="9">
        <v>1082.8608190673899</v>
      </c>
      <c r="J39" s="9">
        <v>53.139180932610088</v>
      </c>
    </row>
    <row r="40" spans="8:10" x14ac:dyDescent="0.4">
      <c r="H40" s="9">
        <v>15</v>
      </c>
      <c r="I40" s="9">
        <v>1129.3989454764123</v>
      </c>
      <c r="J40" s="9">
        <v>718.60105452358766</v>
      </c>
    </row>
    <row r="41" spans="8:10" x14ac:dyDescent="0.4">
      <c r="H41" s="9">
        <v>16</v>
      </c>
      <c r="I41" s="9">
        <v>1518.6477559396835</v>
      </c>
      <c r="J41" s="9">
        <v>-302.64775593968352</v>
      </c>
    </row>
    <row r="42" spans="8:10" x14ac:dyDescent="0.4">
      <c r="H42" s="9">
        <v>17</v>
      </c>
      <c r="I42" s="9">
        <v>1494.1671065965279</v>
      </c>
      <c r="J42" s="9">
        <v>-182.1671065965279</v>
      </c>
    </row>
    <row r="43" spans="8:10" x14ac:dyDescent="0.4">
      <c r="H43" s="9">
        <v>18</v>
      </c>
      <c r="I43" s="9">
        <v>1299.3168558064053</v>
      </c>
      <c r="J43" s="9">
        <v>84.683144193594671</v>
      </c>
    </row>
    <row r="44" spans="8:10" ht="18" thickBot="1" x14ac:dyDescent="0.45">
      <c r="H44" s="10">
        <v>19</v>
      </c>
      <c r="I44" s="10">
        <v>1369.2422460674381</v>
      </c>
      <c r="J44" s="10">
        <v>118.75775393256185</v>
      </c>
    </row>
  </sheetData>
  <mergeCells count="1">
    <mergeCell ref="D1:F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단순이동평균법</vt:lpstr>
      <vt:lpstr>중심화이동평균법</vt:lpstr>
      <vt:lpstr>잔차가중치</vt:lpstr>
      <vt:lpstr>MA(2), AR(2)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2018-04-24T14:21:05Z</dcterms:created>
  <dcterms:modified xsi:type="dcterms:W3CDTF">2018-04-24T15:13:41Z</dcterms:modified>
</cp:coreProperties>
</file>