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f25\Desktop\"/>
    </mc:Choice>
  </mc:AlternateContent>
  <bookViews>
    <workbookView xWindow="0" yWindow="0" windowWidth="1536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1" l="1"/>
  <c r="L39" i="1"/>
  <c r="L40" i="1"/>
  <c r="L41" i="1"/>
  <c r="L42" i="1"/>
  <c r="L43" i="1"/>
  <c r="L3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2" i="1"/>
  <c r="X1" i="1"/>
</calcChain>
</file>

<file path=xl/sharedStrings.xml><?xml version="1.0" encoding="utf-8"?>
<sst xmlns="http://schemas.openxmlformats.org/spreadsheetml/2006/main" count="115" uniqueCount="48">
  <si>
    <t>Time</t>
  </si>
  <si>
    <t>Time</t>
    <phoneticPr fontId="2" type="noConversion"/>
  </si>
  <si>
    <t>주별</t>
    <phoneticPr fontId="2" type="noConversion"/>
  </si>
  <si>
    <t>요일별</t>
    <phoneticPr fontId="2" type="noConversion"/>
  </si>
  <si>
    <t>백화점매출액</t>
  </si>
  <si>
    <t>계단_개입</t>
  </si>
  <si>
    <t>d1</t>
  </si>
  <si>
    <t>d1</t>
    <phoneticPr fontId="2" type="noConversion"/>
  </si>
  <si>
    <t>d2</t>
  </si>
  <si>
    <t>d2</t>
    <phoneticPr fontId="2" type="noConversion"/>
  </si>
  <si>
    <t>d3</t>
  </si>
  <si>
    <t>d3</t>
    <phoneticPr fontId="2" type="noConversion"/>
  </si>
  <si>
    <t>d4</t>
  </si>
  <si>
    <t>d4</t>
    <phoneticPr fontId="2" type="noConversion"/>
  </si>
  <si>
    <t>d5</t>
  </si>
  <si>
    <t>d5</t>
    <phoneticPr fontId="2" type="noConversion"/>
  </si>
  <si>
    <t>d6</t>
  </si>
  <si>
    <t>d6</t>
    <phoneticPr fontId="2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</si>
  <si>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</si>
  <si>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</si>
  <si>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</si>
  <si>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</si>
  <si>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</si>
  <si>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</si>
  <si>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</si>
  <si>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</si>
  <si>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</si>
  <si>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</si>
  <si>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</si>
  <si>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</si>
  <si>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</si>
  <si>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</si>
  <si>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</si>
  <si>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</si>
  <si>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</si>
  <si>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</si>
  <si>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</si>
  <si>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</si>
  <si>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</si>
  <si>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</si>
  <si>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</si>
  <si>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</si>
  <si>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개입이 있는 모형</t>
    <phoneticPr fontId="2" type="noConversion"/>
  </si>
  <si>
    <t>개입이 없는 모형</t>
    <phoneticPr fontId="2" type="noConversion"/>
  </si>
  <si>
    <t>개입+추세성</t>
    <phoneticPr fontId="2" type="noConversion"/>
  </si>
  <si>
    <t>요일만</t>
    <phoneticPr fontId="2" type="noConversion"/>
  </si>
  <si>
    <t>요일+time</t>
    <phoneticPr fontId="2" type="noConversion"/>
  </si>
  <si>
    <t>개입+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</si>
</sst>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0_);[Red]\(0.000\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178" fontId="0" fillId="0" borderId="0" xfId="0" applyNumberFormat="1">
      <alignment vertical="center"/>
    </xf>
    <xf numFmtId="178" fontId="0" fillId="0" borderId="2" xfId="0" applyNumberFormat="1" applyFont="1" applyFill="1" applyBorder="1" applyAlignment="1">
      <alignment horizontal="centerContinuous" vertical="center"/>
    </xf>
    <xf numFmtId="178" fontId="0" fillId="0" borderId="0" xfId="0" applyNumberFormat="1" applyFill="1" applyBorder="1" applyAlignment="1">
      <alignment vertical="center"/>
    </xf>
    <xf numFmtId="178" fontId="0" fillId="0" borderId="1" xfId="0" applyNumberFormat="1" applyFill="1" applyBorder="1" applyAlignment="1">
      <alignment vertical="center"/>
    </xf>
    <xf numFmtId="178" fontId="0" fillId="0" borderId="2" xfId="0" applyNumberFormat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2" borderId="0" xfId="0" applyFill="1" applyBorder="1">
      <alignment vertical="center"/>
    </xf>
    <xf numFmtId="0" fontId="1" fillId="3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요일별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2-4DD5-ABC0-F4D243FA878C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백화점매출액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Sheet1!$L$2:$L$36</c:f>
              <c:numCache>
                <c:formatCode>General</c:formatCode>
                <c:ptCount val="35"/>
                <c:pt idx="0">
                  <c:v>2500</c:v>
                </c:pt>
                <c:pt idx="1">
                  <c:v>2450</c:v>
                </c:pt>
                <c:pt idx="2">
                  <c:v>3500</c:v>
                </c:pt>
                <c:pt idx="3">
                  <c:v>9460</c:v>
                </c:pt>
                <c:pt idx="4">
                  <c:v>9590</c:v>
                </c:pt>
                <c:pt idx="5">
                  <c:v>13800</c:v>
                </c:pt>
                <c:pt idx="6">
                  <c:v>4800</c:v>
                </c:pt>
                <c:pt idx="7">
                  <c:v>2780</c:v>
                </c:pt>
                <c:pt idx="8">
                  <c:v>3200</c:v>
                </c:pt>
                <c:pt idx="9">
                  <c:v>3750</c:v>
                </c:pt>
                <c:pt idx="10">
                  <c:v>9150</c:v>
                </c:pt>
                <c:pt idx="11">
                  <c:v>10950</c:v>
                </c:pt>
                <c:pt idx="12">
                  <c:v>14290</c:v>
                </c:pt>
                <c:pt idx="13">
                  <c:v>4840</c:v>
                </c:pt>
                <c:pt idx="14">
                  <c:v>3168</c:v>
                </c:pt>
                <c:pt idx="15">
                  <c:v>4280</c:v>
                </c:pt>
                <c:pt idx="16">
                  <c:v>4000</c:v>
                </c:pt>
                <c:pt idx="17">
                  <c:v>8680</c:v>
                </c:pt>
                <c:pt idx="18">
                  <c:v>11924</c:v>
                </c:pt>
                <c:pt idx="19">
                  <c:v>15489</c:v>
                </c:pt>
                <c:pt idx="20">
                  <c:v>5880</c:v>
                </c:pt>
                <c:pt idx="21">
                  <c:v>3340</c:v>
                </c:pt>
                <c:pt idx="22">
                  <c:v>4890</c:v>
                </c:pt>
                <c:pt idx="23">
                  <c:v>4500</c:v>
                </c:pt>
                <c:pt idx="24">
                  <c:v>11490</c:v>
                </c:pt>
                <c:pt idx="25">
                  <c:v>13580</c:v>
                </c:pt>
                <c:pt idx="26">
                  <c:v>16780</c:v>
                </c:pt>
                <c:pt idx="27">
                  <c:v>9180</c:v>
                </c:pt>
                <c:pt idx="28">
                  <c:v>10620</c:v>
                </c:pt>
                <c:pt idx="29">
                  <c:v>8450</c:v>
                </c:pt>
                <c:pt idx="30">
                  <c:v>4500</c:v>
                </c:pt>
                <c:pt idx="31">
                  <c:v>8220</c:v>
                </c:pt>
                <c:pt idx="32">
                  <c:v>16030</c:v>
                </c:pt>
                <c:pt idx="33">
                  <c:v>15760</c:v>
                </c:pt>
                <c:pt idx="34">
                  <c:v>6560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2-4DD5-ABC0-F4D243FA8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807616"/>
        <c:axId val="237811552"/>
      </c:lineChart>
      <c:catAx>
        <c:axId val="23780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811552"/>
        <c:crosses val="autoZero"/>
        <c:auto val="1"/>
        <c:lblAlgn val="ctr"/>
        <c:lblOffset val="100"/>
        <c:noMultiLvlLbl val="0"/>
      </c:catAx>
      <c:valAx>
        <c:axId val="2378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8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495300</xdr:colOff>
      <xdr:row>25</xdr:row>
      <xdr:rowOff>142875</xdr:rowOff>
    </xdr:from>
    <xdr:to>
      <xdr:col>27</xdr:col>
      <xdr:colOff>381000</xdr:colOff>
      <xdr:row>38</xdr:row>
      <xdr:rowOff>161925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3"/>
  <sheetViews>
    <sheetView tabSelected="1" topLeftCell="C30" workbookViewId="0">
      <selection activeCell="L41" sqref="L41"/>
    </sheetView>
  </sheetViews>
  <sheetFormatPr defaultRowHeight="16.5" x14ac:dyDescent="0.3"/>
  <cols>
    <col min="4" max="7" width="4.5" customWidth="1"/>
    <col min="8" max="8" width="4" customWidth="1"/>
    <col min="9" max="9" width="4.5" customWidth="1"/>
    <col min="10" max="11" width="12.375" customWidth="1"/>
    <col min="24" max="24" width="22.375" style="4" customWidth="1"/>
    <col min="25" max="25" width="10.25" style="4" bestFit="1" customWidth="1"/>
    <col min="26" max="26" width="15" style="4" bestFit="1" customWidth="1"/>
    <col min="27" max="27" width="13.875" style="4" bestFit="1" customWidth="1"/>
    <col min="28" max="28" width="9.125" style="4" bestFit="1" customWidth="1"/>
    <col min="29" max="29" width="10.25" style="4" bestFit="1" customWidth="1"/>
    <col min="30" max="30" width="10.5" style="4" bestFit="1" customWidth="1"/>
    <col min="31" max="31" width="10.25" style="4" bestFit="1" customWidth="1"/>
    <col min="32" max="32" width="10.5" style="4" bestFit="1" customWidth="1"/>
  </cols>
  <sheetData>
    <row r="1" spans="1:29" x14ac:dyDescent="0.3">
      <c r="A1" t="s">
        <v>1</v>
      </c>
      <c r="B1" t="s">
        <v>2</v>
      </c>
      <c r="C1" t="s">
        <v>3</v>
      </c>
      <c r="D1" t="s">
        <v>7</v>
      </c>
      <c r="E1" t="s">
        <v>9</v>
      </c>
      <c r="F1" t="s">
        <v>11</v>
      </c>
      <c r="G1" t="s">
        <v>13</v>
      </c>
      <c r="H1" t="s">
        <v>15</v>
      </c>
      <c r="I1" t="s">
        <v>17</v>
      </c>
      <c r="J1" t="s">
        <v>0</v>
      </c>
      <c r="K1" t="s">
        <v>5</v>
      </c>
      <c r="L1" t="s">
        <v>4</v>
      </c>
      <c r="O1" t="s">
        <v>45</v>
      </c>
      <c r="P1" t="s">
        <v>46</v>
      </c>
      <c r="Q1" t="s">
        <v>47</v>
      </c>
      <c r="X1" s="4">
        <f>+AF:AF</f>
        <v>0</v>
      </c>
    </row>
    <row r="2" spans="1:29" x14ac:dyDescent="0.3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2500</v>
      </c>
      <c r="Q2">
        <f>L2-($Y$86*D2+$Y$87*E2+$Y$88*F2+$Y$89*G2+$Y$90*H2+$Y$91*I2+$Y$92*J2+$Y$93*K2)</f>
        <v>3680.5705882352945</v>
      </c>
      <c r="X2" s="4" t="s">
        <v>18</v>
      </c>
    </row>
    <row r="3" spans="1:29" ht="17.25" thickBot="1" x14ac:dyDescent="0.35">
      <c r="A3" s="3">
        <v>2</v>
      </c>
      <c r="B3" s="3"/>
      <c r="C3" s="3">
        <v>2</v>
      </c>
      <c r="D3" s="3">
        <v>0</v>
      </c>
      <c r="E3" s="3">
        <v>1</v>
      </c>
      <c r="F3" s="3">
        <v>0</v>
      </c>
      <c r="G3" s="3">
        <v>0</v>
      </c>
      <c r="H3" s="3">
        <v>0</v>
      </c>
      <c r="I3" s="3">
        <v>0</v>
      </c>
      <c r="J3" s="3">
        <v>2</v>
      </c>
      <c r="K3" s="3">
        <v>0</v>
      </c>
      <c r="L3">
        <v>2450</v>
      </c>
      <c r="Q3">
        <f t="shared" ref="Q3:Q36" si="0">L3-($Y$86*D3+$Y$87*E3+$Y$88*F3+$Y$89*G3+$Y$90*H3+$Y$91*I3+$Y$92*J3+$Y$93*K3)</f>
        <v>3458.1705882352931</v>
      </c>
    </row>
    <row r="4" spans="1:29" x14ac:dyDescent="0.3">
      <c r="A4">
        <v>3</v>
      </c>
      <c r="C4">
        <v>3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3</v>
      </c>
      <c r="K4">
        <v>0</v>
      </c>
      <c r="L4">
        <v>3500</v>
      </c>
      <c r="Q4">
        <f t="shared" si="0"/>
        <v>4572.3720588235301</v>
      </c>
      <c r="X4" s="5" t="s">
        <v>19</v>
      </c>
      <c r="Y4" s="5"/>
    </row>
    <row r="5" spans="1:29" x14ac:dyDescent="0.3">
      <c r="A5">
        <v>4</v>
      </c>
      <c r="C5">
        <v>4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4</v>
      </c>
      <c r="K5">
        <v>0</v>
      </c>
      <c r="L5">
        <v>9460</v>
      </c>
      <c r="Q5">
        <f t="shared" si="0"/>
        <v>5722.1705882352935</v>
      </c>
      <c r="X5" s="6" t="s">
        <v>20</v>
      </c>
      <c r="Y5" s="6">
        <v>0.96017024854653965</v>
      </c>
    </row>
    <row r="6" spans="1:29" x14ac:dyDescent="0.3">
      <c r="A6" s="2">
        <v>5</v>
      </c>
      <c r="B6" s="2"/>
      <c r="C6" s="2">
        <v>5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5</v>
      </c>
      <c r="K6" s="2">
        <v>0</v>
      </c>
      <c r="L6">
        <v>9590</v>
      </c>
      <c r="Q6">
        <f t="shared" si="0"/>
        <v>2837.3705882352961</v>
      </c>
      <c r="X6" s="6" t="s">
        <v>21</v>
      </c>
      <c r="Y6" s="6">
        <v>0.92192690619392381</v>
      </c>
    </row>
    <row r="7" spans="1:29" x14ac:dyDescent="0.3">
      <c r="A7" s="1">
        <v>6</v>
      </c>
      <c r="B7" s="1"/>
      <c r="C7" s="1">
        <v>6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6</v>
      </c>
      <c r="K7" s="1">
        <v>0</v>
      </c>
      <c r="L7">
        <v>13800</v>
      </c>
      <c r="Q7">
        <f t="shared" si="0"/>
        <v>4238.3705882352988</v>
      </c>
      <c r="X7" s="6" t="s">
        <v>22</v>
      </c>
      <c r="Y7" s="6">
        <v>0.90168573372568184</v>
      </c>
    </row>
    <row r="8" spans="1:29" x14ac:dyDescent="0.3">
      <c r="A8">
        <v>7</v>
      </c>
      <c r="C8">
        <v>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7</v>
      </c>
      <c r="K8">
        <v>0</v>
      </c>
      <c r="L8">
        <v>4800</v>
      </c>
      <c r="Q8">
        <f t="shared" si="0"/>
        <v>4210.1705882352944</v>
      </c>
      <c r="X8" s="6" t="s">
        <v>23</v>
      </c>
      <c r="Y8" s="6">
        <v>1421.4993752251294</v>
      </c>
    </row>
    <row r="9" spans="1:29" ht="17.25" thickBot="1" x14ac:dyDescent="0.35">
      <c r="A9" s="3">
        <v>8</v>
      </c>
      <c r="B9" s="3">
        <v>2</v>
      </c>
      <c r="C9" s="3">
        <v>1</v>
      </c>
      <c r="D9" s="3">
        <v>1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8</v>
      </c>
      <c r="K9" s="3">
        <v>0</v>
      </c>
      <c r="L9">
        <v>2780</v>
      </c>
      <c r="Q9">
        <f t="shared" si="0"/>
        <v>3370.7411764705889</v>
      </c>
      <c r="X9" s="7" t="s">
        <v>24</v>
      </c>
      <c r="Y9" s="7">
        <v>35</v>
      </c>
    </row>
    <row r="10" spans="1:29" x14ac:dyDescent="0.3">
      <c r="A10">
        <v>9</v>
      </c>
      <c r="C10">
        <v>2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9</v>
      </c>
      <c r="K10">
        <v>0</v>
      </c>
      <c r="L10">
        <v>3200</v>
      </c>
      <c r="Q10">
        <f t="shared" si="0"/>
        <v>3618.341176470587</v>
      </c>
    </row>
    <row r="11" spans="1:29" ht="17.25" thickBot="1" x14ac:dyDescent="0.35">
      <c r="A11">
        <v>10</v>
      </c>
      <c r="C11">
        <v>3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10</v>
      </c>
      <c r="K11">
        <v>0</v>
      </c>
      <c r="L11">
        <v>3750</v>
      </c>
      <c r="Q11">
        <f t="shared" si="0"/>
        <v>4232.5426470588236</v>
      </c>
      <c r="X11" s="4" t="s">
        <v>25</v>
      </c>
    </row>
    <row r="12" spans="1:29" x14ac:dyDescent="0.3">
      <c r="A12">
        <v>11</v>
      </c>
      <c r="C12">
        <v>4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11</v>
      </c>
      <c r="K12">
        <v>0</v>
      </c>
      <c r="L12">
        <v>9150</v>
      </c>
      <c r="Q12">
        <f t="shared" si="0"/>
        <v>4822.3411764705879</v>
      </c>
      <c r="X12" s="8"/>
      <c r="Y12" s="8" t="s">
        <v>30</v>
      </c>
      <c r="Z12" s="8" t="s">
        <v>31</v>
      </c>
      <c r="AA12" s="8" t="s">
        <v>32</v>
      </c>
      <c r="AB12" s="8" t="s">
        <v>33</v>
      </c>
      <c r="AC12" s="8" t="s">
        <v>34</v>
      </c>
    </row>
    <row r="13" spans="1:29" x14ac:dyDescent="0.3">
      <c r="A13">
        <v>12</v>
      </c>
      <c r="C13">
        <v>5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12</v>
      </c>
      <c r="K13">
        <v>0</v>
      </c>
      <c r="L13">
        <v>10950</v>
      </c>
      <c r="Q13">
        <f t="shared" si="0"/>
        <v>3607.5411764705896</v>
      </c>
      <c r="X13" s="6" t="s">
        <v>26</v>
      </c>
      <c r="Y13" s="6">
        <v>7</v>
      </c>
      <c r="Z13" s="6">
        <v>644246712.17976201</v>
      </c>
      <c r="AA13" s="6">
        <v>92035244.597108856</v>
      </c>
      <c r="AB13" s="6">
        <v>45.547109864332754</v>
      </c>
      <c r="AC13" s="6">
        <v>2.5259944482806603E-13</v>
      </c>
    </row>
    <row r="14" spans="1:29" x14ac:dyDescent="0.3">
      <c r="A14" s="2">
        <v>13</v>
      </c>
      <c r="B14" s="2"/>
      <c r="C14" s="2">
        <v>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13</v>
      </c>
      <c r="K14" s="2">
        <v>0</v>
      </c>
      <c r="L14">
        <v>14290</v>
      </c>
      <c r="Q14">
        <f t="shared" si="0"/>
        <v>4138.5411764705932</v>
      </c>
      <c r="X14" s="6" t="s">
        <v>27</v>
      </c>
      <c r="Y14" s="6">
        <v>27</v>
      </c>
      <c r="Z14" s="6">
        <v>54557832.791666701</v>
      </c>
      <c r="AA14" s="6">
        <v>2020660.4737654333</v>
      </c>
      <c r="AB14" s="6"/>
      <c r="AC14" s="6"/>
    </row>
    <row r="15" spans="1:29" ht="17.25" thickBot="1" x14ac:dyDescent="0.35">
      <c r="A15" s="1">
        <v>14</v>
      </c>
      <c r="B15" s="1"/>
      <c r="C15" s="1">
        <v>7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14</v>
      </c>
      <c r="K15" s="1">
        <v>0</v>
      </c>
      <c r="L15">
        <v>4840</v>
      </c>
      <c r="Q15">
        <f t="shared" si="0"/>
        <v>3660.3411764705888</v>
      </c>
      <c r="X15" s="7" t="s">
        <v>28</v>
      </c>
      <c r="Y15" s="7">
        <v>34</v>
      </c>
      <c r="Z15" s="7">
        <v>698804544.97142875</v>
      </c>
      <c r="AA15" s="7"/>
      <c r="AB15" s="7"/>
      <c r="AC15" s="7"/>
    </row>
    <row r="16" spans="1:29" ht="17.25" thickBot="1" x14ac:dyDescent="0.35">
      <c r="A16">
        <v>15</v>
      </c>
      <c r="B16">
        <v>3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15</v>
      </c>
      <c r="K16">
        <v>0</v>
      </c>
      <c r="L16">
        <v>3168</v>
      </c>
      <c r="Q16">
        <f t="shared" si="0"/>
        <v>3168.9117647058829</v>
      </c>
    </row>
    <row r="17" spans="1:32" x14ac:dyDescent="0.3">
      <c r="A17" s="3">
        <v>16</v>
      </c>
      <c r="B17" s="3"/>
      <c r="C17" s="3">
        <v>2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16</v>
      </c>
      <c r="K17" s="3">
        <v>0</v>
      </c>
      <c r="L17">
        <v>4280</v>
      </c>
      <c r="Q17">
        <f t="shared" si="0"/>
        <v>4108.5117647058814</v>
      </c>
      <c r="X17" s="8" t="s">
        <v>42</v>
      </c>
      <c r="Y17" s="8" t="s">
        <v>35</v>
      </c>
      <c r="Z17" s="8" t="s">
        <v>23</v>
      </c>
      <c r="AA17" s="8" t="s">
        <v>36</v>
      </c>
      <c r="AB17" s="8" t="s">
        <v>37</v>
      </c>
      <c r="AC17" s="8" t="s">
        <v>38</v>
      </c>
      <c r="AD17" s="8" t="s">
        <v>39</v>
      </c>
      <c r="AE17" s="8" t="s">
        <v>40</v>
      </c>
      <c r="AF17" s="8" t="s">
        <v>41</v>
      </c>
    </row>
    <row r="18" spans="1:32" x14ac:dyDescent="0.3">
      <c r="A18">
        <v>17</v>
      </c>
      <c r="C18">
        <v>3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17</v>
      </c>
      <c r="K18">
        <v>0</v>
      </c>
      <c r="L18">
        <v>4000</v>
      </c>
      <c r="Q18">
        <f t="shared" si="0"/>
        <v>3892.713235294118</v>
      </c>
      <c r="X18" s="6" t="s">
        <v>29</v>
      </c>
      <c r="Y18" s="6">
        <v>5515.5916666666681</v>
      </c>
      <c r="Z18" s="6">
        <v>648.82272774191949</v>
      </c>
      <c r="AA18" s="6">
        <v>8.5009224104439678</v>
      </c>
      <c r="AB18" s="6">
        <v>4.09596688747735E-9</v>
      </c>
      <c r="AC18" s="6">
        <v>4184.3173940998176</v>
      </c>
      <c r="AD18" s="6">
        <v>6846.8659392335185</v>
      </c>
      <c r="AE18" s="6">
        <v>4184.3173940998176</v>
      </c>
      <c r="AF18" s="6">
        <v>6846.8659392335185</v>
      </c>
    </row>
    <row r="19" spans="1:32" x14ac:dyDescent="0.3">
      <c r="A19">
        <v>18</v>
      </c>
      <c r="C19">
        <v>4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18</v>
      </c>
      <c r="K19">
        <v>0</v>
      </c>
      <c r="L19">
        <v>8680</v>
      </c>
      <c r="Q19">
        <f t="shared" si="0"/>
        <v>3762.5117647058823</v>
      </c>
      <c r="X19" s="6" t="s">
        <v>6</v>
      </c>
      <c r="Y19" s="6">
        <v>-1770.4000000000042</v>
      </c>
      <c r="Z19" s="6">
        <v>899.03514364354703</v>
      </c>
      <c r="AA19" s="6">
        <v>-1.9692222406624176</v>
      </c>
      <c r="AB19" s="6">
        <v>5.9268756713741551E-2</v>
      </c>
      <c r="AC19" s="6">
        <v>-3615.0677431160711</v>
      </c>
      <c r="AD19" s="6">
        <v>74.267743116063002</v>
      </c>
      <c r="AE19" s="6">
        <v>-3615.0677431160711</v>
      </c>
      <c r="AF19" s="6">
        <v>74.267743116063002</v>
      </c>
    </row>
    <row r="20" spans="1:32" x14ac:dyDescent="0.3">
      <c r="A20" s="1">
        <v>19</v>
      </c>
      <c r="B20" s="1"/>
      <c r="C20" s="1">
        <v>5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19</v>
      </c>
      <c r="K20" s="1">
        <v>0</v>
      </c>
      <c r="L20">
        <v>11924</v>
      </c>
      <c r="Q20">
        <f t="shared" si="0"/>
        <v>3991.711764705884</v>
      </c>
      <c r="X20" s="6" t="s">
        <v>8</v>
      </c>
      <c r="Y20" s="6">
        <v>-1598.0000000000014</v>
      </c>
      <c r="Z20" s="6">
        <v>899.0351436435468</v>
      </c>
      <c r="AA20" s="6">
        <v>-1.7774611051618501</v>
      </c>
      <c r="AB20" s="6">
        <v>8.6759893967674362E-2</v>
      </c>
      <c r="AC20" s="6">
        <v>-3442.6677431160679</v>
      </c>
      <c r="AD20" s="6">
        <v>246.66774311606537</v>
      </c>
      <c r="AE20" s="6">
        <v>-3442.6677431160679</v>
      </c>
      <c r="AF20" s="6">
        <v>246.66774311606537</v>
      </c>
    </row>
    <row r="21" spans="1:32" x14ac:dyDescent="0.3">
      <c r="A21">
        <v>20</v>
      </c>
      <c r="C21">
        <v>6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20</v>
      </c>
      <c r="K21">
        <v>0</v>
      </c>
      <c r="L21">
        <v>15489</v>
      </c>
      <c r="Q21">
        <f t="shared" si="0"/>
        <v>4747.7117647058876</v>
      </c>
      <c r="X21" s="6" t="s">
        <v>10</v>
      </c>
      <c r="Y21" s="6">
        <v>-1465.5916666666667</v>
      </c>
      <c r="Z21" s="6">
        <v>908.35181883868768</v>
      </c>
      <c r="AA21" s="6">
        <v>-1.6134625772428139</v>
      </c>
      <c r="AB21" s="6">
        <v>0.11827246053530711</v>
      </c>
      <c r="AC21" s="6">
        <v>-3329.3756482602585</v>
      </c>
      <c r="AD21" s="6">
        <v>398.19231492692484</v>
      </c>
      <c r="AE21" s="6">
        <v>-3329.3756482602585</v>
      </c>
      <c r="AF21" s="6">
        <v>398.19231492692484</v>
      </c>
    </row>
    <row r="22" spans="1:32" x14ac:dyDescent="0.3">
      <c r="A22">
        <v>21</v>
      </c>
      <c r="C22">
        <v>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21</v>
      </c>
      <c r="K22">
        <v>0</v>
      </c>
      <c r="L22">
        <v>5880</v>
      </c>
      <c r="Q22">
        <f t="shared" si="0"/>
        <v>4110.5117647058833</v>
      </c>
      <c r="X22" s="6" t="s">
        <v>12</v>
      </c>
      <c r="Y22" s="6">
        <v>3148.0000000000005</v>
      </c>
      <c r="Z22" s="6">
        <v>899.03514364354714</v>
      </c>
      <c r="AA22" s="6">
        <v>3.5015316389546296</v>
      </c>
      <c r="AB22" s="6">
        <v>1.6270680989160342E-3</v>
      </c>
      <c r="AC22" s="6">
        <v>1303.332256883933</v>
      </c>
      <c r="AD22" s="6">
        <v>4992.6677431160679</v>
      </c>
      <c r="AE22" s="6">
        <v>1303.332256883933</v>
      </c>
      <c r="AF22" s="6">
        <v>4992.6677431160679</v>
      </c>
    </row>
    <row r="23" spans="1:32" x14ac:dyDescent="0.3">
      <c r="A23" s="3">
        <v>22</v>
      </c>
      <c r="B23" s="3">
        <v>4</v>
      </c>
      <c r="C23" s="3">
        <v>1</v>
      </c>
      <c r="D23" s="3">
        <v>1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22</v>
      </c>
      <c r="K23" s="3">
        <v>0</v>
      </c>
      <c r="L23">
        <v>3340</v>
      </c>
      <c r="Q23">
        <f t="shared" si="0"/>
        <v>2751.0823529411773</v>
      </c>
      <c r="X23" s="6" t="s">
        <v>14</v>
      </c>
      <c r="Y23" s="6">
        <v>6162.7999999999975</v>
      </c>
      <c r="Z23" s="6">
        <v>899.03514364354669</v>
      </c>
      <c r="AA23" s="6">
        <v>6.8549044423600982</v>
      </c>
      <c r="AB23" s="6">
        <v>2.302385612488123E-7</v>
      </c>
      <c r="AC23" s="6">
        <v>4318.1322568839314</v>
      </c>
      <c r="AD23" s="6">
        <v>8007.4677431160635</v>
      </c>
      <c r="AE23" s="6">
        <v>4318.1322568839314</v>
      </c>
      <c r="AF23" s="6">
        <v>8007.4677431160635</v>
      </c>
    </row>
    <row r="24" spans="1:32" x14ac:dyDescent="0.3">
      <c r="A24">
        <v>23</v>
      </c>
      <c r="C24">
        <v>2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23</v>
      </c>
      <c r="K24">
        <v>0</v>
      </c>
      <c r="L24">
        <v>4890</v>
      </c>
      <c r="Q24">
        <f t="shared" si="0"/>
        <v>4128.6823529411758</v>
      </c>
      <c r="X24" s="6" t="s">
        <v>16</v>
      </c>
      <c r="Y24" s="6">
        <v>8971.7999999999956</v>
      </c>
      <c r="Z24" s="6">
        <v>899.0351436435468</v>
      </c>
      <c r="AA24" s="6">
        <v>9.9793651710206923</v>
      </c>
      <c r="AB24" s="6">
        <v>1.484153740659912E-10</v>
      </c>
      <c r="AC24" s="6">
        <v>7127.1322568839287</v>
      </c>
      <c r="AD24" s="6">
        <v>10816.467743116062</v>
      </c>
      <c r="AE24" s="6">
        <v>7127.1322568839287</v>
      </c>
      <c r="AF24" s="6">
        <v>10816.467743116062</v>
      </c>
    </row>
    <row r="25" spans="1:32" ht="17.25" thickBot="1" x14ac:dyDescent="0.35">
      <c r="A25">
        <v>24</v>
      </c>
      <c r="C25">
        <v>3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24</v>
      </c>
      <c r="K25">
        <v>0</v>
      </c>
      <c r="L25">
        <v>4500</v>
      </c>
      <c r="Q25">
        <f t="shared" si="0"/>
        <v>3802.8838235294124</v>
      </c>
      <c r="X25" s="7" t="s">
        <v>5</v>
      </c>
      <c r="Y25" s="7">
        <v>3682.0416666666665</v>
      </c>
      <c r="Z25" s="7">
        <v>648.82272774191983</v>
      </c>
      <c r="AA25" s="7">
        <v>5.6749579033416051</v>
      </c>
      <c r="AB25" s="7">
        <v>5.0027182492013584E-6</v>
      </c>
      <c r="AC25" s="7">
        <v>2350.7673940998152</v>
      </c>
      <c r="AD25" s="7">
        <v>5013.3159392335183</v>
      </c>
      <c r="AE25" s="7">
        <v>2350.7673940998152</v>
      </c>
      <c r="AF25" s="7">
        <v>5013.3159392335183</v>
      </c>
    </row>
    <row r="26" spans="1:32" x14ac:dyDescent="0.3">
      <c r="A26">
        <v>25</v>
      </c>
      <c r="C26">
        <v>4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25</v>
      </c>
      <c r="K26">
        <v>1</v>
      </c>
      <c r="L26">
        <v>11490</v>
      </c>
      <c r="Q26">
        <f t="shared" si="0"/>
        <v>3283.6897058823524</v>
      </c>
    </row>
    <row r="27" spans="1:32" x14ac:dyDescent="0.3">
      <c r="A27">
        <v>26</v>
      </c>
      <c r="C27">
        <v>5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26</v>
      </c>
      <c r="K27">
        <v>1</v>
      </c>
      <c r="L27">
        <v>13580</v>
      </c>
      <c r="Q27">
        <f t="shared" si="0"/>
        <v>2358.889705882355</v>
      </c>
    </row>
    <row r="28" spans="1:32" x14ac:dyDescent="0.3">
      <c r="A28" s="1">
        <v>27</v>
      </c>
      <c r="B28" s="1"/>
      <c r="C28" s="1">
        <v>6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27</v>
      </c>
      <c r="K28" s="1">
        <v>1</v>
      </c>
      <c r="L28">
        <v>16780</v>
      </c>
      <c r="Q28">
        <f t="shared" si="0"/>
        <v>2749.8897058823586</v>
      </c>
    </row>
    <row r="29" spans="1:32" x14ac:dyDescent="0.3">
      <c r="A29">
        <v>28</v>
      </c>
      <c r="C29">
        <v>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28</v>
      </c>
      <c r="K29">
        <v>1</v>
      </c>
      <c r="L29">
        <v>9180</v>
      </c>
      <c r="Q29">
        <f t="shared" si="0"/>
        <v>4121.6897058823542</v>
      </c>
    </row>
    <row r="30" spans="1:32" x14ac:dyDescent="0.3">
      <c r="A30">
        <v>29</v>
      </c>
      <c r="B30">
        <v>5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29</v>
      </c>
      <c r="K30">
        <v>1</v>
      </c>
      <c r="L30">
        <v>10620</v>
      </c>
      <c r="Q30">
        <f t="shared" si="0"/>
        <v>6742.2602941176483</v>
      </c>
    </row>
    <row r="31" spans="1:32" x14ac:dyDescent="0.3">
      <c r="A31">
        <v>30</v>
      </c>
      <c r="C31">
        <v>2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30</v>
      </c>
      <c r="K31">
        <v>1</v>
      </c>
      <c r="L31">
        <v>8450</v>
      </c>
      <c r="Q31">
        <f t="shared" si="0"/>
        <v>4399.8602941176468</v>
      </c>
    </row>
    <row r="32" spans="1:32" x14ac:dyDescent="0.3">
      <c r="A32" s="3">
        <v>31</v>
      </c>
      <c r="B32" s="3"/>
      <c r="C32" s="3">
        <v>3</v>
      </c>
      <c r="D32" s="3">
        <v>0</v>
      </c>
      <c r="E32" s="3">
        <v>0</v>
      </c>
      <c r="F32" s="3">
        <v>1</v>
      </c>
      <c r="G32" s="3">
        <v>0</v>
      </c>
      <c r="H32" s="3">
        <v>0</v>
      </c>
      <c r="I32" s="3">
        <v>0</v>
      </c>
      <c r="J32" s="3">
        <v>31</v>
      </c>
      <c r="K32" s="3">
        <v>0</v>
      </c>
      <c r="L32">
        <v>4500</v>
      </c>
      <c r="Q32">
        <f t="shared" si="0"/>
        <v>3213.0544117647069</v>
      </c>
    </row>
    <row r="33" spans="1:25" x14ac:dyDescent="0.3">
      <c r="A33">
        <v>32</v>
      </c>
      <c r="C33">
        <v>4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32</v>
      </c>
      <c r="K33">
        <v>0</v>
      </c>
      <c r="L33">
        <v>8220</v>
      </c>
      <c r="Q33">
        <f t="shared" si="0"/>
        <v>2122.8529411764703</v>
      </c>
    </row>
    <row r="34" spans="1:25" x14ac:dyDescent="0.3">
      <c r="A34">
        <v>33</v>
      </c>
      <c r="C34">
        <v>5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33</v>
      </c>
      <c r="K34">
        <v>0</v>
      </c>
      <c r="L34">
        <v>16030</v>
      </c>
      <c r="Q34">
        <f t="shared" si="0"/>
        <v>6918.0529411764728</v>
      </c>
    </row>
    <row r="35" spans="1:25" x14ac:dyDescent="0.3">
      <c r="A35" s="1">
        <v>34</v>
      </c>
      <c r="B35" s="1"/>
      <c r="C35" s="1">
        <v>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34</v>
      </c>
      <c r="K35" s="1">
        <v>0</v>
      </c>
      <c r="L35">
        <v>15760</v>
      </c>
      <c r="Q35">
        <f t="shared" si="0"/>
        <v>3839.0529411764746</v>
      </c>
    </row>
    <row r="36" spans="1:25" x14ac:dyDescent="0.3">
      <c r="A36" s="11">
        <v>35</v>
      </c>
      <c r="B36" s="9"/>
      <c r="C36" s="9">
        <v>7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35</v>
      </c>
      <c r="K36" s="9">
        <v>0</v>
      </c>
      <c r="L36">
        <v>6560</v>
      </c>
      <c r="Q36">
        <f t="shared" si="0"/>
        <v>3610.8529411764712</v>
      </c>
    </row>
    <row r="37" spans="1:25" x14ac:dyDescent="0.3">
      <c r="A37" s="10">
        <v>36</v>
      </c>
      <c r="B37">
        <v>6</v>
      </c>
      <c r="C37" s="10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 s="10">
        <v>36</v>
      </c>
      <c r="K37" s="10">
        <v>0</v>
      </c>
      <c r="L37" s="14">
        <f>$Y$85+D37*$Y$86+E37*$Y$87+F37*$Y$88+G37*$Y$89+H37*$Y$90+I37*$Y$91+J37*$Y$92+K37*$Y$93</f>
        <v>5711.2897058823546</v>
      </c>
    </row>
    <row r="38" spans="1:25" x14ac:dyDescent="0.3">
      <c r="A38" s="11">
        <v>37</v>
      </c>
      <c r="C38" s="10">
        <v>2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 s="11">
        <v>37</v>
      </c>
      <c r="K38" s="10">
        <v>0</v>
      </c>
      <c r="L38" s="14">
        <f t="shared" ref="L38:L43" si="1">$Y$85+D38*$Y$86+E38*$Y$87+F38*$Y$88+G38*$Y$89+H38*$Y$90+I38*$Y$91+J38*$Y$92+K38*$Y$93</f>
        <v>5883.6897058823561</v>
      </c>
    </row>
    <row r="39" spans="1:25" x14ac:dyDescent="0.3">
      <c r="A39" s="10">
        <v>38</v>
      </c>
      <c r="C39" s="10">
        <v>3</v>
      </c>
      <c r="D39" s="3">
        <v>0</v>
      </c>
      <c r="E39" s="3">
        <v>0</v>
      </c>
      <c r="F39" s="3">
        <v>1</v>
      </c>
      <c r="G39" s="3">
        <v>0</v>
      </c>
      <c r="H39" s="3">
        <v>0</v>
      </c>
      <c r="I39" s="3">
        <v>0</v>
      </c>
      <c r="J39" s="10">
        <v>38</v>
      </c>
      <c r="K39" s="12">
        <v>0</v>
      </c>
      <c r="L39" s="14">
        <f t="shared" si="1"/>
        <v>5819.4882352941195</v>
      </c>
    </row>
    <row r="40" spans="1:25" x14ac:dyDescent="0.3">
      <c r="A40" s="11">
        <v>39</v>
      </c>
      <c r="C40" s="10">
        <v>4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 s="11">
        <v>39</v>
      </c>
      <c r="K40" s="10">
        <v>0</v>
      </c>
      <c r="L40" s="14">
        <f t="shared" si="1"/>
        <v>10629.689705882354</v>
      </c>
    </row>
    <row r="41" spans="1:25" x14ac:dyDescent="0.3">
      <c r="A41" s="10">
        <v>40</v>
      </c>
      <c r="C41" s="10">
        <v>5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 s="10">
        <v>40</v>
      </c>
      <c r="K41" s="10">
        <v>0</v>
      </c>
      <c r="L41" s="14">
        <f t="shared" si="1"/>
        <v>13644.489705882354</v>
      </c>
      <c r="X41" s="4" t="s">
        <v>18</v>
      </c>
    </row>
    <row r="42" spans="1:25" ht="17.25" thickBot="1" x14ac:dyDescent="0.35">
      <c r="A42" s="11">
        <v>41</v>
      </c>
      <c r="C42" s="10">
        <v>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1">
        <v>41</v>
      </c>
      <c r="K42" s="13">
        <v>0</v>
      </c>
      <c r="L42" s="14">
        <f t="shared" si="1"/>
        <v>16453.489705882352</v>
      </c>
    </row>
    <row r="43" spans="1:25" x14ac:dyDescent="0.3">
      <c r="A43" s="10">
        <v>42</v>
      </c>
      <c r="C43" s="10">
        <v>7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10">
        <v>42</v>
      </c>
      <c r="K43" s="10">
        <v>0</v>
      </c>
      <c r="L43" s="14">
        <f t="shared" si="1"/>
        <v>7481.6897058823542</v>
      </c>
      <c r="X43" s="5" t="s">
        <v>19</v>
      </c>
      <c r="Y43" s="5"/>
    </row>
    <row r="44" spans="1:25" x14ac:dyDescent="0.3">
      <c r="X44" s="6" t="s">
        <v>20</v>
      </c>
      <c r="Y44" s="6">
        <v>0.95374650308518882</v>
      </c>
    </row>
    <row r="45" spans="1:25" x14ac:dyDescent="0.3">
      <c r="X45" s="6" t="s">
        <v>21</v>
      </c>
      <c r="Y45" s="6">
        <v>0.90963239214722602</v>
      </c>
    </row>
    <row r="46" spans="1:25" x14ac:dyDescent="0.3">
      <c r="X46" s="6" t="s">
        <v>22</v>
      </c>
      <c r="Y46" s="6">
        <v>0.88620375307428467</v>
      </c>
    </row>
    <row r="47" spans="1:25" x14ac:dyDescent="0.3">
      <c r="X47" s="6" t="s">
        <v>23</v>
      </c>
      <c r="Y47" s="6">
        <v>1529.3340972306808</v>
      </c>
    </row>
    <row r="48" spans="1:25" ht="17.25" thickBot="1" x14ac:dyDescent="0.35">
      <c r="X48" s="7" t="s">
        <v>24</v>
      </c>
      <c r="Y48" s="7">
        <v>35</v>
      </c>
    </row>
    <row r="50" spans="24:32" ht="17.25" thickBot="1" x14ac:dyDescent="0.35">
      <c r="X50" s="4" t="s">
        <v>25</v>
      </c>
    </row>
    <row r="51" spans="24:32" x14ac:dyDescent="0.3">
      <c r="X51" s="8"/>
      <c r="Y51" s="8" t="s">
        <v>30</v>
      </c>
      <c r="Z51" s="8" t="s">
        <v>31</v>
      </c>
      <c r="AA51" s="8" t="s">
        <v>32</v>
      </c>
      <c r="AB51" s="8" t="s">
        <v>33</v>
      </c>
      <c r="AC51" s="8" t="s">
        <v>34</v>
      </c>
    </row>
    <row r="52" spans="24:32" x14ac:dyDescent="0.3">
      <c r="X52" s="6" t="s">
        <v>26</v>
      </c>
      <c r="Y52" s="6">
        <v>7</v>
      </c>
      <c r="Z52" s="6">
        <v>635655249.88571453</v>
      </c>
      <c r="AA52" s="6">
        <v>90807892.840816364</v>
      </c>
      <c r="AB52" s="6">
        <v>38.825660735786961</v>
      </c>
      <c r="AC52" s="6">
        <v>1.7634355698994509E-12</v>
      </c>
    </row>
    <row r="53" spans="24:32" x14ac:dyDescent="0.3">
      <c r="X53" s="6" t="s">
        <v>27</v>
      </c>
      <c r="Y53" s="6">
        <v>27</v>
      </c>
      <c r="Z53" s="6">
        <v>63149295.085714281</v>
      </c>
      <c r="AA53" s="6">
        <v>2338862.780952381</v>
      </c>
      <c r="AB53" s="6"/>
      <c r="AC53" s="6"/>
    </row>
    <row r="54" spans="24:32" ht="17.25" thickBot="1" x14ac:dyDescent="0.35">
      <c r="X54" s="7" t="s">
        <v>28</v>
      </c>
      <c r="Y54" s="7">
        <v>34</v>
      </c>
      <c r="Z54" s="7">
        <v>698804544.97142887</v>
      </c>
      <c r="AA54" s="7"/>
      <c r="AB54" s="7"/>
      <c r="AC54" s="7"/>
    </row>
    <row r="55" spans="24:32" ht="17.25" thickBot="1" x14ac:dyDescent="0.35"/>
    <row r="56" spans="24:32" x14ac:dyDescent="0.3">
      <c r="X56" s="8" t="s">
        <v>43</v>
      </c>
      <c r="Y56" s="8" t="s">
        <v>35</v>
      </c>
      <c r="Z56" s="8" t="s">
        <v>23</v>
      </c>
      <c r="AA56" s="8" t="s">
        <v>36</v>
      </c>
      <c r="AB56" s="8" t="s">
        <v>37</v>
      </c>
      <c r="AC56" s="8" t="s">
        <v>38</v>
      </c>
      <c r="AD56" s="8" t="s">
        <v>39</v>
      </c>
      <c r="AE56" s="8" t="s">
        <v>40</v>
      </c>
      <c r="AF56" s="8" t="s">
        <v>41</v>
      </c>
    </row>
    <row r="57" spans="24:32" x14ac:dyDescent="0.3">
      <c r="X57" s="6" t="s">
        <v>29</v>
      </c>
      <c r="Y57" s="6">
        <v>3557.1428571428564</v>
      </c>
      <c r="Z57" s="6">
        <v>876.63189833023296</v>
      </c>
      <c r="AA57" s="6">
        <v>4.0577383322673226</v>
      </c>
      <c r="AB57" s="6">
        <v>3.7981635663423446E-4</v>
      </c>
      <c r="AC57" s="6">
        <v>1758.4427764288409</v>
      </c>
      <c r="AD57" s="6">
        <v>5355.8429378568717</v>
      </c>
      <c r="AE57" s="6">
        <v>1758.4427764288409</v>
      </c>
      <c r="AF57" s="6">
        <v>5355.8429378568717</v>
      </c>
    </row>
    <row r="58" spans="24:32" x14ac:dyDescent="0.3">
      <c r="X58" s="6" t="s">
        <v>6</v>
      </c>
      <c r="Y58" s="6">
        <v>-1000.4408163265307</v>
      </c>
      <c r="Z58" s="6">
        <v>979.84332590371923</v>
      </c>
      <c r="AA58" s="6">
        <v>-1.0210212080628442</v>
      </c>
      <c r="AB58" s="6">
        <v>0.31630629530549581</v>
      </c>
      <c r="AC58" s="6">
        <v>-3010.9132537853202</v>
      </c>
      <c r="AD58" s="6">
        <v>1010.0316211322586</v>
      </c>
      <c r="AE58" s="6">
        <v>-3010.9132537853202</v>
      </c>
      <c r="AF58" s="6">
        <v>1010.0316211322586</v>
      </c>
    </row>
    <row r="59" spans="24:32" x14ac:dyDescent="0.3">
      <c r="X59" s="6" t="s">
        <v>8</v>
      </c>
      <c r="Y59" s="6">
        <v>-956.36734693877429</v>
      </c>
      <c r="Z59" s="6">
        <v>976.00830795561853</v>
      </c>
      <c r="AA59" s="6">
        <v>-0.9798762358304256</v>
      </c>
      <c r="AB59" s="6">
        <v>0.33584627300971415</v>
      </c>
      <c r="AC59" s="6">
        <v>-2958.9709775404008</v>
      </c>
      <c r="AD59" s="6">
        <v>1046.2362836628524</v>
      </c>
      <c r="AE59" s="6">
        <v>-2958.9709775404008</v>
      </c>
      <c r="AF59" s="6">
        <v>1046.2362836628524</v>
      </c>
    </row>
    <row r="60" spans="24:32" x14ac:dyDescent="0.3">
      <c r="X60" s="6" t="s">
        <v>10</v>
      </c>
      <c r="Y60" s="6">
        <v>-1688.6938775510203</v>
      </c>
      <c r="Z60" s="6">
        <v>972.85932151781947</v>
      </c>
      <c r="AA60" s="6">
        <v>-1.7358047974668958</v>
      </c>
      <c r="AB60" s="6">
        <v>9.3999254662367651E-2</v>
      </c>
      <c r="AC60" s="6">
        <v>-3684.8363216835883</v>
      </c>
      <c r="AD60" s="6">
        <v>307.44856658154777</v>
      </c>
      <c r="AE60" s="6">
        <v>-3684.8363216835883</v>
      </c>
      <c r="AF60" s="6">
        <v>307.44856658154777</v>
      </c>
    </row>
    <row r="61" spans="24:32" x14ac:dyDescent="0.3">
      <c r="X61" s="6" t="s">
        <v>12</v>
      </c>
      <c r="Y61" s="6">
        <v>3532.9795918367363</v>
      </c>
      <c r="Z61" s="6">
        <v>970.40304519062101</v>
      </c>
      <c r="AA61" s="6">
        <v>3.6407342385686103</v>
      </c>
      <c r="AB61" s="6">
        <v>1.1354705859385724E-3</v>
      </c>
      <c r="AC61" s="6">
        <v>1541.8770104292221</v>
      </c>
      <c r="AD61" s="6">
        <v>5524.082173244251</v>
      </c>
      <c r="AE61" s="6">
        <v>1541.8770104292221</v>
      </c>
      <c r="AF61" s="6">
        <v>5524.082173244251</v>
      </c>
    </row>
    <row r="62" spans="24:32" x14ac:dyDescent="0.3">
      <c r="X62" s="6" t="s">
        <v>14</v>
      </c>
      <c r="Y62" s="6">
        <v>6419.4530612244889</v>
      </c>
      <c r="Z62" s="6">
        <v>968.64474868330456</v>
      </c>
      <c r="AA62" s="6">
        <v>6.6272522201256567</v>
      </c>
      <c r="AB62" s="6">
        <v>4.1256428904002017E-7</v>
      </c>
      <c r="AC62" s="6">
        <v>4431.9582062477075</v>
      </c>
      <c r="AD62" s="6">
        <v>8406.9479162012703</v>
      </c>
      <c r="AE62" s="6">
        <v>4431.9582062477075</v>
      </c>
      <c r="AF62" s="6">
        <v>8406.9479162012703</v>
      </c>
    </row>
    <row r="63" spans="24:32" x14ac:dyDescent="0.3">
      <c r="X63" s="6" t="s">
        <v>16</v>
      </c>
      <c r="Y63" s="6">
        <v>9100.1265306122477</v>
      </c>
      <c r="Z63" s="6">
        <v>967.58823709967135</v>
      </c>
      <c r="AA63" s="6">
        <v>9.404957792676063</v>
      </c>
      <c r="AB63" s="6">
        <v>5.2065210957566539E-10</v>
      </c>
      <c r="AC63" s="6">
        <v>7114.7994583437794</v>
      </c>
      <c r="AD63" s="6">
        <v>11085.453602880716</v>
      </c>
      <c r="AE63" s="6">
        <v>7114.7994583437794</v>
      </c>
      <c r="AF63" s="6">
        <v>11085.453602880716</v>
      </c>
    </row>
    <row r="64" spans="24:32" ht="17.25" thickBot="1" x14ac:dyDescent="0.35">
      <c r="X64" s="7" t="s">
        <v>0</v>
      </c>
      <c r="Y64" s="7">
        <v>128.32653061224485</v>
      </c>
      <c r="Z64" s="7">
        <v>26.112912374867093</v>
      </c>
      <c r="AA64" s="7">
        <v>4.914294076816776</v>
      </c>
      <c r="AB64" s="7">
        <v>3.8344846051024064E-5</v>
      </c>
      <c r="AC64" s="7">
        <v>74.747260127316849</v>
      </c>
      <c r="AD64" s="7">
        <v>181.90580109717285</v>
      </c>
      <c r="AE64" s="7">
        <v>74.747260127316849</v>
      </c>
      <c r="AF64" s="7">
        <v>181.90580109717285</v>
      </c>
    </row>
    <row r="69" spans="24:29" x14ac:dyDescent="0.3">
      <c r="X69" s="4" t="s">
        <v>18</v>
      </c>
    </row>
    <row r="70" spans="24:29" ht="17.25" thickBot="1" x14ac:dyDescent="0.35"/>
    <row r="71" spans="24:29" x14ac:dyDescent="0.3">
      <c r="X71" s="5" t="s">
        <v>19</v>
      </c>
      <c r="Y71" s="5"/>
    </row>
    <row r="72" spans="24:29" x14ac:dyDescent="0.3">
      <c r="X72" s="6" t="s">
        <v>20</v>
      </c>
      <c r="Y72" s="6">
        <v>0.97475038669755332</v>
      </c>
    </row>
    <row r="73" spans="24:29" x14ac:dyDescent="0.3">
      <c r="X73" s="6" t="s">
        <v>21</v>
      </c>
      <c r="Y73" s="6">
        <v>0.95013831636702983</v>
      </c>
    </row>
    <row r="74" spans="24:29" x14ac:dyDescent="0.3">
      <c r="X74" s="6" t="s">
        <v>22</v>
      </c>
      <c r="Y74" s="6">
        <v>0.93479625986457759</v>
      </c>
    </row>
    <row r="75" spans="24:29" x14ac:dyDescent="0.3">
      <c r="X75" s="6" t="s">
        <v>23</v>
      </c>
      <c r="Y75" s="6">
        <v>1157.6430156314473</v>
      </c>
    </row>
    <row r="76" spans="24:29" ht="17.25" thickBot="1" x14ac:dyDescent="0.35">
      <c r="X76" s="7" t="s">
        <v>24</v>
      </c>
      <c r="Y76" s="7">
        <v>35</v>
      </c>
    </row>
    <row r="78" spans="24:29" ht="17.25" thickBot="1" x14ac:dyDescent="0.35">
      <c r="X78" s="4" t="s">
        <v>25</v>
      </c>
    </row>
    <row r="79" spans="24:29" x14ac:dyDescent="0.3">
      <c r="X79" s="8"/>
      <c r="Y79" s="8" t="s">
        <v>30</v>
      </c>
      <c r="Z79" s="8" t="s">
        <v>31</v>
      </c>
      <c r="AA79" s="8" t="s">
        <v>32</v>
      </c>
      <c r="AB79" s="8" t="s">
        <v>33</v>
      </c>
      <c r="AC79" s="8" t="s">
        <v>34</v>
      </c>
    </row>
    <row r="80" spans="24:29" x14ac:dyDescent="0.3">
      <c r="X80" s="6" t="s">
        <v>26</v>
      </c>
      <c r="Y80" s="6">
        <v>8</v>
      </c>
      <c r="Z80" s="6">
        <v>663960973.82878172</v>
      </c>
      <c r="AA80" s="6">
        <v>82995121.728597715</v>
      </c>
      <c r="AB80" s="6">
        <v>61.930310073825787</v>
      </c>
      <c r="AC80" s="6">
        <v>5.7201731116443721E-15</v>
      </c>
    </row>
    <row r="81" spans="24:32" x14ac:dyDescent="0.3">
      <c r="X81" s="6" t="s">
        <v>27</v>
      </c>
      <c r="Y81" s="6">
        <v>26</v>
      </c>
      <c r="Z81" s="6">
        <v>34843571.142647058</v>
      </c>
      <c r="AA81" s="6">
        <v>1340137.3516402715</v>
      </c>
      <c r="AB81" s="6"/>
      <c r="AC81" s="6"/>
    </row>
    <row r="82" spans="24:32" ht="17.25" thickBot="1" x14ac:dyDescent="0.35">
      <c r="X82" s="7" t="s">
        <v>28</v>
      </c>
      <c r="Y82" s="7">
        <v>34</v>
      </c>
      <c r="Z82" s="7">
        <v>698804544.97142875</v>
      </c>
      <c r="AA82" s="7"/>
      <c r="AB82" s="7"/>
      <c r="AC82" s="7"/>
    </row>
    <row r="83" spans="24:32" ht="17.25" thickBot="1" x14ac:dyDescent="0.35"/>
    <row r="84" spans="24:32" x14ac:dyDescent="0.3">
      <c r="X84" s="8" t="s">
        <v>44</v>
      </c>
      <c r="Y84" s="8" t="s">
        <v>35</v>
      </c>
      <c r="Z84" s="8" t="s">
        <v>23</v>
      </c>
      <c r="AA84" s="8" t="s">
        <v>36</v>
      </c>
      <c r="AB84" s="8" t="s">
        <v>37</v>
      </c>
      <c r="AC84" s="8" t="s">
        <v>38</v>
      </c>
      <c r="AD84" s="8" t="s">
        <v>39</v>
      </c>
      <c r="AE84" s="8" t="s">
        <v>40</v>
      </c>
      <c r="AF84" s="8" t="s">
        <v>41</v>
      </c>
    </row>
    <row r="85" spans="24:32" x14ac:dyDescent="0.3">
      <c r="X85" s="6" t="s">
        <v>29</v>
      </c>
      <c r="Y85" s="6">
        <v>3942.7132352941203</v>
      </c>
      <c r="Z85" s="6">
        <v>668.8567713801591</v>
      </c>
      <c r="AA85" s="6">
        <v>5.8947048217191398</v>
      </c>
      <c r="AB85" s="6">
        <v>3.231453527483879E-6</v>
      </c>
      <c r="AC85" s="6">
        <v>2567.8584514865775</v>
      </c>
      <c r="AD85" s="6">
        <v>5317.5680191016636</v>
      </c>
      <c r="AE85" s="6">
        <v>2567.8584514865775</v>
      </c>
      <c r="AF85" s="6">
        <v>5317.5680191016636</v>
      </c>
    </row>
    <row r="86" spans="24:32" x14ac:dyDescent="0.3">
      <c r="X86" s="6" t="s">
        <v>6</v>
      </c>
      <c r="Y86" s="6">
        <v>-1264.8319327731097</v>
      </c>
      <c r="Z86" s="6">
        <v>743.92880760555204</v>
      </c>
      <c r="AA86" s="6">
        <v>-1.7002056108623667</v>
      </c>
      <c r="AB86" s="6">
        <v>0.10102609267863187</v>
      </c>
      <c r="AC86" s="6">
        <v>-2793.9994970608122</v>
      </c>
      <c r="AD86" s="6">
        <v>264.33563151459271</v>
      </c>
      <c r="AE86" s="6">
        <v>-2793.9994970608122</v>
      </c>
      <c r="AF86" s="6">
        <v>264.33563151459271</v>
      </c>
    </row>
    <row r="87" spans="24:32" x14ac:dyDescent="0.3">
      <c r="X87" s="6" t="s">
        <v>8</v>
      </c>
      <c r="Y87" s="6">
        <v>-1176.6932773109231</v>
      </c>
      <c r="Z87" s="6">
        <v>740.35194552719793</v>
      </c>
      <c r="AA87" s="6">
        <v>-1.5893701427001863</v>
      </c>
      <c r="AB87" s="6">
        <v>0.12406449829996163</v>
      </c>
      <c r="AC87" s="6">
        <v>-2698.5084962986029</v>
      </c>
      <c r="AD87" s="6">
        <v>345.12194167675693</v>
      </c>
      <c r="AE87" s="6">
        <v>-2698.5084962986029</v>
      </c>
      <c r="AF87" s="6">
        <v>345.12194167675693</v>
      </c>
    </row>
    <row r="88" spans="24:32" x14ac:dyDescent="0.3">
      <c r="X88" s="6" t="s">
        <v>10</v>
      </c>
      <c r="Y88" s="6">
        <v>-1325.1560924369749</v>
      </c>
      <c r="Z88" s="6">
        <v>740.65067713522421</v>
      </c>
      <c r="AA88" s="6">
        <v>-1.7891782635811115</v>
      </c>
      <c r="AB88" s="6">
        <v>8.5243379705141467E-2</v>
      </c>
      <c r="AC88" s="6">
        <v>-2847.5853630392062</v>
      </c>
      <c r="AD88" s="6">
        <v>197.27317816525647</v>
      </c>
      <c r="AE88" s="6">
        <v>-2847.5853630392062</v>
      </c>
      <c r="AF88" s="6">
        <v>197.27317816525647</v>
      </c>
    </row>
    <row r="89" spans="24:32" x14ac:dyDescent="0.3">
      <c r="X89" s="6" t="s">
        <v>12</v>
      </c>
      <c r="Y89" s="6">
        <v>3400.7840336134459</v>
      </c>
      <c r="Z89" s="6">
        <v>735.11816954040546</v>
      </c>
      <c r="AA89" s="6">
        <v>4.626173280058647</v>
      </c>
      <c r="AB89" s="6">
        <v>9.0171468042909403E-5</v>
      </c>
      <c r="AC89" s="6">
        <v>1889.7269952418799</v>
      </c>
      <c r="AD89" s="6">
        <v>4911.8410719850117</v>
      </c>
      <c r="AE89" s="6">
        <v>1889.7269952418799</v>
      </c>
      <c r="AF89" s="6">
        <v>4911.8410719850117</v>
      </c>
    </row>
    <row r="90" spans="24:32" x14ac:dyDescent="0.3">
      <c r="X90" s="6" t="s">
        <v>14</v>
      </c>
      <c r="Y90" s="6">
        <v>6331.3226890756287</v>
      </c>
      <c r="Z90" s="6">
        <v>733.47495572137723</v>
      </c>
      <c r="AA90" s="6">
        <v>8.6319548332072671</v>
      </c>
      <c r="AB90" s="6">
        <v>4.1295937351028858E-9</v>
      </c>
      <c r="AC90" s="6">
        <v>4823.6433250830596</v>
      </c>
      <c r="AD90" s="6">
        <v>7839.0020530681977</v>
      </c>
      <c r="AE90" s="6">
        <v>4823.6433250830596</v>
      </c>
      <c r="AF90" s="6">
        <v>7839.0020530681977</v>
      </c>
    </row>
    <row r="91" spans="24:32" x14ac:dyDescent="0.3">
      <c r="X91" s="6" t="s">
        <v>16</v>
      </c>
      <c r="Y91" s="6">
        <v>9056.0613445378112</v>
      </c>
      <c r="Z91" s="6">
        <v>732.48725801866397</v>
      </c>
      <c r="AA91" s="6">
        <v>12.363438742994571</v>
      </c>
      <c r="AB91" s="6">
        <v>2.1574386177156017E-12</v>
      </c>
      <c r="AC91" s="6">
        <v>7550.4122222496499</v>
      </c>
      <c r="AD91" s="6">
        <v>10561.710466825973</v>
      </c>
      <c r="AE91" s="6">
        <v>7550.4122222496499</v>
      </c>
      <c r="AF91" s="6">
        <v>10561.710466825973</v>
      </c>
    </row>
    <row r="92" spans="24:32" x14ac:dyDescent="0.3">
      <c r="X92" s="6" t="s">
        <v>0</v>
      </c>
      <c r="Y92" s="6">
        <v>84.261344537815106</v>
      </c>
      <c r="Z92" s="6">
        <v>21.969126145387175</v>
      </c>
      <c r="AA92" s="6">
        <v>3.8354436121032212</v>
      </c>
      <c r="AB92" s="6">
        <v>7.170369607436436E-4</v>
      </c>
      <c r="AC92" s="6">
        <v>39.103159004712936</v>
      </c>
      <c r="AD92" s="6">
        <v>129.41953007091729</v>
      </c>
      <c r="AE92" s="6">
        <v>39.103159004712936</v>
      </c>
      <c r="AF92" s="6">
        <v>129.41953007091729</v>
      </c>
    </row>
    <row r="93" spans="24:32" ht="17.25" thickBot="1" x14ac:dyDescent="0.35">
      <c r="X93" s="7" t="s">
        <v>5</v>
      </c>
      <c r="Y93" s="7">
        <v>2698.9926470588234</v>
      </c>
      <c r="Z93" s="7">
        <v>587.27190382740946</v>
      </c>
      <c r="AA93" s="7">
        <v>4.5958143569763168</v>
      </c>
      <c r="AB93" s="7">
        <v>9.7696087129655536E-5</v>
      </c>
      <c r="AC93" s="7">
        <v>1491.837960253737</v>
      </c>
      <c r="AD93" s="7">
        <v>3906.1473338639098</v>
      </c>
      <c r="AE93" s="7">
        <v>1491.837960253737</v>
      </c>
      <c r="AF93" s="7">
        <v>3906.1473338639098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3f25</dc:creator>
  <cp:lastModifiedBy>3f25</cp:lastModifiedBy>
  <dcterms:created xsi:type="dcterms:W3CDTF">2018-03-30T04:06:08Z</dcterms:created>
  <dcterms:modified xsi:type="dcterms:W3CDTF">2018-03-30T04:54:30Z</dcterms:modified>
</cp:coreProperties>
</file>