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esktop\"/>
    </mc:Choice>
  </mc:AlternateContent>
  <bookViews>
    <workbookView xWindow="0" yWindow="0" windowWidth="15360" windowHeight="762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2" hidden="1">Sheet3!$H$2:$H$4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itr" localSheetId="2" hidden="1">2147483647</definedName>
    <definedName name="solver_lhs1" localSheetId="2" hidden="1">Sheet3!$H$5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um" localSheetId="2" hidden="1">1</definedName>
    <definedName name="solver_num" localSheetId="3" hidden="1">0</definedName>
    <definedName name="solver_nwt" localSheetId="2" hidden="1">1</definedName>
    <definedName name="solver_opt" localSheetId="2" hidden="1">Sheet3!$E$26</definedName>
    <definedName name="solver_opt" localSheetId="3" hidden="1">Sheet4!$C$26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5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4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6" i="3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C6" i="3"/>
  <c r="E6" i="3" s="1"/>
  <c r="H7" i="2"/>
  <c r="H8" i="2"/>
  <c r="I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6" i="2"/>
  <c r="K5" i="2"/>
  <c r="F24" i="2"/>
  <c r="N24" i="2" s="1"/>
  <c r="E24" i="2"/>
  <c r="M24" i="2" s="1"/>
  <c r="D24" i="2"/>
  <c r="L24" i="2" s="1"/>
  <c r="C24" i="2"/>
  <c r="K24" i="2" s="1"/>
  <c r="F23" i="2"/>
  <c r="N23" i="2" s="1"/>
  <c r="E23" i="2"/>
  <c r="M23" i="2" s="1"/>
  <c r="D23" i="2"/>
  <c r="L23" i="2" s="1"/>
  <c r="C23" i="2"/>
  <c r="K23" i="2" s="1"/>
  <c r="F22" i="2"/>
  <c r="N22" i="2" s="1"/>
  <c r="E22" i="2"/>
  <c r="M22" i="2" s="1"/>
  <c r="D22" i="2"/>
  <c r="L22" i="2" s="1"/>
  <c r="C22" i="2"/>
  <c r="K22" i="2" s="1"/>
  <c r="F21" i="2"/>
  <c r="N21" i="2" s="1"/>
  <c r="E21" i="2"/>
  <c r="M21" i="2" s="1"/>
  <c r="D21" i="2"/>
  <c r="L21" i="2" s="1"/>
  <c r="C21" i="2"/>
  <c r="K21" i="2" s="1"/>
  <c r="F20" i="2"/>
  <c r="N20" i="2" s="1"/>
  <c r="E20" i="2"/>
  <c r="M20" i="2" s="1"/>
  <c r="D20" i="2"/>
  <c r="L20" i="2" s="1"/>
  <c r="C20" i="2"/>
  <c r="K20" i="2" s="1"/>
  <c r="F19" i="2"/>
  <c r="N19" i="2" s="1"/>
  <c r="E19" i="2"/>
  <c r="M19" i="2" s="1"/>
  <c r="D19" i="2"/>
  <c r="L19" i="2" s="1"/>
  <c r="C19" i="2"/>
  <c r="K19" i="2" s="1"/>
  <c r="F18" i="2"/>
  <c r="N18" i="2" s="1"/>
  <c r="E18" i="2"/>
  <c r="M18" i="2" s="1"/>
  <c r="D18" i="2"/>
  <c r="L18" i="2" s="1"/>
  <c r="C18" i="2"/>
  <c r="K18" i="2" s="1"/>
  <c r="F17" i="2"/>
  <c r="N17" i="2" s="1"/>
  <c r="E17" i="2"/>
  <c r="M17" i="2" s="1"/>
  <c r="D17" i="2"/>
  <c r="L17" i="2" s="1"/>
  <c r="C17" i="2"/>
  <c r="K17" i="2" s="1"/>
  <c r="F16" i="2"/>
  <c r="N16" i="2" s="1"/>
  <c r="E16" i="2"/>
  <c r="M16" i="2" s="1"/>
  <c r="D16" i="2"/>
  <c r="L16" i="2" s="1"/>
  <c r="C16" i="2"/>
  <c r="K16" i="2" s="1"/>
  <c r="F15" i="2"/>
  <c r="N15" i="2" s="1"/>
  <c r="E15" i="2"/>
  <c r="M15" i="2" s="1"/>
  <c r="D15" i="2"/>
  <c r="L15" i="2" s="1"/>
  <c r="C15" i="2"/>
  <c r="K15" i="2" s="1"/>
  <c r="F14" i="2"/>
  <c r="N14" i="2" s="1"/>
  <c r="E14" i="2"/>
  <c r="M14" i="2" s="1"/>
  <c r="D14" i="2"/>
  <c r="L14" i="2" s="1"/>
  <c r="C14" i="2"/>
  <c r="K14" i="2" s="1"/>
  <c r="F13" i="2"/>
  <c r="N13" i="2" s="1"/>
  <c r="E13" i="2"/>
  <c r="M13" i="2" s="1"/>
  <c r="D13" i="2"/>
  <c r="L13" i="2" s="1"/>
  <c r="C13" i="2"/>
  <c r="K13" i="2" s="1"/>
  <c r="F12" i="2"/>
  <c r="N12" i="2" s="1"/>
  <c r="E12" i="2"/>
  <c r="M12" i="2" s="1"/>
  <c r="D12" i="2"/>
  <c r="L12" i="2" s="1"/>
  <c r="C12" i="2"/>
  <c r="K12" i="2" s="1"/>
  <c r="F11" i="2"/>
  <c r="N11" i="2" s="1"/>
  <c r="E11" i="2"/>
  <c r="M11" i="2" s="1"/>
  <c r="D11" i="2"/>
  <c r="L11" i="2" s="1"/>
  <c r="C11" i="2"/>
  <c r="K11" i="2" s="1"/>
  <c r="F10" i="2"/>
  <c r="N10" i="2" s="1"/>
  <c r="E10" i="2"/>
  <c r="M10" i="2" s="1"/>
  <c r="D10" i="2"/>
  <c r="L10" i="2" s="1"/>
  <c r="C10" i="2"/>
  <c r="K10" i="2" s="1"/>
  <c r="F9" i="2"/>
  <c r="N9" i="2" s="1"/>
  <c r="E9" i="2"/>
  <c r="M9" i="2" s="1"/>
  <c r="D9" i="2"/>
  <c r="L9" i="2" s="1"/>
  <c r="C9" i="2"/>
  <c r="K9" i="2" s="1"/>
  <c r="F8" i="2"/>
  <c r="N8" i="2" s="1"/>
  <c r="E8" i="2"/>
  <c r="M8" i="2" s="1"/>
  <c r="D8" i="2"/>
  <c r="L8" i="2" s="1"/>
  <c r="C8" i="2"/>
  <c r="K8" i="2" s="1"/>
  <c r="L7" i="2"/>
  <c r="E7" i="2"/>
  <c r="M7" i="2" s="1"/>
  <c r="D7" i="2"/>
  <c r="C7" i="2"/>
  <c r="K7" i="2" s="1"/>
  <c r="K6" i="2"/>
  <c r="D6" i="2"/>
  <c r="L6" i="2" s="1"/>
  <c r="C6" i="2"/>
  <c r="C5" i="2"/>
  <c r="J26" i="1"/>
  <c r="J10" i="1"/>
  <c r="J11" i="1"/>
  <c r="J12" i="1"/>
  <c r="J13" i="1"/>
  <c r="J27" i="1" s="1"/>
  <c r="J14" i="1"/>
  <c r="J15" i="1"/>
  <c r="J16" i="1"/>
  <c r="J17" i="1"/>
  <c r="J18" i="1"/>
  <c r="J19" i="1"/>
  <c r="J20" i="1"/>
  <c r="J21" i="1"/>
  <c r="J22" i="1"/>
  <c r="J23" i="1"/>
  <c r="J24" i="1"/>
  <c r="J2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8" i="1"/>
  <c r="I26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H27" i="1" s="1"/>
  <c r="G27" i="1"/>
  <c r="H26" i="1"/>
  <c r="G26" i="1"/>
  <c r="J9" i="1"/>
  <c r="H25" i="1"/>
  <c r="G6" i="1"/>
  <c r="G23" i="1"/>
  <c r="G24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F9" i="1"/>
  <c r="E8" i="1"/>
  <c r="D7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E25" i="3" l="1"/>
  <c r="C25" i="4"/>
  <c r="C26" i="4"/>
  <c r="E26" i="3"/>
  <c r="K26" i="2"/>
  <c r="K25" i="2"/>
  <c r="L26" i="2"/>
  <c r="L25" i="2"/>
  <c r="M26" i="2"/>
  <c r="M25" i="2"/>
  <c r="N26" i="2"/>
  <c r="N25" i="2"/>
  <c r="I27" i="1"/>
</calcChain>
</file>

<file path=xl/comments1.xml><?xml version="1.0" encoding="utf-8"?>
<comments xmlns="http://schemas.openxmlformats.org/spreadsheetml/2006/main">
  <authors>
    <author>3f25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직전차수의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보겠다는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그래프가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오르락내리락하긴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
한두군데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일어나는데</t>
        </r>
        <r>
          <rPr>
            <sz val="9"/>
            <color indexed="81"/>
            <rFont val="Tahoma"/>
            <family val="2"/>
          </rPr>
          <t>, 2012</t>
        </r>
        <r>
          <rPr>
            <sz val="9"/>
            <color indexed="81"/>
            <rFont val="돋움"/>
            <family val="3"/>
            <charset val="129"/>
          </rPr>
          <t>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특정사건이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아닐까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개입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궁금하다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전체적인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다음년도에는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순이익이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된거에요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썼냐면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회귀모형이나</t>
        </r>
        <r>
          <rPr>
            <sz val="9"/>
            <color indexed="81"/>
            <rFont val="Tahoma"/>
            <family val="2"/>
          </rPr>
          <t>, 
2012</t>
        </r>
        <r>
          <rPr>
            <sz val="9"/>
            <color indexed="81"/>
            <rFont val="돋움"/>
            <family val="3"/>
            <charset val="129"/>
          </rPr>
          <t>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2012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과대추정될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있어서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변수들간의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아니라면</t>
        </r>
        <r>
          <rPr>
            <sz val="9"/>
            <color indexed="81"/>
            <rFont val="Tahoma"/>
            <family val="2"/>
          </rPr>
          <t>, AR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뭐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이상한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받아들이고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어떤패턴</t>
        </r>
        <r>
          <rPr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돋움"/>
            <family val="3"/>
            <charset val="129"/>
          </rPr>
          <t>증가하는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싶음</t>
        </r>
        <r>
          <rPr>
            <sz val="9"/>
            <color indexed="81"/>
            <rFont val="Tahoma"/>
            <family val="2"/>
          </rPr>
          <t>,
(</t>
        </r>
        <r>
          <rPr>
            <sz val="9"/>
            <color indexed="81"/>
            <rFont val="돋움"/>
            <family val="3"/>
            <charset val="129"/>
          </rPr>
          <t>직선자체가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올라가거나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>)
[*</t>
        </r>
        <r>
          <rPr>
            <sz val="9"/>
            <color indexed="81"/>
            <rFont val="돋움"/>
            <family val="3"/>
            <charset val="129"/>
          </rPr>
          <t>단순이동평균법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것이다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유지되면서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실제값보단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추세를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있구요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차수가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3,4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많아지니까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MA(2), MA(3) …. </t>
        </r>
        <r>
          <rPr>
            <sz val="9"/>
            <color indexed="81"/>
            <rFont val="돋움"/>
            <family val="3"/>
            <charset val="129"/>
          </rPr>
          <t>증가할수록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한두군데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솟아오른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
윗부분의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여겨지는거지
오차를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_
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없지</t>
        </r>
        <r>
          <rPr>
            <sz val="9"/>
            <color indexed="81"/>
            <rFont val="Tahoma"/>
            <family val="2"/>
          </rPr>
          <t>(2017</t>
        </r>
        <r>
          <rPr>
            <sz val="9"/>
            <color indexed="81"/>
            <rFont val="돋움"/>
            <family val="3"/>
            <charset val="129"/>
          </rPr>
          <t>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!(</t>
        </r>
        <r>
          <rPr>
            <sz val="9"/>
            <color indexed="81"/>
            <rFont val="돋움"/>
            <family val="3"/>
            <charset val="129"/>
          </rPr>
          <t>절대잔차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이용해보자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3f25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냄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오르락내리락을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줄임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직전차수의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보겠다는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3.xml><?xml version="1.0" encoding="utf-8"?>
<comments xmlns="http://schemas.openxmlformats.org/spreadsheetml/2006/main">
  <authors>
    <author>3f25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*</t>
        </r>
        <r>
          <rPr>
            <sz val="9"/>
            <color indexed="81"/>
            <rFont val="돋움"/>
            <family val="3"/>
            <charset val="129"/>
          </rPr>
          <t>이동평균법</t>
        </r>
        <r>
          <rPr>
            <sz val="9"/>
            <color indexed="81"/>
            <rFont val="Tahoma"/>
            <family val="2"/>
          </rPr>
          <t xml:space="preserve"> _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
혼합하고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개입같은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상황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
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이용하는</t>
        </r>
        <r>
          <rPr>
            <sz val="9"/>
            <color indexed="81"/>
            <rFont val="Tahoma"/>
            <family val="2"/>
          </rPr>
          <t xml:space="preserve"> MA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직전거는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많이받고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>!)
=&gt;</t>
        </r>
        <r>
          <rPr>
            <sz val="9"/>
            <color indexed="81"/>
            <rFont val="돋움"/>
            <family val="3"/>
            <charset val="129"/>
          </rPr>
          <t>이것을</t>
        </r>
        <r>
          <rPr>
            <sz val="9"/>
            <color indexed="81"/>
            <rFont val="Tahoma"/>
            <family val="2"/>
          </rPr>
          <t xml:space="preserve"> *</t>
        </r>
        <r>
          <rPr>
            <sz val="9"/>
            <color indexed="81"/>
            <rFont val="돋움"/>
            <family val="3"/>
            <charset val="129"/>
          </rPr>
          <t>가중이동평균법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부름
단순이동평균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중심화
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보여주고싶다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가중이동평균법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가중치의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sz val="9"/>
            <color indexed="81"/>
            <rFont val="돋움"/>
            <family val="3"/>
            <charset val="129"/>
          </rPr>
          <t>가중치가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다르고
가중치에는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
계속해서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</t>
        </r>
        <r>
          <rPr>
            <sz val="9"/>
            <color indexed="81"/>
            <rFont val="Tahoma"/>
            <family val="2"/>
          </rPr>
          <t xml:space="preserve"> -&gt;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같은모형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다른함수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좋은가중치는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잔차를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=&gt;140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3f25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잔차측면에서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비교해보자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찾아볼게요</t>
        </r>
        <r>
          <rPr>
            <sz val="9"/>
            <color indexed="81"/>
            <rFont val="Tahoma"/>
            <family val="2"/>
          </rPr>
          <t xml:space="preserve">_
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계산해볼게
해찾기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! -&gt;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구하기</t>
        </r>
        <r>
          <rPr>
            <sz val="9"/>
            <color indexed="81"/>
            <rFont val="Tahoma"/>
            <family val="2"/>
          </rPr>
          <t xml:space="preserve">!!!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sharedStrings.xml><?xml version="1.0" encoding="utf-8"?>
<sst xmlns="http://schemas.openxmlformats.org/spreadsheetml/2006/main" count="68" uniqueCount="50">
  <si>
    <t>순이익</t>
    <phoneticPr fontId="1" type="noConversion"/>
  </si>
  <si>
    <t>단순이동평균법</t>
    <phoneticPr fontId="1" type="noConversion"/>
  </si>
  <si>
    <t>MA(2)</t>
    <phoneticPr fontId="1" type="noConversion"/>
  </si>
  <si>
    <t>MA(3)</t>
    <phoneticPr fontId="1" type="noConversion"/>
  </si>
  <si>
    <t>MA(4)</t>
    <phoneticPr fontId="1" type="noConversion"/>
  </si>
  <si>
    <t>MA(5)</t>
    <phoneticPr fontId="1" type="noConversion"/>
  </si>
  <si>
    <t>절대잔차1</t>
    <phoneticPr fontId="1" type="noConversion"/>
  </si>
  <si>
    <t>절대잔차2</t>
    <phoneticPr fontId="1" type="noConversion"/>
  </si>
  <si>
    <t>절대잔차3</t>
    <phoneticPr fontId="1" type="noConversion"/>
  </si>
  <si>
    <t>절대잔차4</t>
    <phoneticPr fontId="1" type="noConversion"/>
  </si>
  <si>
    <t>중심화이동평균</t>
    <phoneticPr fontId="1" type="noConversion"/>
  </si>
  <si>
    <t>중MA(2)</t>
    <phoneticPr fontId="1" type="noConversion"/>
  </si>
  <si>
    <t>중MA(3)</t>
    <phoneticPr fontId="1" type="noConversion"/>
  </si>
  <si>
    <t>중MA(4)</t>
    <phoneticPr fontId="1" type="noConversion"/>
  </si>
  <si>
    <t>중MA(5)</t>
    <phoneticPr fontId="1" type="noConversion"/>
  </si>
  <si>
    <t>가중치</t>
    <phoneticPr fontId="1" type="noConversion"/>
  </si>
  <si>
    <t>절대잔차</t>
    <phoneticPr fontId="1" type="noConversion"/>
  </si>
  <si>
    <t>AR(2)</t>
    <phoneticPr fontId="1" type="noConversion"/>
  </si>
  <si>
    <t>lag1</t>
  </si>
  <si>
    <t>lag1</t>
    <phoneticPr fontId="1" type="noConversion"/>
  </si>
  <si>
    <t>i=3</t>
    <phoneticPr fontId="1" type="noConversion"/>
  </si>
  <si>
    <t>lag2</t>
  </si>
  <si>
    <t>lag2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</si>
  <si>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</si>
  <si>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</si>
  <si>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</si>
  <si>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</si>
  <si>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</si>
  <si>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</si>
  <si>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</si>
  <si>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</si>
  <si>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</si>
  <si>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</si>
  <si>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</si>
  <si>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</si>
  <si>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</si>
  <si>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</si>
  <si>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</si>
  <si>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</si>
  <si>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</si>
  <si>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</si>
  <si>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</si>
  <si>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</si>
  <si>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</si>
  <si>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</si>
  <si>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</si>
  <si>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</si>
  <si>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</si>
  <si>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i=3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</si>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</sst>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7-4362-95B4-634FC26B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80504"/>
        <c:axId val="229182472"/>
      </c:lineChart>
      <c:catAx>
        <c:axId val="2291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182472"/>
        <c:crosses val="autoZero"/>
        <c:auto val="1"/>
        <c:lblAlgn val="ctr"/>
        <c:lblOffset val="100"/>
        <c:noMultiLvlLbl val="0"/>
      </c:catAx>
      <c:valAx>
        <c:axId val="2291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918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Sheet1!$B$4:$B$25</c:f>
              <c:numCache>
                <c:formatCode>General</c:formatCode>
                <c:ptCount val="22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3-4B7E-A311-0D145F4B3CA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Sheet1!$C$4:$C$25</c:f>
              <c:numCache>
                <c:formatCode>General</c:formatCode>
                <c:ptCount val="22"/>
                <c:pt idx="2">
                  <c:v>320</c:v>
                </c:pt>
                <c:pt idx="3">
                  <c:v>352</c:v>
                </c:pt>
                <c:pt idx="4">
                  <c:v>504</c:v>
                </c:pt>
                <c:pt idx="5">
                  <c:v>536</c:v>
                </c:pt>
                <c:pt idx="6">
                  <c:v>568</c:v>
                </c:pt>
                <c:pt idx="7">
                  <c:v>604</c:v>
                </c:pt>
                <c:pt idx="8">
                  <c:v>648</c:v>
                </c:pt>
                <c:pt idx="9">
                  <c:v>744</c:v>
                </c:pt>
                <c:pt idx="10">
                  <c:v>848</c:v>
                </c:pt>
                <c:pt idx="11">
                  <c:v>932</c:v>
                </c:pt>
                <c:pt idx="12">
                  <c:v>1028</c:v>
                </c:pt>
                <c:pt idx="13">
                  <c:v>1012</c:v>
                </c:pt>
                <c:pt idx="14">
                  <c:v>1000</c:v>
                </c:pt>
                <c:pt idx="15">
                  <c:v>1016</c:v>
                </c:pt>
                <c:pt idx="16">
                  <c:v>1060</c:v>
                </c:pt>
                <c:pt idx="17">
                  <c:v>1492</c:v>
                </c:pt>
                <c:pt idx="18">
                  <c:v>1532</c:v>
                </c:pt>
                <c:pt idx="19">
                  <c:v>1264</c:v>
                </c:pt>
                <c:pt idx="20">
                  <c:v>1348</c:v>
                </c:pt>
                <c:pt idx="2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3-4B7E-A311-0D145F4B3CA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Sheet1!$D$4:$D$25</c:f>
              <c:numCache>
                <c:formatCode>General</c:formatCode>
                <c:ptCount val="22"/>
                <c:pt idx="3">
                  <c:v>376</c:v>
                </c:pt>
                <c:pt idx="4">
                  <c:v>408</c:v>
                </c:pt>
                <c:pt idx="5">
                  <c:v>520</c:v>
                </c:pt>
                <c:pt idx="6">
                  <c:v>552</c:v>
                </c:pt>
                <c:pt idx="7">
                  <c:v>586.66666666666663</c:v>
                </c:pt>
                <c:pt idx="8">
                  <c:v>626.66666666666663</c:v>
                </c:pt>
                <c:pt idx="9">
                  <c:v>704</c:v>
                </c:pt>
                <c:pt idx="10">
                  <c:v>789.33333333333337</c:v>
                </c:pt>
                <c:pt idx="11">
                  <c:v>893.33333333333337</c:v>
                </c:pt>
                <c:pt idx="12">
                  <c:v>978.66666666666663</c:v>
                </c:pt>
                <c:pt idx="13">
                  <c:v>1002.6666666666666</c:v>
                </c:pt>
                <c:pt idx="14">
                  <c:v>1024</c:v>
                </c:pt>
                <c:pt idx="15">
                  <c:v>994.66666666666663</c:v>
                </c:pt>
                <c:pt idx="16">
                  <c:v>1056</c:v>
                </c:pt>
                <c:pt idx="17">
                  <c:v>1322.6666666666667</c:v>
                </c:pt>
                <c:pt idx="18">
                  <c:v>1400</c:v>
                </c:pt>
                <c:pt idx="19">
                  <c:v>1458.6666666666667</c:v>
                </c:pt>
                <c:pt idx="20">
                  <c:v>1304</c:v>
                </c:pt>
                <c:pt idx="21">
                  <c:v>1394.6666666666667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3-4B7E-A311-0D145F4B3CA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MA(4)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Sheet1!$E$4:$E$25</c:f>
              <c:numCache>
                <c:formatCode>General</c:formatCode>
                <c:ptCount val="22"/>
                <c:pt idx="4">
                  <c:v>412</c:v>
                </c:pt>
                <c:pt idx="5">
                  <c:v>444</c:v>
                </c:pt>
                <c:pt idx="6">
                  <c:v>536</c:v>
                </c:pt>
                <c:pt idx="7">
                  <c:v>570</c:v>
                </c:pt>
                <c:pt idx="8">
                  <c:v>608</c:v>
                </c:pt>
                <c:pt idx="9">
                  <c:v>674</c:v>
                </c:pt>
                <c:pt idx="10">
                  <c:v>748</c:v>
                </c:pt>
                <c:pt idx="11">
                  <c:v>838</c:v>
                </c:pt>
                <c:pt idx="12">
                  <c:v>938</c:v>
                </c:pt>
                <c:pt idx="13">
                  <c:v>972</c:v>
                </c:pt>
                <c:pt idx="14">
                  <c:v>1014</c:v>
                </c:pt>
                <c:pt idx="15">
                  <c:v>1014</c:v>
                </c:pt>
                <c:pt idx="16">
                  <c:v>1030</c:v>
                </c:pt>
                <c:pt idx="17">
                  <c:v>1254</c:v>
                </c:pt>
                <c:pt idx="18">
                  <c:v>1296</c:v>
                </c:pt>
                <c:pt idx="19">
                  <c:v>1378</c:v>
                </c:pt>
                <c:pt idx="20">
                  <c:v>1440</c:v>
                </c:pt>
                <c:pt idx="2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3-4B7E-A311-0D145F4B3CA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MA(5)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Sheet1!$F$4:$F$25</c:f>
              <c:numCache>
                <c:formatCode>General</c:formatCode>
                <c:ptCount val="22"/>
                <c:pt idx="5">
                  <c:v>440</c:v>
                </c:pt>
                <c:pt idx="6">
                  <c:v>472</c:v>
                </c:pt>
                <c:pt idx="7">
                  <c:v>553.6</c:v>
                </c:pt>
                <c:pt idx="8">
                  <c:v>590.4</c:v>
                </c:pt>
                <c:pt idx="9">
                  <c:v>649.6</c:v>
                </c:pt>
                <c:pt idx="10">
                  <c:v>715.2</c:v>
                </c:pt>
                <c:pt idx="11">
                  <c:v>795.2</c:v>
                </c:pt>
                <c:pt idx="12">
                  <c:v>884.8</c:v>
                </c:pt>
                <c:pt idx="13">
                  <c:v>940.8</c:v>
                </c:pt>
                <c:pt idx="14">
                  <c:v>987.2</c:v>
                </c:pt>
                <c:pt idx="15">
                  <c:v>1008</c:v>
                </c:pt>
                <c:pt idx="16">
                  <c:v>1038.4000000000001</c:v>
                </c:pt>
                <c:pt idx="17">
                  <c:v>1193.5999999999999</c:v>
                </c:pt>
                <c:pt idx="18">
                  <c:v>1246.4000000000001</c:v>
                </c:pt>
                <c:pt idx="19">
                  <c:v>1299.2</c:v>
                </c:pt>
                <c:pt idx="20">
                  <c:v>1379.2</c:v>
                </c:pt>
                <c:pt idx="21">
                  <c:v>1449.6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3-4B7E-A311-0D145F4B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06272"/>
        <c:axId val="217806600"/>
      </c:lineChart>
      <c:catAx>
        <c:axId val="2178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806600"/>
        <c:crosses val="autoZero"/>
        <c:auto val="1"/>
        <c:lblAlgn val="ctr"/>
        <c:lblOffset val="100"/>
        <c:noMultiLvlLbl val="0"/>
      </c:catAx>
      <c:valAx>
        <c:axId val="2178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8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중MA(2)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Sheet2!$G$3:$G$24</c:f>
              <c:numCache>
                <c:formatCode>General</c:formatCode>
                <c:ptCount val="22"/>
                <c:pt idx="3">
                  <c:v>336</c:v>
                </c:pt>
                <c:pt idx="4">
                  <c:v>428</c:v>
                </c:pt>
                <c:pt idx="5">
                  <c:v>520</c:v>
                </c:pt>
                <c:pt idx="6">
                  <c:v>552</c:v>
                </c:pt>
                <c:pt idx="7">
                  <c:v>586</c:v>
                </c:pt>
                <c:pt idx="8">
                  <c:v>626</c:v>
                </c:pt>
                <c:pt idx="9">
                  <c:v>696</c:v>
                </c:pt>
                <c:pt idx="10">
                  <c:v>796</c:v>
                </c:pt>
                <c:pt idx="11">
                  <c:v>890</c:v>
                </c:pt>
                <c:pt idx="12">
                  <c:v>980</c:v>
                </c:pt>
                <c:pt idx="13">
                  <c:v>1020</c:v>
                </c:pt>
                <c:pt idx="14">
                  <c:v>1006</c:v>
                </c:pt>
                <c:pt idx="15">
                  <c:v>1008</c:v>
                </c:pt>
                <c:pt idx="16">
                  <c:v>1038</c:v>
                </c:pt>
                <c:pt idx="17">
                  <c:v>1276</c:v>
                </c:pt>
                <c:pt idx="18">
                  <c:v>1512</c:v>
                </c:pt>
                <c:pt idx="19">
                  <c:v>1398</c:v>
                </c:pt>
                <c:pt idx="20">
                  <c:v>1306</c:v>
                </c:pt>
                <c:pt idx="21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F-45C1-8FA9-5C39495B5AE6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중MA(3)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Sheet2!$H$3:$H$24</c:f>
              <c:numCache>
                <c:formatCode>General</c:formatCode>
                <c:ptCount val="22"/>
                <c:pt idx="4">
                  <c:v>392</c:v>
                </c:pt>
                <c:pt idx="5">
                  <c:v>464</c:v>
                </c:pt>
                <c:pt idx="6">
                  <c:v>536</c:v>
                </c:pt>
                <c:pt idx="7">
                  <c:v>569.33333333333326</c:v>
                </c:pt>
                <c:pt idx="8">
                  <c:v>606.66666666666663</c:v>
                </c:pt>
                <c:pt idx="9">
                  <c:v>665.33333333333326</c:v>
                </c:pt>
                <c:pt idx="10">
                  <c:v>746.66666666666674</c:v>
                </c:pt>
                <c:pt idx="11">
                  <c:v>841.33333333333337</c:v>
                </c:pt>
                <c:pt idx="12">
                  <c:v>936</c:v>
                </c:pt>
                <c:pt idx="13">
                  <c:v>990.66666666666663</c:v>
                </c:pt>
                <c:pt idx="14">
                  <c:v>1013.3333333333333</c:v>
                </c:pt>
                <c:pt idx="15">
                  <c:v>1009.3333333333333</c:v>
                </c:pt>
                <c:pt idx="16">
                  <c:v>1025.3333333333333</c:v>
                </c:pt>
                <c:pt idx="17">
                  <c:v>1189.3333333333335</c:v>
                </c:pt>
                <c:pt idx="18">
                  <c:v>1361.3333333333335</c:v>
                </c:pt>
                <c:pt idx="19">
                  <c:v>1429.3333333333335</c:v>
                </c:pt>
                <c:pt idx="20">
                  <c:v>1381.3333333333335</c:v>
                </c:pt>
                <c:pt idx="21">
                  <c:v>1349.3333333333335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F-45C1-8FA9-5C39495B5AE6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중MA(4)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Sheet2!$I$3:$I$24</c:f>
              <c:numCache>
                <c:formatCode>General</c:formatCode>
                <c:ptCount val="22"/>
                <c:pt idx="5">
                  <c:v>428</c:v>
                </c:pt>
                <c:pt idx="6">
                  <c:v>490</c:v>
                </c:pt>
                <c:pt idx="7">
                  <c:v>553</c:v>
                </c:pt>
                <c:pt idx="8">
                  <c:v>589</c:v>
                </c:pt>
                <c:pt idx="9">
                  <c:v>641</c:v>
                </c:pt>
                <c:pt idx="10">
                  <c:v>711</c:v>
                </c:pt>
                <c:pt idx="11">
                  <c:v>793</c:v>
                </c:pt>
                <c:pt idx="12">
                  <c:v>888</c:v>
                </c:pt>
                <c:pt idx="13">
                  <c:v>955</c:v>
                </c:pt>
                <c:pt idx="14">
                  <c:v>993</c:v>
                </c:pt>
                <c:pt idx="15">
                  <c:v>1014</c:v>
                </c:pt>
                <c:pt idx="16">
                  <c:v>1022</c:v>
                </c:pt>
                <c:pt idx="17">
                  <c:v>1142</c:v>
                </c:pt>
                <c:pt idx="18">
                  <c:v>1275</c:v>
                </c:pt>
                <c:pt idx="19">
                  <c:v>1337</c:v>
                </c:pt>
                <c:pt idx="20">
                  <c:v>1409</c:v>
                </c:pt>
                <c:pt idx="2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F-45C1-8FA9-5C39495B5AE6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중MA(5)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Sheet2!$J$3:$J$24</c:f>
              <c:numCache>
                <c:formatCode>General</c:formatCode>
                <c:ptCount val="22"/>
                <c:pt idx="6">
                  <c:v>456</c:v>
                </c:pt>
                <c:pt idx="7">
                  <c:v>512.79999999999995</c:v>
                </c:pt>
                <c:pt idx="8">
                  <c:v>572</c:v>
                </c:pt>
                <c:pt idx="9">
                  <c:v>620</c:v>
                </c:pt>
                <c:pt idx="10">
                  <c:v>682.40000000000009</c:v>
                </c:pt>
                <c:pt idx="11">
                  <c:v>755.2</c:v>
                </c:pt>
                <c:pt idx="12">
                  <c:v>840</c:v>
                </c:pt>
                <c:pt idx="13">
                  <c:v>912.8</c:v>
                </c:pt>
                <c:pt idx="14">
                  <c:v>964</c:v>
                </c:pt>
                <c:pt idx="15">
                  <c:v>997.6</c:v>
                </c:pt>
                <c:pt idx="16">
                  <c:v>1023.2</c:v>
                </c:pt>
                <c:pt idx="17">
                  <c:v>1116</c:v>
                </c:pt>
                <c:pt idx="18">
                  <c:v>1220</c:v>
                </c:pt>
                <c:pt idx="19">
                  <c:v>1272.8000000000002</c:v>
                </c:pt>
                <c:pt idx="20">
                  <c:v>1339.2</c:v>
                </c:pt>
                <c:pt idx="21">
                  <c:v>1414.4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F-45C1-8FA9-5C39495B5AE6}"/>
            </c:ext>
          </c:extLst>
        </c:ser>
        <c:ser>
          <c:idx val="4"/>
          <c:order val="4"/>
          <c:tx>
            <c:strRef>
              <c:f>Sheet2!$B$2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Sheet2!$B$3:$B$23</c:f>
              <c:numCache>
                <c:formatCode>General</c:formatCode>
                <c:ptCount val="21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F-45C1-8FA9-5C39495B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42648"/>
        <c:axId val="249932808"/>
      </c:lineChart>
      <c:catAx>
        <c:axId val="24994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932808"/>
        <c:crosses val="autoZero"/>
        <c:auto val="1"/>
        <c:lblAlgn val="ctr"/>
        <c:lblOffset val="100"/>
        <c:noMultiLvlLbl val="0"/>
      </c:catAx>
      <c:valAx>
        <c:axId val="24993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9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6196</xdr:colOff>
      <xdr:row>3</xdr:row>
      <xdr:rowOff>18947</xdr:rowOff>
    </xdr:from>
    <xdr:to>
      <xdr:col>21</xdr:col>
      <xdr:colOff>433660</xdr:colOff>
      <xdr:row>16</xdr:row>
      <xdr:rowOff>44037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687915</xdr:colOff>
      <xdr:row>18</xdr:row>
      <xdr:rowOff>14816</xdr:rowOff>
    </xdr:from>
    <xdr:to>
      <xdr:col>21</xdr:col>
      <xdr:colOff>529166</xdr:colOff>
      <xdr:row>32</xdr:row>
      <xdr:rowOff>52916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27</xdr:row>
      <xdr:rowOff>19050</xdr:rowOff>
    </xdr:from>
    <xdr:to>
      <xdr:col>13</xdr:col>
      <xdr:colOff>495300</xdr:colOff>
      <xdr:row>40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7"/>
  <sheetViews>
    <sheetView topLeftCell="A8" zoomScale="90" zoomScaleNormal="90" workbookViewId="0">
      <selection activeCell="L9" sqref="L9"/>
    </sheetView>
  </sheetViews>
  <sheetFormatPr defaultRowHeight="16.5" x14ac:dyDescent="0.3"/>
  <cols>
    <col min="1" max="16384" width="9" style="1"/>
  </cols>
  <sheetData>
    <row r="2" spans="1:12" x14ac:dyDescent="0.3">
      <c r="C2" s="2" t="s">
        <v>1</v>
      </c>
      <c r="D2" s="2"/>
      <c r="E2" s="2"/>
      <c r="F2" s="2"/>
    </row>
    <row r="3" spans="1:12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2" x14ac:dyDescent="0.3">
      <c r="A4" s="1">
        <v>1996</v>
      </c>
      <c r="B4" s="1">
        <v>424</v>
      </c>
    </row>
    <row r="5" spans="1:12" x14ac:dyDescent="0.3">
      <c r="A5" s="1">
        <v>1997</v>
      </c>
      <c r="B5" s="1">
        <v>216</v>
      </c>
    </row>
    <row r="6" spans="1:12" x14ac:dyDescent="0.3">
      <c r="A6" s="1">
        <v>1998</v>
      </c>
      <c r="B6" s="1">
        <v>488</v>
      </c>
      <c r="C6" s="1">
        <f>AVERAGE(B4:B5)</f>
        <v>320</v>
      </c>
      <c r="G6" s="1">
        <f>ABS($B$6-C6)</f>
        <v>168</v>
      </c>
    </row>
    <row r="7" spans="1:12" x14ac:dyDescent="0.3">
      <c r="A7" s="1">
        <v>1999</v>
      </c>
      <c r="B7" s="1">
        <v>520</v>
      </c>
      <c r="C7" s="1">
        <f t="shared" ref="C7:C24" si="0">AVERAGE(B5:B6)</f>
        <v>352</v>
      </c>
      <c r="D7" s="1">
        <f>AVERAGE(B4:B6)</f>
        <v>376</v>
      </c>
      <c r="G7" s="1">
        <f t="shared" ref="G7:G25" si="1">ABS(B7-C7)</f>
        <v>168</v>
      </c>
      <c r="H7" s="1">
        <f>ABS(B7-D7)</f>
        <v>144</v>
      </c>
    </row>
    <row r="8" spans="1:12" x14ac:dyDescent="0.3">
      <c r="A8" s="1">
        <v>2000</v>
      </c>
      <c r="B8" s="1">
        <v>552</v>
      </c>
      <c r="C8" s="1">
        <f t="shared" si="0"/>
        <v>504</v>
      </c>
      <c r="D8" s="1">
        <f t="shared" ref="D8:D25" si="2">AVERAGE(B5:B7)</f>
        <v>408</v>
      </c>
      <c r="E8" s="1">
        <f>AVERAGE(B4:B7)</f>
        <v>412</v>
      </c>
      <c r="G8" s="1">
        <f t="shared" si="1"/>
        <v>48</v>
      </c>
      <c r="H8" s="1">
        <f t="shared" ref="H8:H24" si="3">ABS(B8-D8)</f>
        <v>144</v>
      </c>
      <c r="I8" s="3">
        <f>ABS(B8-E8)</f>
        <v>140</v>
      </c>
    </row>
    <row r="9" spans="1:12" x14ac:dyDescent="0.3">
      <c r="A9" s="1">
        <v>2001</v>
      </c>
      <c r="B9" s="1">
        <v>584</v>
      </c>
      <c r="C9" s="1">
        <f t="shared" si="0"/>
        <v>536</v>
      </c>
      <c r="D9" s="1">
        <f t="shared" si="2"/>
        <v>520</v>
      </c>
      <c r="E9" s="1">
        <f t="shared" ref="E9:E25" si="4">AVERAGE(B5:B8)</f>
        <v>444</v>
      </c>
      <c r="F9" s="1">
        <f>AVERAGE(B4:B8)</f>
        <v>440</v>
      </c>
      <c r="G9" s="1">
        <f t="shared" si="1"/>
        <v>48</v>
      </c>
      <c r="H9" s="1">
        <f t="shared" si="3"/>
        <v>64</v>
      </c>
      <c r="I9" s="3">
        <f t="shared" ref="I9:I25" si="5">ABS(B9-E9)</f>
        <v>140</v>
      </c>
      <c r="J9" s="1">
        <f>ABS(B9-F9)</f>
        <v>144</v>
      </c>
    </row>
    <row r="10" spans="1:12" x14ac:dyDescent="0.3">
      <c r="A10" s="1">
        <v>2002</v>
      </c>
      <c r="B10" s="1">
        <v>624</v>
      </c>
      <c r="C10" s="1">
        <f t="shared" si="0"/>
        <v>568</v>
      </c>
      <c r="D10" s="1">
        <f t="shared" si="2"/>
        <v>552</v>
      </c>
      <c r="E10" s="1">
        <f t="shared" si="4"/>
        <v>536</v>
      </c>
      <c r="F10" s="1">
        <f t="shared" ref="F10:F25" si="6">AVERAGE(B5:B9)</f>
        <v>472</v>
      </c>
      <c r="G10" s="1">
        <f t="shared" si="1"/>
        <v>56</v>
      </c>
      <c r="H10" s="1">
        <f t="shared" si="3"/>
        <v>72</v>
      </c>
      <c r="I10" s="3">
        <f t="shared" si="5"/>
        <v>88</v>
      </c>
      <c r="J10" s="1">
        <f t="shared" ref="J10:J25" si="7">ABS(B10-F10)</f>
        <v>152</v>
      </c>
    </row>
    <row r="11" spans="1:12" x14ac:dyDescent="0.3">
      <c r="A11" s="1">
        <v>2003</v>
      </c>
      <c r="B11" s="1">
        <v>672</v>
      </c>
      <c r="C11" s="1">
        <f t="shared" si="0"/>
        <v>604</v>
      </c>
      <c r="D11" s="1">
        <f t="shared" si="2"/>
        <v>586.66666666666663</v>
      </c>
      <c r="E11" s="1">
        <f t="shared" si="4"/>
        <v>570</v>
      </c>
      <c r="F11" s="1">
        <f t="shared" si="6"/>
        <v>553.6</v>
      </c>
      <c r="G11" s="1">
        <f t="shared" si="1"/>
        <v>68</v>
      </c>
      <c r="H11" s="1">
        <f t="shared" si="3"/>
        <v>85.333333333333371</v>
      </c>
      <c r="I11" s="3">
        <f t="shared" si="5"/>
        <v>102</v>
      </c>
      <c r="J11" s="1">
        <f t="shared" si="7"/>
        <v>118.39999999999998</v>
      </c>
    </row>
    <row r="12" spans="1:12" x14ac:dyDescent="0.3">
      <c r="A12" s="1">
        <v>2004</v>
      </c>
      <c r="B12" s="1">
        <v>816</v>
      </c>
      <c r="C12" s="1">
        <f t="shared" si="0"/>
        <v>648</v>
      </c>
      <c r="D12" s="1">
        <f t="shared" si="2"/>
        <v>626.66666666666663</v>
      </c>
      <c r="E12" s="1">
        <f t="shared" si="4"/>
        <v>608</v>
      </c>
      <c r="F12" s="1">
        <f t="shared" si="6"/>
        <v>590.4</v>
      </c>
      <c r="G12" s="1">
        <f t="shared" si="1"/>
        <v>168</v>
      </c>
      <c r="H12" s="1">
        <f t="shared" si="3"/>
        <v>189.33333333333337</v>
      </c>
      <c r="I12" s="3">
        <f t="shared" si="5"/>
        <v>208</v>
      </c>
      <c r="J12" s="1">
        <f t="shared" si="7"/>
        <v>225.60000000000002</v>
      </c>
    </row>
    <row r="13" spans="1:12" x14ac:dyDescent="0.3">
      <c r="A13" s="1">
        <v>2005</v>
      </c>
      <c r="B13" s="1">
        <v>880</v>
      </c>
      <c r="C13" s="1">
        <f t="shared" si="0"/>
        <v>744</v>
      </c>
      <c r="D13" s="1">
        <f t="shared" si="2"/>
        <v>704</v>
      </c>
      <c r="E13" s="1">
        <f t="shared" si="4"/>
        <v>674</v>
      </c>
      <c r="F13" s="1">
        <f t="shared" si="6"/>
        <v>649.6</v>
      </c>
      <c r="G13" s="1">
        <f t="shared" si="1"/>
        <v>136</v>
      </c>
      <c r="H13" s="1">
        <f t="shared" si="3"/>
        <v>176</v>
      </c>
      <c r="I13" s="3">
        <f t="shared" si="5"/>
        <v>206</v>
      </c>
      <c r="J13" s="1">
        <f t="shared" si="7"/>
        <v>230.39999999999998</v>
      </c>
    </row>
    <row r="14" spans="1:12" x14ac:dyDescent="0.3">
      <c r="A14" s="1">
        <v>2006</v>
      </c>
      <c r="B14" s="1">
        <v>984</v>
      </c>
      <c r="C14" s="1">
        <f t="shared" si="0"/>
        <v>848</v>
      </c>
      <c r="D14" s="1">
        <f t="shared" si="2"/>
        <v>789.33333333333337</v>
      </c>
      <c r="E14" s="1">
        <f t="shared" si="4"/>
        <v>748</v>
      </c>
      <c r="F14" s="1">
        <f t="shared" si="6"/>
        <v>715.2</v>
      </c>
      <c r="G14" s="1">
        <f t="shared" si="1"/>
        <v>136</v>
      </c>
      <c r="H14" s="1">
        <f t="shared" si="3"/>
        <v>194.66666666666663</v>
      </c>
      <c r="I14" s="3">
        <f t="shared" si="5"/>
        <v>236</v>
      </c>
      <c r="J14" s="1">
        <f t="shared" si="7"/>
        <v>268.79999999999995</v>
      </c>
    </row>
    <row r="15" spans="1:12" x14ac:dyDescent="0.3">
      <c r="A15" s="1">
        <v>2007</v>
      </c>
      <c r="B15" s="1">
        <v>1072</v>
      </c>
      <c r="C15" s="1">
        <f t="shared" si="0"/>
        <v>932</v>
      </c>
      <c r="D15" s="1">
        <f t="shared" si="2"/>
        <v>893.33333333333337</v>
      </c>
      <c r="E15" s="1">
        <f t="shared" si="4"/>
        <v>838</v>
      </c>
      <c r="F15" s="1">
        <f t="shared" si="6"/>
        <v>795.2</v>
      </c>
      <c r="G15" s="1">
        <f t="shared" si="1"/>
        <v>140</v>
      </c>
      <c r="H15" s="1">
        <f t="shared" si="3"/>
        <v>178.66666666666663</v>
      </c>
      <c r="I15" s="3">
        <f t="shared" si="5"/>
        <v>234</v>
      </c>
      <c r="J15" s="1">
        <f t="shared" si="7"/>
        <v>276.79999999999995</v>
      </c>
    </row>
    <row r="16" spans="1:12" x14ac:dyDescent="0.3">
      <c r="A16" s="1">
        <v>2008</v>
      </c>
      <c r="B16" s="1">
        <v>952</v>
      </c>
      <c r="C16" s="1">
        <f t="shared" si="0"/>
        <v>1028</v>
      </c>
      <c r="D16" s="1">
        <f t="shared" si="2"/>
        <v>978.66666666666663</v>
      </c>
      <c r="E16" s="1">
        <f t="shared" si="4"/>
        <v>938</v>
      </c>
      <c r="F16" s="1">
        <f t="shared" si="6"/>
        <v>884.8</v>
      </c>
      <c r="G16" s="1">
        <f t="shared" si="1"/>
        <v>76</v>
      </c>
      <c r="H16" s="1">
        <f t="shared" si="3"/>
        <v>26.666666666666629</v>
      </c>
      <c r="I16" s="3">
        <f t="shared" si="5"/>
        <v>14</v>
      </c>
      <c r="J16" s="1">
        <f t="shared" si="7"/>
        <v>67.200000000000045</v>
      </c>
    </row>
    <row r="17" spans="1:12" x14ac:dyDescent="0.3">
      <c r="A17" s="1">
        <v>2009</v>
      </c>
      <c r="B17" s="1">
        <v>1048</v>
      </c>
      <c r="C17" s="1">
        <f t="shared" si="0"/>
        <v>1012</v>
      </c>
      <c r="D17" s="1">
        <f t="shared" si="2"/>
        <v>1002.6666666666666</v>
      </c>
      <c r="E17" s="1">
        <f t="shared" si="4"/>
        <v>972</v>
      </c>
      <c r="F17" s="1">
        <f t="shared" si="6"/>
        <v>940.8</v>
      </c>
      <c r="G17" s="1">
        <f t="shared" si="1"/>
        <v>36</v>
      </c>
      <c r="H17" s="1">
        <f t="shared" si="3"/>
        <v>45.333333333333371</v>
      </c>
      <c r="I17" s="3">
        <f t="shared" si="5"/>
        <v>76</v>
      </c>
      <c r="J17" s="1">
        <f t="shared" si="7"/>
        <v>107.20000000000005</v>
      </c>
    </row>
    <row r="18" spans="1:12" x14ac:dyDescent="0.3">
      <c r="A18" s="1">
        <v>2010</v>
      </c>
      <c r="B18" s="1">
        <v>984</v>
      </c>
      <c r="C18" s="1">
        <f t="shared" si="0"/>
        <v>1000</v>
      </c>
      <c r="D18" s="1">
        <f t="shared" si="2"/>
        <v>1024</v>
      </c>
      <c r="E18" s="1">
        <f t="shared" si="4"/>
        <v>1014</v>
      </c>
      <c r="F18" s="1">
        <f t="shared" si="6"/>
        <v>987.2</v>
      </c>
      <c r="G18" s="1">
        <f t="shared" si="1"/>
        <v>16</v>
      </c>
      <c r="H18" s="1">
        <f t="shared" si="3"/>
        <v>40</v>
      </c>
      <c r="I18" s="3">
        <f t="shared" si="5"/>
        <v>30</v>
      </c>
      <c r="J18" s="1">
        <f t="shared" si="7"/>
        <v>3.2000000000000455</v>
      </c>
    </row>
    <row r="19" spans="1:12" x14ac:dyDescent="0.3">
      <c r="A19" s="1">
        <v>2011</v>
      </c>
      <c r="B19" s="1">
        <v>1136</v>
      </c>
      <c r="C19" s="1">
        <f t="shared" si="0"/>
        <v>1016</v>
      </c>
      <c r="D19" s="1">
        <f t="shared" si="2"/>
        <v>994.66666666666663</v>
      </c>
      <c r="E19" s="1">
        <f t="shared" si="4"/>
        <v>1014</v>
      </c>
      <c r="F19" s="1">
        <f t="shared" si="6"/>
        <v>1008</v>
      </c>
      <c r="G19" s="1">
        <f t="shared" si="1"/>
        <v>120</v>
      </c>
      <c r="H19" s="1">
        <f t="shared" si="3"/>
        <v>141.33333333333337</v>
      </c>
      <c r="I19" s="3">
        <f t="shared" si="5"/>
        <v>122</v>
      </c>
      <c r="J19" s="1">
        <f t="shared" si="7"/>
        <v>128</v>
      </c>
    </row>
    <row r="20" spans="1:12" x14ac:dyDescent="0.3">
      <c r="A20" s="1">
        <v>2012</v>
      </c>
      <c r="B20" s="1">
        <v>1848</v>
      </c>
      <c r="C20" s="1">
        <f t="shared" si="0"/>
        <v>1060</v>
      </c>
      <c r="D20" s="1">
        <f t="shared" si="2"/>
        <v>1056</v>
      </c>
      <c r="E20" s="1">
        <f t="shared" si="4"/>
        <v>1030</v>
      </c>
      <c r="F20" s="1">
        <f t="shared" si="6"/>
        <v>1038.4000000000001</v>
      </c>
      <c r="G20" s="1">
        <f t="shared" si="1"/>
        <v>788</v>
      </c>
      <c r="H20" s="1">
        <f t="shared" si="3"/>
        <v>792</v>
      </c>
      <c r="I20" s="3">
        <f t="shared" si="5"/>
        <v>818</v>
      </c>
      <c r="J20" s="1">
        <f t="shared" si="7"/>
        <v>809.59999999999991</v>
      </c>
    </row>
    <row r="21" spans="1:12" x14ac:dyDescent="0.3">
      <c r="A21" s="1">
        <v>2013</v>
      </c>
      <c r="B21" s="1">
        <v>1216</v>
      </c>
      <c r="C21" s="1">
        <f t="shared" si="0"/>
        <v>1492</v>
      </c>
      <c r="D21" s="1">
        <f t="shared" si="2"/>
        <v>1322.6666666666667</v>
      </c>
      <c r="E21" s="1">
        <f t="shared" si="4"/>
        <v>1254</v>
      </c>
      <c r="F21" s="1">
        <f t="shared" si="6"/>
        <v>1193.5999999999999</v>
      </c>
      <c r="G21" s="1">
        <f t="shared" si="1"/>
        <v>276</v>
      </c>
      <c r="H21" s="1">
        <f t="shared" si="3"/>
        <v>106.66666666666674</v>
      </c>
      <c r="I21" s="3">
        <f t="shared" si="5"/>
        <v>38</v>
      </c>
      <c r="J21" s="1">
        <f t="shared" si="7"/>
        <v>22.400000000000091</v>
      </c>
    </row>
    <row r="22" spans="1:12" x14ac:dyDescent="0.3">
      <c r="A22" s="1">
        <v>2014</v>
      </c>
      <c r="B22" s="1">
        <v>1312</v>
      </c>
      <c r="C22" s="1">
        <f t="shared" si="0"/>
        <v>1532</v>
      </c>
      <c r="D22" s="1">
        <f t="shared" si="2"/>
        <v>1400</v>
      </c>
      <c r="E22" s="1">
        <f t="shared" si="4"/>
        <v>1296</v>
      </c>
      <c r="F22" s="1">
        <f t="shared" si="6"/>
        <v>1246.4000000000001</v>
      </c>
      <c r="G22" s="1">
        <f t="shared" si="1"/>
        <v>220</v>
      </c>
      <c r="H22" s="1">
        <f t="shared" si="3"/>
        <v>88</v>
      </c>
      <c r="I22" s="3">
        <f t="shared" si="5"/>
        <v>16</v>
      </c>
      <c r="J22" s="1">
        <f t="shared" si="7"/>
        <v>65.599999999999909</v>
      </c>
    </row>
    <row r="23" spans="1:12" x14ac:dyDescent="0.3">
      <c r="A23" s="1">
        <v>2015</v>
      </c>
      <c r="B23" s="1">
        <v>1384</v>
      </c>
      <c r="C23" s="1">
        <f t="shared" si="0"/>
        <v>1264</v>
      </c>
      <c r="D23" s="1">
        <f t="shared" si="2"/>
        <v>1458.6666666666667</v>
      </c>
      <c r="E23" s="1">
        <f t="shared" si="4"/>
        <v>1378</v>
      </c>
      <c r="F23" s="1">
        <f t="shared" si="6"/>
        <v>1299.2</v>
      </c>
      <c r="G23" s="1">
        <f>ABS(B23-C23)</f>
        <v>120</v>
      </c>
      <c r="H23" s="1">
        <f t="shared" si="3"/>
        <v>74.666666666666742</v>
      </c>
      <c r="I23" s="3">
        <f t="shared" si="5"/>
        <v>6</v>
      </c>
      <c r="J23" s="1">
        <f t="shared" si="7"/>
        <v>84.799999999999955</v>
      </c>
    </row>
    <row r="24" spans="1:12" x14ac:dyDescent="0.3">
      <c r="A24" s="1">
        <v>2016</v>
      </c>
      <c r="B24" s="1">
        <v>1488</v>
      </c>
      <c r="C24" s="1">
        <f t="shared" si="0"/>
        <v>1348</v>
      </c>
      <c r="D24" s="1">
        <f t="shared" si="2"/>
        <v>1304</v>
      </c>
      <c r="E24" s="1">
        <f t="shared" si="4"/>
        <v>1440</v>
      </c>
      <c r="F24" s="1">
        <f t="shared" si="6"/>
        <v>1379.2</v>
      </c>
      <c r="G24" s="1">
        <f t="shared" si="1"/>
        <v>140</v>
      </c>
      <c r="H24" s="1">
        <f t="shared" si="3"/>
        <v>184</v>
      </c>
      <c r="I24" s="3">
        <f t="shared" si="5"/>
        <v>48</v>
      </c>
      <c r="J24" s="1">
        <f t="shared" si="7"/>
        <v>108.79999999999995</v>
      </c>
    </row>
    <row r="25" spans="1:12" x14ac:dyDescent="0.3">
      <c r="A25" s="1">
        <v>2017</v>
      </c>
      <c r="C25" s="1">
        <f>AVERAGE(B23:B24)</f>
        <v>1436</v>
      </c>
      <c r="D25" s="1">
        <f t="shared" si="2"/>
        <v>1394.6666666666667</v>
      </c>
      <c r="E25" s="1">
        <f t="shared" si="4"/>
        <v>1350</v>
      </c>
      <c r="F25" s="1">
        <f t="shared" si="6"/>
        <v>1449.6</v>
      </c>
      <c r="G25" s="1">
        <f t="shared" si="1"/>
        <v>1436</v>
      </c>
      <c r="H25" s="1">
        <f t="shared" ref="H8:H25" si="8">ABS(B$7-D25)</f>
        <v>874.66666666666674</v>
      </c>
      <c r="I25" s="3">
        <f t="shared" si="5"/>
        <v>1350</v>
      </c>
      <c r="J25" s="1">
        <f t="shared" si="7"/>
        <v>1449.6</v>
      </c>
    </row>
    <row r="26" spans="1:12" x14ac:dyDescent="0.3">
      <c r="G26" s="1">
        <f>SUM(G6:G25)</f>
        <v>4364</v>
      </c>
      <c r="H26" s="1">
        <f>SUM(H7:H25)</f>
        <v>3621.3333333333339</v>
      </c>
      <c r="I26" s="3">
        <f>SUM(I8:I25)</f>
        <v>3872</v>
      </c>
      <c r="J26" s="1">
        <f>SUM(J9:J24)</f>
        <v>2812.8</v>
      </c>
    </row>
    <row r="27" spans="1:12" x14ac:dyDescent="0.3">
      <c r="G27" s="1">
        <f>AVERAGE(G6:G24)</f>
        <v>154.10526315789474</v>
      </c>
      <c r="H27" s="1">
        <f>AVERAGE(H7:H24)</f>
        <v>152.59259259259261</v>
      </c>
      <c r="I27" s="3">
        <f>AVERAGE(I8:I24)</f>
        <v>148.35294117647058</v>
      </c>
      <c r="J27" s="1">
        <f>AVERAGE(J9:J24)</f>
        <v>175.8</v>
      </c>
    </row>
  </sheetData>
  <mergeCells count="1">
    <mergeCell ref="C2:F2"/>
  </mergeCells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opLeftCell="A8" workbookViewId="0">
      <selection sqref="A1:B25"/>
    </sheetView>
  </sheetViews>
  <sheetFormatPr defaultRowHeight="16.5" x14ac:dyDescent="0.3"/>
  <sheetData>
    <row r="1" spans="1:14" x14ac:dyDescent="0.3">
      <c r="A1" s="1"/>
      <c r="B1" s="1"/>
      <c r="C1" s="2" t="s">
        <v>1</v>
      </c>
      <c r="D1" s="2"/>
      <c r="E1" s="2"/>
      <c r="F1" s="2"/>
      <c r="G1" s="2" t="s">
        <v>10</v>
      </c>
      <c r="H1" s="2"/>
      <c r="I1" s="2"/>
      <c r="J1" s="2"/>
      <c r="K1" s="1"/>
      <c r="L1" s="1"/>
      <c r="M1" s="1"/>
      <c r="N1" s="1"/>
    </row>
    <row r="2" spans="1:14" x14ac:dyDescent="0.3">
      <c r="A2" s="1"/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3">
      <c r="A3" s="1">
        <v>1996</v>
      </c>
      <c r="B3" s="1">
        <v>424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>
        <v>1997</v>
      </c>
      <c r="B4" s="1">
        <v>216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>
        <v>1998</v>
      </c>
      <c r="B5" s="1">
        <v>488</v>
      </c>
      <c r="C5" s="1">
        <f>AVERAGE(B3:B4)</f>
        <v>320</v>
      </c>
      <c r="D5" s="1"/>
      <c r="E5" s="1"/>
      <c r="F5" s="1"/>
      <c r="G5" s="1"/>
      <c r="H5" s="1"/>
      <c r="I5" s="1"/>
      <c r="J5" s="1"/>
      <c r="K5" s="1">
        <f>ABS(B5-C5)</f>
        <v>168</v>
      </c>
      <c r="L5" s="1"/>
      <c r="M5" s="1"/>
      <c r="N5" s="1"/>
    </row>
    <row r="6" spans="1:14" x14ac:dyDescent="0.3">
      <c r="A6" s="1">
        <v>1999</v>
      </c>
      <c r="B6" s="1">
        <v>520</v>
      </c>
      <c r="C6" s="1">
        <f t="shared" ref="C6:C23" si="0">AVERAGE(B4:B5)</f>
        <v>352</v>
      </c>
      <c r="D6" s="1">
        <f>AVERAGE(B3:B5)</f>
        <v>376</v>
      </c>
      <c r="E6" s="1"/>
      <c r="F6" s="1"/>
      <c r="G6" s="1">
        <f>AVERAGE(C5:C6)</f>
        <v>336</v>
      </c>
      <c r="H6" s="1"/>
      <c r="I6" s="1"/>
      <c r="J6" s="1"/>
      <c r="K6" s="1">
        <f t="shared" ref="K6:K24" si="1">ABS(B6-C6)</f>
        <v>168</v>
      </c>
      <c r="L6" s="1">
        <f>ABS(B6-D6)</f>
        <v>144</v>
      </c>
      <c r="M6" s="1"/>
      <c r="N6" s="1"/>
    </row>
    <row r="7" spans="1:14" x14ac:dyDescent="0.3">
      <c r="A7" s="1">
        <v>2000</v>
      </c>
      <c r="B7" s="1">
        <v>552</v>
      </c>
      <c r="C7" s="1">
        <f t="shared" si="0"/>
        <v>504</v>
      </c>
      <c r="D7" s="1">
        <f t="shared" ref="D7:D24" si="2">AVERAGE(B4:B6)</f>
        <v>408</v>
      </c>
      <c r="E7" s="1">
        <f>AVERAGE(B3:B6)</f>
        <v>412</v>
      </c>
      <c r="F7" s="1"/>
      <c r="G7" s="1">
        <f t="shared" ref="G7:G24" si="3">AVERAGE(C6:C7)</f>
        <v>428</v>
      </c>
      <c r="H7" s="1">
        <f t="shared" ref="H6:J21" si="4">AVERAGE(D6:D7)</f>
        <v>392</v>
      </c>
      <c r="I7" s="1"/>
      <c r="J7" s="1"/>
      <c r="K7" s="1">
        <f t="shared" si="1"/>
        <v>48</v>
      </c>
      <c r="L7" s="1">
        <f t="shared" ref="L7:L23" si="5">ABS(B7-D7)</f>
        <v>144</v>
      </c>
      <c r="M7" s="3">
        <f>ABS(B7-E7)</f>
        <v>140</v>
      </c>
      <c r="N7" s="1"/>
    </row>
    <row r="8" spans="1:14" x14ac:dyDescent="0.3">
      <c r="A8" s="1">
        <v>2001</v>
      </c>
      <c r="B8" s="1">
        <v>584</v>
      </c>
      <c r="C8" s="1">
        <f t="shared" si="0"/>
        <v>536</v>
      </c>
      <c r="D8" s="1">
        <f t="shared" si="2"/>
        <v>520</v>
      </c>
      <c r="E8" s="1">
        <f t="shared" ref="E8:E24" si="6">AVERAGE(B4:B7)</f>
        <v>444</v>
      </c>
      <c r="F8" s="1">
        <f>AVERAGE(B3:B7)</f>
        <v>440</v>
      </c>
      <c r="G8" s="1">
        <f t="shared" si="3"/>
        <v>520</v>
      </c>
      <c r="H8" s="1">
        <f t="shared" si="4"/>
        <v>464</v>
      </c>
      <c r="I8" s="1">
        <f t="shared" si="4"/>
        <v>428</v>
      </c>
      <c r="J8" s="1"/>
      <c r="K8" s="1">
        <f t="shared" si="1"/>
        <v>48</v>
      </c>
      <c r="L8" s="1">
        <f t="shared" si="5"/>
        <v>64</v>
      </c>
      <c r="M8" s="3">
        <f t="shared" ref="M8:M24" si="7">ABS(B8-E8)</f>
        <v>140</v>
      </c>
      <c r="N8" s="1">
        <f>ABS(B8-F8)</f>
        <v>144</v>
      </c>
    </row>
    <row r="9" spans="1:14" x14ac:dyDescent="0.3">
      <c r="A9" s="1">
        <v>2002</v>
      </c>
      <c r="B9" s="1">
        <v>624</v>
      </c>
      <c r="C9" s="1">
        <f t="shared" si="0"/>
        <v>568</v>
      </c>
      <c r="D9" s="1">
        <f t="shared" si="2"/>
        <v>552</v>
      </c>
      <c r="E9" s="1">
        <f t="shared" si="6"/>
        <v>536</v>
      </c>
      <c r="F9" s="1">
        <f t="shared" ref="F9:F24" si="8">AVERAGE(B4:B8)</f>
        <v>472</v>
      </c>
      <c r="G9" s="1">
        <f t="shared" si="3"/>
        <v>552</v>
      </c>
      <c r="H9" s="1">
        <f t="shared" si="4"/>
        <v>536</v>
      </c>
      <c r="I9" s="1">
        <f t="shared" si="4"/>
        <v>490</v>
      </c>
      <c r="J9" s="1">
        <f t="shared" si="4"/>
        <v>456</v>
      </c>
      <c r="K9" s="1">
        <f t="shared" si="1"/>
        <v>56</v>
      </c>
      <c r="L9" s="1">
        <f t="shared" si="5"/>
        <v>72</v>
      </c>
      <c r="M9" s="3">
        <f t="shared" si="7"/>
        <v>88</v>
      </c>
      <c r="N9" s="1">
        <f t="shared" ref="N9:N24" si="9">ABS(B9-F9)</f>
        <v>152</v>
      </c>
    </row>
    <row r="10" spans="1:14" x14ac:dyDescent="0.3">
      <c r="A10" s="1">
        <v>2003</v>
      </c>
      <c r="B10" s="1">
        <v>672</v>
      </c>
      <c r="C10" s="1">
        <f t="shared" si="0"/>
        <v>604</v>
      </c>
      <c r="D10" s="1">
        <f t="shared" si="2"/>
        <v>586.66666666666663</v>
      </c>
      <c r="E10" s="1">
        <f t="shared" si="6"/>
        <v>570</v>
      </c>
      <c r="F10" s="1">
        <f t="shared" si="8"/>
        <v>553.6</v>
      </c>
      <c r="G10" s="1">
        <f t="shared" si="3"/>
        <v>586</v>
      </c>
      <c r="H10" s="1">
        <f t="shared" si="4"/>
        <v>569.33333333333326</v>
      </c>
      <c r="I10" s="1">
        <f t="shared" si="4"/>
        <v>553</v>
      </c>
      <c r="J10" s="1">
        <f t="shared" si="4"/>
        <v>512.79999999999995</v>
      </c>
      <c r="K10" s="1">
        <f t="shared" si="1"/>
        <v>68</v>
      </c>
      <c r="L10" s="1">
        <f t="shared" si="5"/>
        <v>85.333333333333371</v>
      </c>
      <c r="M10" s="3">
        <f t="shared" si="7"/>
        <v>102</v>
      </c>
      <c r="N10" s="1">
        <f t="shared" si="9"/>
        <v>118.39999999999998</v>
      </c>
    </row>
    <row r="11" spans="1:14" x14ac:dyDescent="0.3">
      <c r="A11" s="1">
        <v>2004</v>
      </c>
      <c r="B11" s="1">
        <v>816</v>
      </c>
      <c r="C11" s="1">
        <f t="shared" si="0"/>
        <v>648</v>
      </c>
      <c r="D11" s="1">
        <f t="shared" si="2"/>
        <v>626.66666666666663</v>
      </c>
      <c r="E11" s="1">
        <f t="shared" si="6"/>
        <v>608</v>
      </c>
      <c r="F11" s="1">
        <f t="shared" si="8"/>
        <v>590.4</v>
      </c>
      <c r="G11" s="1">
        <f t="shared" si="3"/>
        <v>626</v>
      </c>
      <c r="H11" s="1">
        <f t="shared" si="4"/>
        <v>606.66666666666663</v>
      </c>
      <c r="I11" s="1">
        <f t="shared" si="4"/>
        <v>589</v>
      </c>
      <c r="J11" s="1">
        <f t="shared" si="4"/>
        <v>572</v>
      </c>
      <c r="K11" s="1">
        <f t="shared" si="1"/>
        <v>168</v>
      </c>
      <c r="L11" s="1">
        <f t="shared" si="5"/>
        <v>189.33333333333337</v>
      </c>
      <c r="M11" s="3">
        <f t="shared" si="7"/>
        <v>208</v>
      </c>
      <c r="N11" s="1">
        <f t="shared" si="9"/>
        <v>225.60000000000002</v>
      </c>
    </row>
    <row r="12" spans="1:14" x14ac:dyDescent="0.3">
      <c r="A12" s="1">
        <v>2005</v>
      </c>
      <c r="B12" s="1">
        <v>880</v>
      </c>
      <c r="C12" s="1">
        <f t="shared" si="0"/>
        <v>744</v>
      </c>
      <c r="D12" s="1">
        <f t="shared" si="2"/>
        <v>704</v>
      </c>
      <c r="E12" s="1">
        <f t="shared" si="6"/>
        <v>674</v>
      </c>
      <c r="F12" s="1">
        <f t="shared" si="8"/>
        <v>649.6</v>
      </c>
      <c r="G12" s="1">
        <f t="shared" si="3"/>
        <v>696</v>
      </c>
      <c r="H12" s="1">
        <f t="shared" si="4"/>
        <v>665.33333333333326</v>
      </c>
      <c r="I12" s="1">
        <f t="shared" si="4"/>
        <v>641</v>
      </c>
      <c r="J12" s="1">
        <f t="shared" si="4"/>
        <v>620</v>
      </c>
      <c r="K12" s="1">
        <f t="shared" si="1"/>
        <v>136</v>
      </c>
      <c r="L12" s="1">
        <f t="shared" si="5"/>
        <v>176</v>
      </c>
      <c r="M12" s="3">
        <f t="shared" si="7"/>
        <v>206</v>
      </c>
      <c r="N12" s="1">
        <f t="shared" si="9"/>
        <v>230.39999999999998</v>
      </c>
    </row>
    <row r="13" spans="1:14" x14ac:dyDescent="0.3">
      <c r="A13" s="1">
        <v>2006</v>
      </c>
      <c r="B13" s="1">
        <v>984</v>
      </c>
      <c r="C13" s="1">
        <f t="shared" si="0"/>
        <v>848</v>
      </c>
      <c r="D13" s="1">
        <f t="shared" si="2"/>
        <v>789.33333333333337</v>
      </c>
      <c r="E13" s="1">
        <f t="shared" si="6"/>
        <v>748</v>
      </c>
      <c r="F13" s="1">
        <f t="shared" si="8"/>
        <v>715.2</v>
      </c>
      <c r="G13" s="1">
        <f t="shared" si="3"/>
        <v>796</v>
      </c>
      <c r="H13" s="1">
        <f t="shared" si="4"/>
        <v>746.66666666666674</v>
      </c>
      <c r="I13" s="1">
        <f t="shared" si="4"/>
        <v>711</v>
      </c>
      <c r="J13" s="1">
        <f t="shared" si="4"/>
        <v>682.40000000000009</v>
      </c>
      <c r="K13" s="1">
        <f t="shared" si="1"/>
        <v>136</v>
      </c>
      <c r="L13" s="1">
        <f t="shared" si="5"/>
        <v>194.66666666666663</v>
      </c>
      <c r="M13" s="3">
        <f t="shared" si="7"/>
        <v>236</v>
      </c>
      <c r="N13" s="1">
        <f t="shared" si="9"/>
        <v>268.79999999999995</v>
      </c>
    </row>
    <row r="14" spans="1:14" x14ac:dyDescent="0.3">
      <c r="A14" s="1">
        <v>2007</v>
      </c>
      <c r="B14" s="1">
        <v>1072</v>
      </c>
      <c r="C14" s="1">
        <f t="shared" si="0"/>
        <v>932</v>
      </c>
      <c r="D14" s="1">
        <f t="shared" si="2"/>
        <v>893.33333333333337</v>
      </c>
      <c r="E14" s="1">
        <f t="shared" si="6"/>
        <v>838</v>
      </c>
      <c r="F14" s="1">
        <f t="shared" si="8"/>
        <v>795.2</v>
      </c>
      <c r="G14" s="1">
        <f t="shared" si="3"/>
        <v>890</v>
      </c>
      <c r="H14" s="1">
        <f t="shared" si="4"/>
        <v>841.33333333333337</v>
      </c>
      <c r="I14" s="1">
        <f t="shared" si="4"/>
        <v>793</v>
      </c>
      <c r="J14" s="1">
        <f t="shared" si="4"/>
        <v>755.2</v>
      </c>
      <c r="K14" s="1">
        <f t="shared" si="1"/>
        <v>140</v>
      </c>
      <c r="L14" s="1">
        <f t="shared" si="5"/>
        <v>178.66666666666663</v>
      </c>
      <c r="M14" s="3">
        <f t="shared" si="7"/>
        <v>234</v>
      </c>
      <c r="N14" s="1">
        <f t="shared" si="9"/>
        <v>276.79999999999995</v>
      </c>
    </row>
    <row r="15" spans="1:14" x14ac:dyDescent="0.3">
      <c r="A15" s="1">
        <v>2008</v>
      </c>
      <c r="B15" s="1">
        <v>952</v>
      </c>
      <c r="C15" s="1">
        <f t="shared" si="0"/>
        <v>1028</v>
      </c>
      <c r="D15" s="1">
        <f t="shared" si="2"/>
        <v>978.66666666666663</v>
      </c>
      <c r="E15" s="1">
        <f t="shared" si="6"/>
        <v>938</v>
      </c>
      <c r="F15" s="1">
        <f t="shared" si="8"/>
        <v>884.8</v>
      </c>
      <c r="G15" s="1">
        <f t="shared" si="3"/>
        <v>980</v>
      </c>
      <c r="H15" s="1">
        <f t="shared" si="4"/>
        <v>936</v>
      </c>
      <c r="I15" s="1">
        <f t="shared" si="4"/>
        <v>888</v>
      </c>
      <c r="J15" s="1">
        <f t="shared" si="4"/>
        <v>840</v>
      </c>
      <c r="K15" s="1">
        <f t="shared" si="1"/>
        <v>76</v>
      </c>
      <c r="L15" s="1">
        <f t="shared" si="5"/>
        <v>26.666666666666629</v>
      </c>
      <c r="M15" s="3">
        <f t="shared" si="7"/>
        <v>14</v>
      </c>
      <c r="N15" s="1">
        <f t="shared" si="9"/>
        <v>67.200000000000045</v>
      </c>
    </row>
    <row r="16" spans="1:14" x14ac:dyDescent="0.3">
      <c r="A16" s="1">
        <v>2009</v>
      </c>
      <c r="B16" s="1">
        <v>1048</v>
      </c>
      <c r="C16" s="1">
        <f t="shared" si="0"/>
        <v>1012</v>
      </c>
      <c r="D16" s="1">
        <f t="shared" si="2"/>
        <v>1002.6666666666666</v>
      </c>
      <c r="E16" s="1">
        <f t="shared" si="6"/>
        <v>972</v>
      </c>
      <c r="F16" s="1">
        <f t="shared" si="8"/>
        <v>940.8</v>
      </c>
      <c r="G16" s="1">
        <f t="shared" si="3"/>
        <v>1020</v>
      </c>
      <c r="H16" s="1">
        <f t="shared" si="4"/>
        <v>990.66666666666663</v>
      </c>
      <c r="I16" s="1">
        <f t="shared" si="4"/>
        <v>955</v>
      </c>
      <c r="J16" s="1">
        <f t="shared" si="4"/>
        <v>912.8</v>
      </c>
      <c r="K16" s="1">
        <f t="shared" si="1"/>
        <v>36</v>
      </c>
      <c r="L16" s="1">
        <f t="shared" si="5"/>
        <v>45.333333333333371</v>
      </c>
      <c r="M16" s="3">
        <f t="shared" si="7"/>
        <v>76</v>
      </c>
      <c r="N16" s="1">
        <f t="shared" si="9"/>
        <v>107.20000000000005</v>
      </c>
    </row>
    <row r="17" spans="1:14" x14ac:dyDescent="0.3">
      <c r="A17" s="1">
        <v>2010</v>
      </c>
      <c r="B17" s="1">
        <v>984</v>
      </c>
      <c r="C17" s="1">
        <f t="shared" si="0"/>
        <v>1000</v>
      </c>
      <c r="D17" s="1">
        <f t="shared" si="2"/>
        <v>1024</v>
      </c>
      <c r="E17" s="1">
        <f t="shared" si="6"/>
        <v>1014</v>
      </c>
      <c r="F17" s="1">
        <f t="shared" si="8"/>
        <v>987.2</v>
      </c>
      <c r="G17" s="1">
        <f t="shared" si="3"/>
        <v>1006</v>
      </c>
      <c r="H17" s="1">
        <f t="shared" si="4"/>
        <v>1013.3333333333333</v>
      </c>
      <c r="I17" s="1">
        <f t="shared" si="4"/>
        <v>993</v>
      </c>
      <c r="J17" s="1">
        <f t="shared" si="4"/>
        <v>964</v>
      </c>
      <c r="K17" s="1">
        <f t="shared" si="1"/>
        <v>16</v>
      </c>
      <c r="L17" s="1">
        <f t="shared" si="5"/>
        <v>40</v>
      </c>
      <c r="M17" s="3">
        <f t="shared" si="7"/>
        <v>30</v>
      </c>
      <c r="N17" s="1">
        <f t="shared" si="9"/>
        <v>3.2000000000000455</v>
      </c>
    </row>
    <row r="18" spans="1:14" x14ac:dyDescent="0.3">
      <c r="A18" s="1">
        <v>2011</v>
      </c>
      <c r="B18" s="1">
        <v>1136</v>
      </c>
      <c r="C18" s="1">
        <f t="shared" si="0"/>
        <v>1016</v>
      </c>
      <c r="D18" s="1">
        <f t="shared" si="2"/>
        <v>994.66666666666663</v>
      </c>
      <c r="E18" s="1">
        <f t="shared" si="6"/>
        <v>1014</v>
      </c>
      <c r="F18" s="1">
        <f t="shared" si="8"/>
        <v>1008</v>
      </c>
      <c r="G18" s="1">
        <f t="shared" si="3"/>
        <v>1008</v>
      </c>
      <c r="H18" s="1">
        <f t="shared" si="4"/>
        <v>1009.3333333333333</v>
      </c>
      <c r="I18" s="1">
        <f t="shared" si="4"/>
        <v>1014</v>
      </c>
      <c r="J18" s="1">
        <f t="shared" si="4"/>
        <v>997.6</v>
      </c>
      <c r="K18" s="1">
        <f t="shared" si="1"/>
        <v>120</v>
      </c>
      <c r="L18" s="1">
        <f t="shared" si="5"/>
        <v>141.33333333333337</v>
      </c>
      <c r="M18" s="3">
        <f t="shared" si="7"/>
        <v>122</v>
      </c>
      <c r="N18" s="1">
        <f t="shared" si="9"/>
        <v>128</v>
      </c>
    </row>
    <row r="19" spans="1:14" x14ac:dyDescent="0.3">
      <c r="A19" s="1">
        <v>2012</v>
      </c>
      <c r="B19" s="1">
        <v>1848</v>
      </c>
      <c r="C19" s="1">
        <f t="shared" si="0"/>
        <v>1060</v>
      </c>
      <c r="D19" s="1">
        <f t="shared" si="2"/>
        <v>1056</v>
      </c>
      <c r="E19" s="1">
        <f t="shared" si="6"/>
        <v>1030</v>
      </c>
      <c r="F19" s="1">
        <f t="shared" si="8"/>
        <v>1038.4000000000001</v>
      </c>
      <c r="G19" s="1">
        <f t="shared" si="3"/>
        <v>1038</v>
      </c>
      <c r="H19" s="1">
        <f t="shared" si="4"/>
        <v>1025.3333333333333</v>
      </c>
      <c r="I19" s="1">
        <f t="shared" si="4"/>
        <v>1022</v>
      </c>
      <c r="J19" s="1">
        <f t="shared" si="4"/>
        <v>1023.2</v>
      </c>
      <c r="K19" s="1">
        <f t="shared" si="1"/>
        <v>788</v>
      </c>
      <c r="L19" s="1">
        <f t="shared" si="5"/>
        <v>792</v>
      </c>
      <c r="M19" s="3">
        <f t="shared" si="7"/>
        <v>818</v>
      </c>
      <c r="N19" s="1">
        <f t="shared" si="9"/>
        <v>809.59999999999991</v>
      </c>
    </row>
    <row r="20" spans="1:14" x14ac:dyDescent="0.3">
      <c r="A20" s="1">
        <v>2013</v>
      </c>
      <c r="B20" s="1">
        <v>1216</v>
      </c>
      <c r="C20" s="1">
        <f t="shared" si="0"/>
        <v>1492</v>
      </c>
      <c r="D20" s="1">
        <f t="shared" si="2"/>
        <v>1322.6666666666667</v>
      </c>
      <c r="E20" s="1">
        <f t="shared" si="6"/>
        <v>1254</v>
      </c>
      <c r="F20" s="1">
        <f t="shared" si="8"/>
        <v>1193.5999999999999</v>
      </c>
      <c r="G20" s="1">
        <f t="shared" si="3"/>
        <v>1276</v>
      </c>
      <c r="H20" s="1">
        <f t="shared" si="4"/>
        <v>1189.3333333333335</v>
      </c>
      <c r="I20" s="1">
        <f t="shared" si="4"/>
        <v>1142</v>
      </c>
      <c r="J20" s="1">
        <f t="shared" si="4"/>
        <v>1116</v>
      </c>
      <c r="K20" s="1">
        <f t="shared" si="1"/>
        <v>276</v>
      </c>
      <c r="L20" s="1">
        <f t="shared" si="5"/>
        <v>106.66666666666674</v>
      </c>
      <c r="M20" s="3">
        <f t="shared" si="7"/>
        <v>38</v>
      </c>
      <c r="N20" s="1">
        <f t="shared" si="9"/>
        <v>22.400000000000091</v>
      </c>
    </row>
    <row r="21" spans="1:14" x14ac:dyDescent="0.3">
      <c r="A21" s="1">
        <v>2014</v>
      </c>
      <c r="B21" s="1">
        <v>1312</v>
      </c>
      <c r="C21" s="1">
        <f t="shared" si="0"/>
        <v>1532</v>
      </c>
      <c r="D21" s="1">
        <f t="shared" si="2"/>
        <v>1400</v>
      </c>
      <c r="E21" s="1">
        <f t="shared" si="6"/>
        <v>1296</v>
      </c>
      <c r="F21" s="1">
        <f t="shared" si="8"/>
        <v>1246.4000000000001</v>
      </c>
      <c r="G21" s="1">
        <f t="shared" si="3"/>
        <v>1512</v>
      </c>
      <c r="H21" s="1">
        <f t="shared" si="4"/>
        <v>1361.3333333333335</v>
      </c>
      <c r="I21" s="1">
        <f t="shared" si="4"/>
        <v>1275</v>
      </c>
      <c r="J21" s="1">
        <f t="shared" si="4"/>
        <v>1220</v>
      </c>
      <c r="K21" s="1">
        <f t="shared" si="1"/>
        <v>220</v>
      </c>
      <c r="L21" s="1">
        <f t="shared" si="5"/>
        <v>88</v>
      </c>
      <c r="M21" s="3">
        <f t="shared" si="7"/>
        <v>16</v>
      </c>
      <c r="N21" s="1">
        <f t="shared" si="9"/>
        <v>65.599999999999909</v>
      </c>
    </row>
    <row r="22" spans="1:14" x14ac:dyDescent="0.3">
      <c r="A22" s="1">
        <v>2015</v>
      </c>
      <c r="B22" s="1">
        <v>1384</v>
      </c>
      <c r="C22" s="1">
        <f t="shared" si="0"/>
        <v>1264</v>
      </c>
      <c r="D22" s="1">
        <f t="shared" si="2"/>
        <v>1458.6666666666667</v>
      </c>
      <c r="E22" s="1">
        <f t="shared" si="6"/>
        <v>1378</v>
      </c>
      <c r="F22" s="1">
        <f t="shared" si="8"/>
        <v>1299.2</v>
      </c>
      <c r="G22" s="1">
        <f t="shared" si="3"/>
        <v>1398</v>
      </c>
      <c r="H22" s="1">
        <f t="shared" ref="H22:H24" si="10">AVERAGE(D21:D22)</f>
        <v>1429.3333333333335</v>
      </c>
      <c r="I22" s="1">
        <f t="shared" ref="I22:I24" si="11">AVERAGE(E21:E22)</f>
        <v>1337</v>
      </c>
      <c r="J22" s="1">
        <f t="shared" ref="J22:J24" si="12">AVERAGE(F21:F22)</f>
        <v>1272.8000000000002</v>
      </c>
      <c r="K22" s="1">
        <f>ABS(B22-C22)</f>
        <v>120</v>
      </c>
      <c r="L22" s="1">
        <f t="shared" si="5"/>
        <v>74.666666666666742</v>
      </c>
      <c r="M22" s="3">
        <f t="shared" si="7"/>
        <v>6</v>
      </c>
      <c r="N22" s="1">
        <f t="shared" si="9"/>
        <v>84.799999999999955</v>
      </c>
    </row>
    <row r="23" spans="1:14" x14ac:dyDescent="0.3">
      <c r="A23" s="1">
        <v>2016</v>
      </c>
      <c r="B23" s="1">
        <v>1488</v>
      </c>
      <c r="C23" s="1">
        <f t="shared" si="0"/>
        <v>1348</v>
      </c>
      <c r="D23" s="1">
        <f t="shared" si="2"/>
        <v>1304</v>
      </c>
      <c r="E23" s="1">
        <f t="shared" si="6"/>
        <v>1440</v>
      </c>
      <c r="F23" s="1">
        <f t="shared" si="8"/>
        <v>1379.2</v>
      </c>
      <c r="G23" s="1">
        <f t="shared" si="3"/>
        <v>1306</v>
      </c>
      <c r="H23" s="1">
        <f t="shared" si="10"/>
        <v>1381.3333333333335</v>
      </c>
      <c r="I23" s="1">
        <f t="shared" si="11"/>
        <v>1409</v>
      </c>
      <c r="J23" s="1">
        <f t="shared" si="12"/>
        <v>1339.2</v>
      </c>
      <c r="K23" s="1">
        <f t="shared" si="1"/>
        <v>140</v>
      </c>
      <c r="L23" s="1">
        <f t="shared" si="5"/>
        <v>184</v>
      </c>
      <c r="M23" s="3">
        <f t="shared" si="7"/>
        <v>48</v>
      </c>
      <c r="N23" s="1">
        <f t="shared" si="9"/>
        <v>108.79999999999995</v>
      </c>
    </row>
    <row r="24" spans="1:14" x14ac:dyDescent="0.3">
      <c r="A24" s="1">
        <v>2017</v>
      </c>
      <c r="B24" s="1"/>
      <c r="C24" s="1">
        <f>AVERAGE(B22:B23)</f>
        <v>1436</v>
      </c>
      <c r="D24" s="1">
        <f t="shared" si="2"/>
        <v>1394.6666666666667</v>
      </c>
      <c r="E24" s="1">
        <f t="shared" si="6"/>
        <v>1350</v>
      </c>
      <c r="F24" s="1">
        <f t="shared" si="8"/>
        <v>1449.6</v>
      </c>
      <c r="G24" s="1">
        <f t="shared" si="3"/>
        <v>1392</v>
      </c>
      <c r="H24" s="1">
        <f t="shared" si="10"/>
        <v>1349.3333333333335</v>
      </c>
      <c r="I24" s="1">
        <f t="shared" si="11"/>
        <v>1395</v>
      </c>
      <c r="J24" s="1">
        <f t="shared" si="12"/>
        <v>1414.4</v>
      </c>
      <c r="K24" s="1">
        <f t="shared" si="1"/>
        <v>1436</v>
      </c>
      <c r="L24" s="1">
        <f t="shared" ref="L24:L26" si="13">ABS(B$7-D24)</f>
        <v>842.66666666666674</v>
      </c>
      <c r="M24" s="3">
        <f t="shared" si="7"/>
        <v>1350</v>
      </c>
      <c r="N24" s="1">
        <f t="shared" si="9"/>
        <v>1449.6</v>
      </c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>
        <f>SUM(K5:K24)</f>
        <v>4364</v>
      </c>
      <c r="L25" s="1">
        <f>SUM(L6:L24)</f>
        <v>3589.3333333333339</v>
      </c>
      <c r="M25" s="3">
        <f>SUM(M7:M24)</f>
        <v>3872</v>
      </c>
      <c r="N25" s="1">
        <f>SUM(N8:N23)</f>
        <v>2812.8</v>
      </c>
    </row>
    <row r="26" spans="1: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>
        <f>AVERAGE(K5:K23)</f>
        <v>154.10526315789474</v>
      </c>
      <c r="L26" s="1">
        <f>AVERAGE(L6:L23)</f>
        <v>152.59259259259261</v>
      </c>
      <c r="M26" s="3">
        <f>AVERAGE(M7:M23)</f>
        <v>148.35294117647058</v>
      </c>
      <c r="N26" s="1">
        <f>AVERAGE(N8:N23)</f>
        <v>175.8</v>
      </c>
    </row>
    <row r="29" spans="1:14" x14ac:dyDescent="0.3"/>
  </sheetData>
  <mergeCells count="2">
    <mergeCell ref="C1:F1"/>
    <mergeCell ref="G1:J1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22" sqref="B22"/>
    </sheetView>
  </sheetViews>
  <sheetFormatPr defaultRowHeight="16.5" x14ac:dyDescent="0.3"/>
  <cols>
    <col min="4" max="4" width="3.875" customWidth="1"/>
  </cols>
  <sheetData>
    <row r="1" spans="1:8" x14ac:dyDescent="0.3">
      <c r="A1" s="1"/>
      <c r="B1" s="1"/>
      <c r="H1" t="s">
        <v>15</v>
      </c>
    </row>
    <row r="2" spans="1:8" x14ac:dyDescent="0.3">
      <c r="A2" s="1"/>
      <c r="B2" s="1" t="s">
        <v>0</v>
      </c>
      <c r="C2" t="s">
        <v>3</v>
      </c>
      <c r="D2" t="s">
        <v>3</v>
      </c>
      <c r="E2" t="s">
        <v>16</v>
      </c>
      <c r="H2">
        <v>0.16497406134669601</v>
      </c>
    </row>
    <row r="3" spans="1:8" x14ac:dyDescent="0.3">
      <c r="A3" s="1">
        <v>1996</v>
      </c>
      <c r="B3" s="1">
        <v>424</v>
      </c>
      <c r="H3">
        <v>0.17110627372701567</v>
      </c>
    </row>
    <row r="4" spans="1:8" x14ac:dyDescent="0.3">
      <c r="A4" s="1">
        <v>1997</v>
      </c>
      <c r="B4" s="1">
        <v>216</v>
      </c>
      <c r="H4">
        <v>0.66391967056999202</v>
      </c>
    </row>
    <row r="5" spans="1:8" x14ac:dyDescent="0.3">
      <c r="A5" s="1">
        <v>1998</v>
      </c>
      <c r="B5" s="1">
        <v>488</v>
      </c>
      <c r="H5">
        <f>SUM(H2:H4)</f>
        <v>1.0000000056437037</v>
      </c>
    </row>
    <row r="6" spans="1:8" x14ac:dyDescent="0.3">
      <c r="A6" s="1">
        <v>1999</v>
      </c>
      <c r="B6" s="1">
        <v>520</v>
      </c>
      <c r="C6">
        <f>B3*$H$2+B4*$H$3+B5*$H$4</f>
        <v>430.90075637419062</v>
      </c>
      <c r="D6">
        <f>SUMPRODUCT(B3:B5,$H$2:$H$4)</f>
        <v>430.90075637419062</v>
      </c>
      <c r="E6">
        <f>ABS(B6-C6)</f>
        <v>89.099243625809379</v>
      </c>
    </row>
    <row r="7" spans="1:8" x14ac:dyDescent="0.3">
      <c r="A7" s="1">
        <v>2000</v>
      </c>
      <c r="B7" s="1">
        <v>552</v>
      </c>
      <c r="C7">
        <f t="shared" ref="C7:C24" si="0">B4*$H$2+B5*$H$3+B6*$H$4</f>
        <v>464.37248752606581</v>
      </c>
      <c r="D7">
        <f t="shared" ref="D7:D24" si="1">SUMPRODUCT(B4:B6,$H$2:$H$4)</f>
        <v>464.37248752606581</v>
      </c>
      <c r="E7">
        <f t="shared" ref="E7:E23" si="2">ABS(B7-C7)</f>
        <v>87.627512473934189</v>
      </c>
    </row>
    <row r="8" spans="1:8" x14ac:dyDescent="0.3">
      <c r="A8" s="1">
        <v>2001</v>
      </c>
      <c r="B8" s="1">
        <v>584</v>
      </c>
      <c r="C8">
        <f t="shared" si="0"/>
        <v>535.96626242987145</v>
      </c>
      <c r="D8">
        <f t="shared" si="1"/>
        <v>535.96626242987145</v>
      </c>
      <c r="E8">
        <f t="shared" si="2"/>
        <v>48.033737570128551</v>
      </c>
    </row>
    <row r="9" spans="1:8" x14ac:dyDescent="0.3">
      <c r="A9" s="1">
        <v>2002</v>
      </c>
      <c r="B9" s="1">
        <v>624</v>
      </c>
      <c r="C9">
        <f t="shared" si="0"/>
        <v>567.96626261046993</v>
      </c>
      <c r="D9">
        <f t="shared" si="1"/>
        <v>567.96626261046993</v>
      </c>
      <c r="E9">
        <f t="shared" si="2"/>
        <v>56.033737389530074</v>
      </c>
    </row>
    <row r="10" spans="1:8" x14ac:dyDescent="0.3">
      <c r="A10" s="1">
        <v>2003</v>
      </c>
      <c r="B10" s="1">
        <v>672</v>
      </c>
      <c r="C10">
        <f t="shared" si="0"/>
        <v>605.27762015562837</v>
      </c>
      <c r="D10">
        <f t="shared" si="1"/>
        <v>605.27762015562837</v>
      </c>
      <c r="E10">
        <f t="shared" si="2"/>
        <v>66.72237984437163</v>
      </c>
    </row>
    <row r="11" spans="1:8" x14ac:dyDescent="0.3">
      <c r="A11" s="1">
        <v>2004</v>
      </c>
      <c r="B11" s="1">
        <v>816</v>
      </c>
      <c r="C11">
        <f t="shared" si="0"/>
        <v>649.26918525516294</v>
      </c>
      <c r="D11">
        <f t="shared" si="1"/>
        <v>649.26918525516294</v>
      </c>
      <c r="E11">
        <f t="shared" si="2"/>
        <v>166.73081474483706</v>
      </c>
    </row>
    <row r="12" spans="1:8" x14ac:dyDescent="0.3">
      <c r="A12" s="1">
        <v>2005</v>
      </c>
      <c r="B12" s="1">
        <v>880</v>
      </c>
      <c r="C12">
        <f t="shared" si="0"/>
        <v>759.68568141000628</v>
      </c>
      <c r="D12">
        <f t="shared" si="1"/>
        <v>759.68568141000628</v>
      </c>
      <c r="E12">
        <f t="shared" si="2"/>
        <v>120.31431858999372</v>
      </c>
    </row>
    <row r="13" spans="1:8" x14ac:dyDescent="0.3">
      <c r="A13" s="1">
        <v>2006</v>
      </c>
      <c r="B13" s="1">
        <v>984</v>
      </c>
      <c r="C13">
        <f t="shared" si="0"/>
        <v>834.73459868781742</v>
      </c>
      <c r="D13">
        <f t="shared" si="1"/>
        <v>834.73459868781742</v>
      </c>
      <c r="E13">
        <f t="shared" si="2"/>
        <v>149.26540131218258</v>
      </c>
    </row>
    <row r="14" spans="1:8" x14ac:dyDescent="0.3">
      <c r="A14" s="1">
        <v>2007</v>
      </c>
      <c r="B14" s="1">
        <v>1072</v>
      </c>
      <c r="C14">
        <f t="shared" si="0"/>
        <v>938.4893107795499</v>
      </c>
      <c r="D14">
        <f t="shared" si="1"/>
        <v>938.4893107795499</v>
      </c>
      <c r="E14">
        <f t="shared" si="2"/>
        <v>133.5106892204501</v>
      </c>
    </row>
    <row r="15" spans="1:8" x14ac:dyDescent="0.3">
      <c r="A15" s="1">
        <v>2008</v>
      </c>
      <c r="B15" s="1">
        <v>952</v>
      </c>
      <c r="C15">
        <f t="shared" si="0"/>
        <v>1025.2676341835072</v>
      </c>
      <c r="D15">
        <f t="shared" si="1"/>
        <v>1025.2676341835072</v>
      </c>
      <c r="E15">
        <f t="shared" si="2"/>
        <v>73.267634183507198</v>
      </c>
    </row>
    <row r="16" spans="1:8" x14ac:dyDescent="0.3">
      <c r="A16" s="1">
        <v>2009</v>
      </c>
      <c r="B16" s="1">
        <v>1048</v>
      </c>
      <c r="C16">
        <f t="shared" si="0"/>
        <v>977.81192818314207</v>
      </c>
      <c r="D16">
        <f t="shared" si="1"/>
        <v>977.81192818314207</v>
      </c>
      <c r="E16">
        <f t="shared" si="2"/>
        <v>70.188071816857928</v>
      </c>
    </row>
    <row r="17" spans="1:5" x14ac:dyDescent="0.3">
      <c r="A17" s="1">
        <v>2010</v>
      </c>
      <c r="B17" s="1">
        <v>984</v>
      </c>
      <c r="C17">
        <f t="shared" si="0"/>
        <v>1035.5331811091287</v>
      </c>
      <c r="D17">
        <f t="shared" si="1"/>
        <v>1035.5331811091287</v>
      </c>
      <c r="E17">
        <f t="shared" si="2"/>
        <v>51.533181109128691</v>
      </c>
    </row>
    <row r="18" spans="1:5" x14ac:dyDescent="0.3">
      <c r="A18" s="1">
        <v>2011</v>
      </c>
      <c r="B18" s="1">
        <v>1136</v>
      </c>
      <c r="C18">
        <f t="shared" si="0"/>
        <v>989.67163710883915</v>
      </c>
      <c r="D18">
        <f t="shared" si="1"/>
        <v>989.67163710883915</v>
      </c>
      <c r="E18">
        <f t="shared" si="2"/>
        <v>146.32836289116085</v>
      </c>
    </row>
    <row r="19" spans="1:5" x14ac:dyDescent="0.3">
      <c r="A19" s="1">
        <v>2012</v>
      </c>
      <c r="B19" s="1">
        <v>1848</v>
      </c>
      <c r="C19">
        <f t="shared" si="0"/>
        <v>1095.4741354062317</v>
      </c>
      <c r="D19">
        <f t="shared" si="1"/>
        <v>1095.4741354062317</v>
      </c>
      <c r="E19">
        <f t="shared" si="2"/>
        <v>752.52586459376835</v>
      </c>
    </row>
    <row r="20" spans="1:5" x14ac:dyDescent="0.3">
      <c r="A20" s="1">
        <v>2013</v>
      </c>
      <c r="B20" s="1">
        <v>1216</v>
      </c>
      <c r="C20">
        <f t="shared" si="0"/>
        <v>1583.6347545323838</v>
      </c>
      <c r="D20">
        <f t="shared" si="1"/>
        <v>1583.6347545323838</v>
      </c>
      <c r="E20">
        <f t="shared" si="2"/>
        <v>367.63475453238379</v>
      </c>
    </row>
    <row r="21" spans="1:5" x14ac:dyDescent="0.3">
      <c r="A21" s="1">
        <v>2014</v>
      </c>
      <c r="B21" s="1">
        <v>1312</v>
      </c>
      <c r="C21">
        <f t="shared" si="0"/>
        <v>1310.9412469504819</v>
      </c>
      <c r="D21">
        <f t="shared" si="1"/>
        <v>1310.9412469504819</v>
      </c>
      <c r="E21">
        <f t="shared" si="2"/>
        <v>1.0587530495181454</v>
      </c>
    </row>
    <row r="22" spans="1:5" x14ac:dyDescent="0.3">
      <c r="A22" s="1">
        <v>2015</v>
      </c>
      <c r="B22" s="1">
        <v>1384</v>
      </c>
      <c r="C22">
        <f t="shared" si="0"/>
        <v>1383.9999020085747</v>
      </c>
      <c r="D22">
        <f t="shared" si="1"/>
        <v>1383.9999020085747</v>
      </c>
      <c r="E22">
        <f t="shared" si="2"/>
        <v>9.7991425263899146E-5</v>
      </c>
    </row>
    <row r="23" spans="1:5" x14ac:dyDescent="0.3">
      <c r="A23" s="1">
        <v>2016</v>
      </c>
      <c r="B23" s="1">
        <v>1488</v>
      </c>
      <c r="C23">
        <f t="shared" si="0"/>
        <v>1343.9647137962959</v>
      </c>
      <c r="D23">
        <f t="shared" si="1"/>
        <v>1343.9647137962959</v>
      </c>
      <c r="E23">
        <f t="shared" si="2"/>
        <v>144.03528620370412</v>
      </c>
    </row>
    <row r="24" spans="1:5" x14ac:dyDescent="0.3">
      <c r="A24" s="1">
        <v>2017</v>
      </c>
      <c r="B24" s="1"/>
      <c r="C24">
        <f t="shared" si="0"/>
        <v>1441.169521133203</v>
      </c>
      <c r="D24">
        <f t="shared" si="1"/>
        <v>1441.169521133203</v>
      </c>
    </row>
    <row r="25" spans="1:5" x14ac:dyDescent="0.3">
      <c r="A25" s="1"/>
      <c r="B25" s="1"/>
      <c r="E25">
        <f>SUM(E6:E23)</f>
        <v>2523.9098411426921</v>
      </c>
    </row>
    <row r="26" spans="1:5" x14ac:dyDescent="0.3">
      <c r="E26">
        <f>AVERAGE(E6:E23)</f>
        <v>140.21721339681622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workbookViewId="0">
      <selection activeCell="H4" sqref="H4"/>
    </sheetView>
  </sheetViews>
  <sheetFormatPr defaultRowHeight="16.5" x14ac:dyDescent="0.3"/>
  <cols>
    <col min="4" max="4" width="8.125" customWidth="1"/>
  </cols>
  <sheetData>
    <row r="1" spans="1:15" x14ac:dyDescent="0.3"/>
    <row r="2" spans="1:15" x14ac:dyDescent="0.3">
      <c r="A2" s="1"/>
      <c r="B2" s="1" t="s">
        <v>0</v>
      </c>
      <c r="C2" t="s">
        <v>2</v>
      </c>
      <c r="E2" s="2" t="s">
        <v>17</v>
      </c>
      <c r="F2" s="2"/>
      <c r="G2" s="2"/>
    </row>
    <row r="3" spans="1:15" x14ac:dyDescent="0.3">
      <c r="A3" s="1">
        <v>1996</v>
      </c>
      <c r="B3" s="1">
        <v>424</v>
      </c>
      <c r="E3" s="2"/>
      <c r="F3" s="2"/>
      <c r="G3" s="2"/>
    </row>
    <row r="4" spans="1:15" x14ac:dyDescent="0.3">
      <c r="A4" s="1">
        <v>1997</v>
      </c>
      <c r="B4" s="1">
        <v>216</v>
      </c>
      <c r="C4">
        <f>AVERAGE(B3:B4)</f>
        <v>320</v>
      </c>
      <c r="D4" t="s">
        <v>49</v>
      </c>
      <c r="E4" t="s">
        <v>20</v>
      </c>
      <c r="F4" t="s">
        <v>19</v>
      </c>
      <c r="G4" t="s">
        <v>22</v>
      </c>
      <c r="J4" t="s">
        <v>23</v>
      </c>
    </row>
    <row r="5" spans="1:15" ht="17.25" thickBot="1" x14ac:dyDescent="0.35">
      <c r="A5" s="1">
        <v>1998</v>
      </c>
      <c r="B5" s="1">
        <v>488</v>
      </c>
      <c r="C5">
        <f t="shared" ref="C5:C23" si="0">AVERAGE(B4:B5)</f>
        <v>352</v>
      </c>
      <c r="D5">
        <f>$K$20+$K$21*F5+$K$22*G5</f>
        <v>488.61320249611038</v>
      </c>
      <c r="E5" s="1">
        <v>488</v>
      </c>
      <c r="F5" s="1">
        <v>216</v>
      </c>
      <c r="G5" s="1">
        <v>424</v>
      </c>
    </row>
    <row r="6" spans="1:15" x14ac:dyDescent="0.3">
      <c r="A6" s="1">
        <v>1999</v>
      </c>
      <c r="B6" s="1">
        <v>520</v>
      </c>
      <c r="C6">
        <f t="shared" si="0"/>
        <v>504</v>
      </c>
      <c r="D6">
        <f t="shared" ref="D6:D25" si="1">$K$20+$K$21*F6+$K$22*G6</f>
        <v>536.46000421825431</v>
      </c>
      <c r="E6" s="1">
        <v>520</v>
      </c>
      <c r="F6" s="1">
        <v>488</v>
      </c>
      <c r="G6" s="1">
        <v>216</v>
      </c>
      <c r="J6" s="7" t="s">
        <v>24</v>
      </c>
      <c r="K6" s="7"/>
    </row>
    <row r="7" spans="1:15" x14ac:dyDescent="0.3">
      <c r="A7" s="1">
        <v>2000</v>
      </c>
      <c r="B7" s="1">
        <v>552</v>
      </c>
      <c r="C7">
        <f t="shared" si="0"/>
        <v>536</v>
      </c>
      <c r="D7">
        <f t="shared" si="1"/>
        <v>654.46859749642897</v>
      </c>
      <c r="E7" s="1">
        <v>552</v>
      </c>
      <c r="F7" s="1">
        <v>520</v>
      </c>
      <c r="G7" s="1">
        <v>488</v>
      </c>
      <c r="J7" s="4" t="s">
        <v>25</v>
      </c>
      <c r="K7" s="4">
        <v>0.83538892267073495</v>
      </c>
    </row>
    <row r="8" spans="1:15" x14ac:dyDescent="0.3">
      <c r="A8" s="1">
        <v>2001</v>
      </c>
      <c r="B8" s="1">
        <v>584</v>
      </c>
      <c r="C8">
        <f t="shared" si="0"/>
        <v>568</v>
      </c>
      <c r="D8">
        <f t="shared" si="1"/>
        <v>681.50326304676173</v>
      </c>
      <c r="E8" s="1">
        <v>584</v>
      </c>
      <c r="F8" s="1">
        <v>552</v>
      </c>
      <c r="G8" s="1">
        <v>520</v>
      </c>
      <c r="J8" s="4" t="s">
        <v>26</v>
      </c>
      <c r="K8" s="4">
        <v>0.69787465212097122</v>
      </c>
    </row>
    <row r="9" spans="1:15" x14ac:dyDescent="0.3">
      <c r="A9" s="1">
        <v>2002</v>
      </c>
      <c r="B9" s="1">
        <v>624</v>
      </c>
      <c r="C9">
        <f t="shared" si="0"/>
        <v>604</v>
      </c>
      <c r="D9">
        <f t="shared" si="1"/>
        <v>708.53792859709438</v>
      </c>
      <c r="E9" s="1">
        <v>624</v>
      </c>
      <c r="F9" s="1">
        <v>584</v>
      </c>
      <c r="G9" s="1">
        <v>552</v>
      </c>
      <c r="J9" s="4" t="s">
        <v>27</v>
      </c>
      <c r="K9" s="4">
        <v>0.66010898363609261</v>
      </c>
    </row>
    <row r="10" spans="1:15" x14ac:dyDescent="0.3">
      <c r="A10" s="1">
        <v>2003</v>
      </c>
      <c r="B10" s="1">
        <v>672</v>
      </c>
      <c r="C10">
        <f t="shared" si="0"/>
        <v>648</v>
      </c>
      <c r="D10">
        <f t="shared" si="1"/>
        <v>739.29879627741548</v>
      </c>
      <c r="E10" s="1">
        <v>672</v>
      </c>
      <c r="F10" s="1">
        <v>624</v>
      </c>
      <c r="G10" s="1">
        <v>584</v>
      </c>
      <c r="J10" s="4" t="s">
        <v>28</v>
      </c>
      <c r="K10" s="4">
        <v>214.24529266991962</v>
      </c>
    </row>
    <row r="11" spans="1:15" ht="17.25" thickBot="1" x14ac:dyDescent="0.35">
      <c r="A11" s="1">
        <v>2004</v>
      </c>
      <c r="B11" s="1">
        <v>816</v>
      </c>
      <c r="C11">
        <f t="shared" si="0"/>
        <v>744</v>
      </c>
      <c r="D11">
        <f t="shared" si="1"/>
        <v>776.81833034531985</v>
      </c>
      <c r="E11" s="1">
        <v>816</v>
      </c>
      <c r="F11" s="1">
        <v>672</v>
      </c>
      <c r="G11" s="1">
        <v>624</v>
      </c>
      <c r="J11" s="5" t="s">
        <v>29</v>
      </c>
      <c r="K11" s="5">
        <v>19</v>
      </c>
    </row>
    <row r="12" spans="1:15" x14ac:dyDescent="0.3">
      <c r="A12" s="1">
        <v>2005</v>
      </c>
      <c r="B12" s="1">
        <v>880</v>
      </c>
      <c r="C12">
        <f t="shared" si="0"/>
        <v>848</v>
      </c>
      <c r="D12">
        <f t="shared" si="1"/>
        <v>862.08475423068012</v>
      </c>
      <c r="E12" s="1">
        <v>880</v>
      </c>
      <c r="F12" s="1">
        <v>816</v>
      </c>
      <c r="G12" s="1">
        <v>672</v>
      </c>
    </row>
    <row r="13" spans="1:15" ht="17.25" thickBot="1" x14ac:dyDescent="0.35">
      <c r="A13" s="1">
        <v>2006</v>
      </c>
      <c r="B13" s="1">
        <v>984</v>
      </c>
      <c r="C13">
        <f t="shared" si="0"/>
        <v>932</v>
      </c>
      <c r="D13">
        <f t="shared" si="1"/>
        <v>946.47872790729275</v>
      </c>
      <c r="E13" s="1">
        <v>984</v>
      </c>
      <c r="F13" s="1">
        <v>880</v>
      </c>
      <c r="G13" s="1">
        <v>816</v>
      </c>
      <c r="J13" t="s">
        <v>30</v>
      </c>
    </row>
    <row r="14" spans="1:15" x14ac:dyDescent="0.3">
      <c r="A14" s="1">
        <v>2007</v>
      </c>
      <c r="B14" s="1">
        <v>1072</v>
      </c>
      <c r="C14">
        <f t="shared" si="0"/>
        <v>1028</v>
      </c>
      <c r="D14">
        <f t="shared" si="1"/>
        <v>1019.1790696579004</v>
      </c>
      <c r="E14" s="1">
        <v>1072</v>
      </c>
      <c r="F14" s="1">
        <v>984</v>
      </c>
      <c r="G14" s="1">
        <v>880</v>
      </c>
      <c r="J14" s="6"/>
      <c r="K14" s="6" t="s">
        <v>35</v>
      </c>
      <c r="L14" s="6" t="s">
        <v>36</v>
      </c>
      <c r="M14" s="6" t="s">
        <v>37</v>
      </c>
      <c r="N14" s="6" t="s">
        <v>38</v>
      </c>
      <c r="O14" s="6" t="s">
        <v>39</v>
      </c>
    </row>
    <row r="15" spans="1:15" x14ac:dyDescent="0.3">
      <c r="A15" s="1">
        <v>2008</v>
      </c>
      <c r="B15" s="1">
        <v>952</v>
      </c>
      <c r="C15">
        <f t="shared" si="0"/>
        <v>1012</v>
      </c>
      <c r="D15">
        <f t="shared" si="1"/>
        <v>1099.5893284365047</v>
      </c>
      <c r="E15" s="1">
        <v>952</v>
      </c>
      <c r="F15" s="1">
        <v>1072</v>
      </c>
      <c r="G15" s="1">
        <v>984</v>
      </c>
      <c r="J15" s="4" t="s">
        <v>31</v>
      </c>
      <c r="K15" s="4">
        <v>2</v>
      </c>
      <c r="L15" s="4">
        <v>1696417.799416278</v>
      </c>
      <c r="M15" s="4">
        <v>848208.89970813901</v>
      </c>
      <c r="N15" s="4">
        <v>18.479075841075097</v>
      </c>
      <c r="O15" s="4">
        <v>6.9422029827657285E-5</v>
      </c>
    </row>
    <row r="16" spans="1:15" x14ac:dyDescent="0.3">
      <c r="A16" s="1">
        <v>2009</v>
      </c>
      <c r="B16" s="1">
        <v>1048</v>
      </c>
      <c r="C16">
        <f t="shared" si="0"/>
        <v>1000</v>
      </c>
      <c r="D16">
        <f t="shared" si="1"/>
        <v>1077.0534033202202</v>
      </c>
      <c r="E16" s="1">
        <v>1048</v>
      </c>
      <c r="F16" s="1">
        <v>952</v>
      </c>
      <c r="G16" s="1">
        <v>1072</v>
      </c>
      <c r="J16" s="4" t="s">
        <v>32</v>
      </c>
      <c r="K16" s="4">
        <v>16</v>
      </c>
      <c r="L16" s="4">
        <v>734416.72689951223</v>
      </c>
      <c r="M16" s="4">
        <v>45901.045431219514</v>
      </c>
      <c r="N16" s="4"/>
      <c r="O16" s="4"/>
    </row>
    <row r="17" spans="1:18" ht="17.25" thickBot="1" x14ac:dyDescent="0.35">
      <c r="A17" s="1">
        <v>2010</v>
      </c>
      <c r="B17" s="1">
        <v>984</v>
      </c>
      <c r="C17">
        <f t="shared" si="0"/>
        <v>1016</v>
      </c>
      <c r="D17">
        <f t="shared" si="1"/>
        <v>1076.2808650161605</v>
      </c>
      <c r="E17" s="1">
        <v>984</v>
      </c>
      <c r="F17" s="1">
        <v>1048</v>
      </c>
      <c r="G17" s="1">
        <v>952</v>
      </c>
      <c r="J17" s="5" t="s">
        <v>33</v>
      </c>
      <c r="K17" s="5">
        <v>18</v>
      </c>
      <c r="L17" s="5">
        <v>2430834.5263157901</v>
      </c>
      <c r="M17" s="5"/>
      <c r="N17" s="5"/>
      <c r="O17" s="5"/>
    </row>
    <row r="18" spans="1:18" ht="17.25" thickBot="1" x14ac:dyDescent="0.35">
      <c r="A18" s="1">
        <v>2011</v>
      </c>
      <c r="B18" s="1">
        <v>1136</v>
      </c>
      <c r="C18">
        <f t="shared" si="0"/>
        <v>1060</v>
      </c>
      <c r="D18">
        <f t="shared" si="1"/>
        <v>1082.8608190673899</v>
      </c>
      <c r="E18" s="1">
        <v>1136</v>
      </c>
      <c r="F18" s="1">
        <v>984</v>
      </c>
      <c r="G18" s="1">
        <v>1048</v>
      </c>
    </row>
    <row r="19" spans="1:18" x14ac:dyDescent="0.3">
      <c r="A19" s="1">
        <v>2012</v>
      </c>
      <c r="B19" s="1">
        <v>1848</v>
      </c>
      <c r="C19">
        <f t="shared" si="0"/>
        <v>1492</v>
      </c>
      <c r="D19">
        <f t="shared" si="1"/>
        <v>1129.3989454764123</v>
      </c>
      <c r="E19" s="1">
        <v>1848</v>
      </c>
      <c r="F19" s="1">
        <v>1136</v>
      </c>
      <c r="G19" s="1">
        <v>984</v>
      </c>
      <c r="J19" s="6"/>
      <c r="K19" s="6" t="s">
        <v>40</v>
      </c>
      <c r="L19" s="6" t="s">
        <v>28</v>
      </c>
      <c r="M19" s="6" t="s">
        <v>41</v>
      </c>
      <c r="N19" s="6" t="s">
        <v>42</v>
      </c>
      <c r="O19" s="6" t="s">
        <v>43</v>
      </c>
      <c r="P19" s="6" t="s">
        <v>44</v>
      </c>
      <c r="Q19" s="6" t="s">
        <v>45</v>
      </c>
      <c r="R19" s="6" t="s">
        <v>46</v>
      </c>
    </row>
    <row r="20" spans="1:18" x14ac:dyDescent="0.3">
      <c r="A20" s="1">
        <v>2013</v>
      </c>
      <c r="B20" s="1">
        <v>1216</v>
      </c>
      <c r="C20">
        <f t="shared" si="0"/>
        <v>1532</v>
      </c>
      <c r="D20">
        <f t="shared" si="1"/>
        <v>1518.6477559396835</v>
      </c>
      <c r="E20" s="1">
        <v>1216</v>
      </c>
      <c r="F20" s="1">
        <v>1848</v>
      </c>
      <c r="G20" s="1">
        <v>1136</v>
      </c>
      <c r="J20" s="4" t="s">
        <v>34</v>
      </c>
      <c r="K20" s="4">
        <v>227.28513933390167</v>
      </c>
      <c r="L20" s="4">
        <v>132.81377539835245</v>
      </c>
      <c r="M20" s="4">
        <v>1.7113069683637736</v>
      </c>
      <c r="N20" s="4">
        <v>0.10633751676548554</v>
      </c>
      <c r="O20" s="4">
        <v>-54.267486942647224</v>
      </c>
      <c r="P20" s="4">
        <v>508.83776561045056</v>
      </c>
      <c r="Q20" s="4">
        <v>-54.267486942647224</v>
      </c>
      <c r="R20" s="4">
        <v>508.83776561045056</v>
      </c>
    </row>
    <row r="21" spans="1:18" x14ac:dyDescent="0.3">
      <c r="A21" s="1">
        <v>2014</v>
      </c>
      <c r="B21" s="1">
        <v>1312</v>
      </c>
      <c r="C21">
        <f t="shared" si="0"/>
        <v>1264</v>
      </c>
      <c r="D21">
        <f t="shared" si="1"/>
        <v>1494.1671065965279</v>
      </c>
      <c r="E21" s="1">
        <v>1312</v>
      </c>
      <c r="F21" s="1">
        <v>1216</v>
      </c>
      <c r="G21" s="1">
        <v>1848</v>
      </c>
      <c r="J21" s="4" t="s">
        <v>18</v>
      </c>
      <c r="K21" s="4">
        <v>0.46577526624855503</v>
      </c>
      <c r="L21" s="4">
        <v>0.21586650433005469</v>
      </c>
      <c r="M21" s="4">
        <v>2.1577005089052439</v>
      </c>
      <c r="N21" s="4">
        <v>4.64974117221406E-2</v>
      </c>
      <c r="O21" s="4">
        <v>8.158719794904068E-3</v>
      </c>
      <c r="P21" s="4">
        <v>0.92339181270220605</v>
      </c>
      <c r="Q21" s="4">
        <v>8.158719794904068E-3</v>
      </c>
      <c r="R21" s="4">
        <v>0.92339181270220605</v>
      </c>
    </row>
    <row r="22" spans="1:18" ht="17.25" thickBot="1" x14ac:dyDescent="0.35">
      <c r="A22" s="1">
        <v>2015</v>
      </c>
      <c r="B22" s="1">
        <v>1384</v>
      </c>
      <c r="C22">
        <f t="shared" si="0"/>
        <v>1348</v>
      </c>
      <c r="D22">
        <f t="shared" si="1"/>
        <v>1299.3168558064053</v>
      </c>
      <c r="E22" s="1">
        <v>1384</v>
      </c>
      <c r="F22" s="1">
        <v>1312</v>
      </c>
      <c r="G22" s="1">
        <v>1216</v>
      </c>
      <c r="J22" s="5" t="s">
        <v>21</v>
      </c>
      <c r="K22" s="5">
        <v>0.37905803219934159</v>
      </c>
      <c r="L22" s="5">
        <v>0.21738954668923374</v>
      </c>
      <c r="M22" s="5">
        <v>1.7436810461784478</v>
      </c>
      <c r="N22" s="5">
        <v>0.10039366269227658</v>
      </c>
      <c r="O22" s="5">
        <v>-8.1787219822471446E-2</v>
      </c>
      <c r="P22" s="5">
        <v>0.83990328422115468</v>
      </c>
      <c r="Q22" s="5">
        <v>-8.1787219822471446E-2</v>
      </c>
      <c r="R22" s="5">
        <v>0.83990328422115468</v>
      </c>
    </row>
    <row r="23" spans="1:18" x14ac:dyDescent="0.3">
      <c r="A23" s="1">
        <v>2016</v>
      </c>
      <c r="B23" s="1">
        <v>1488</v>
      </c>
      <c r="C23">
        <f t="shared" si="0"/>
        <v>1436</v>
      </c>
      <c r="D23">
        <f t="shared" si="1"/>
        <v>1369.2422460674381</v>
      </c>
      <c r="E23" s="1">
        <v>1488</v>
      </c>
      <c r="F23" s="1">
        <v>1384</v>
      </c>
      <c r="G23" s="1">
        <v>1312</v>
      </c>
    </row>
    <row r="24" spans="1:18" x14ac:dyDescent="0.3">
      <c r="A24" s="1">
        <v>2017</v>
      </c>
      <c r="B24" s="1"/>
    </row>
    <row r="25" spans="1:18" x14ac:dyDescent="0.3">
      <c r="C25">
        <f>SUM(C4:C23)</f>
        <v>18244</v>
      </c>
    </row>
    <row r="26" spans="1:18" x14ac:dyDescent="0.3">
      <c r="C26">
        <f>AVERAGE(C4:C23)</f>
        <v>912.2</v>
      </c>
      <c r="J26" t="s">
        <v>47</v>
      </c>
    </row>
    <row r="27" spans="1:18" ht="17.25" thickBot="1" x14ac:dyDescent="0.35"/>
    <row r="28" spans="1:18" x14ac:dyDescent="0.3">
      <c r="J28" s="6" t="s">
        <v>29</v>
      </c>
      <c r="K28" s="6" t="s">
        <v>48</v>
      </c>
      <c r="L28" s="6" t="s">
        <v>32</v>
      </c>
    </row>
    <row r="29" spans="1:18" x14ac:dyDescent="0.3">
      <c r="J29" s="4">
        <v>1</v>
      </c>
      <c r="K29" s="4">
        <v>488.61320249611038</v>
      </c>
      <c r="L29" s="4">
        <v>-0.61320249611037525</v>
      </c>
    </row>
    <row r="30" spans="1:18" x14ac:dyDescent="0.3">
      <c r="J30" s="4">
        <v>2</v>
      </c>
      <c r="K30" s="4">
        <v>536.46000421825431</v>
      </c>
      <c r="L30" s="4">
        <v>-16.460004218254312</v>
      </c>
    </row>
    <row r="31" spans="1:18" x14ac:dyDescent="0.3">
      <c r="J31" s="4">
        <v>3</v>
      </c>
      <c r="K31" s="4">
        <v>654.46859749642897</v>
      </c>
      <c r="L31" s="4">
        <v>-102.46859749642897</v>
      </c>
    </row>
    <row r="32" spans="1:18" x14ac:dyDescent="0.3">
      <c r="J32" s="4">
        <v>4</v>
      </c>
      <c r="K32" s="4">
        <v>681.50326304676173</v>
      </c>
      <c r="L32" s="4">
        <v>-97.503263046761731</v>
      </c>
    </row>
    <row r="33" spans="10:12" x14ac:dyDescent="0.3">
      <c r="J33" s="4">
        <v>5</v>
      </c>
      <c r="K33" s="4">
        <v>708.53792859709438</v>
      </c>
      <c r="L33" s="4">
        <v>-84.537928597094378</v>
      </c>
    </row>
    <row r="34" spans="10:12" x14ac:dyDescent="0.3">
      <c r="J34" s="4">
        <v>6</v>
      </c>
      <c r="K34" s="4">
        <v>739.29879627741548</v>
      </c>
      <c r="L34" s="4">
        <v>-67.298796277415477</v>
      </c>
    </row>
    <row r="35" spans="10:12" x14ac:dyDescent="0.3">
      <c r="J35" s="4">
        <v>7</v>
      </c>
      <c r="K35" s="4">
        <v>776.81833034531985</v>
      </c>
      <c r="L35" s="4">
        <v>39.18166965468015</v>
      </c>
    </row>
    <row r="36" spans="10:12" x14ac:dyDescent="0.3">
      <c r="J36" s="4">
        <v>8</v>
      </c>
      <c r="K36" s="4">
        <v>862.08475423068012</v>
      </c>
      <c r="L36" s="4">
        <v>17.915245769319881</v>
      </c>
    </row>
    <row r="37" spans="10:12" x14ac:dyDescent="0.3">
      <c r="J37" s="4">
        <v>9</v>
      </c>
      <c r="K37" s="4">
        <v>946.47872790729275</v>
      </c>
      <c r="L37" s="4">
        <v>37.52127209270725</v>
      </c>
    </row>
    <row r="38" spans="10:12" x14ac:dyDescent="0.3">
      <c r="J38" s="4">
        <v>10</v>
      </c>
      <c r="K38" s="4">
        <v>1019.1790696579004</v>
      </c>
      <c r="L38" s="4">
        <v>52.820930342099587</v>
      </c>
    </row>
    <row r="39" spans="10:12" x14ac:dyDescent="0.3">
      <c r="J39" s="4">
        <v>11</v>
      </c>
      <c r="K39" s="4">
        <v>1099.5893284365047</v>
      </c>
      <c r="L39" s="4">
        <v>-147.58932843650473</v>
      </c>
    </row>
    <row r="40" spans="10:12" x14ac:dyDescent="0.3">
      <c r="J40" s="4">
        <v>12</v>
      </c>
      <c r="K40" s="4">
        <v>1077.0534033202202</v>
      </c>
      <c r="L40" s="4">
        <v>-29.053403320220241</v>
      </c>
    </row>
    <row r="41" spans="10:12" x14ac:dyDescent="0.3">
      <c r="J41" s="4">
        <v>13</v>
      </c>
      <c r="K41" s="4">
        <v>1076.2808650161605</v>
      </c>
      <c r="L41" s="4">
        <v>-92.280865016160533</v>
      </c>
    </row>
    <row r="42" spans="10:12" x14ac:dyDescent="0.3">
      <c r="J42" s="4">
        <v>14</v>
      </c>
      <c r="K42" s="4">
        <v>1082.8608190673899</v>
      </c>
      <c r="L42" s="4">
        <v>53.139180932610088</v>
      </c>
    </row>
    <row r="43" spans="10:12" x14ac:dyDescent="0.3">
      <c r="J43" s="4">
        <v>15</v>
      </c>
      <c r="K43" s="4">
        <v>1129.3989454764123</v>
      </c>
      <c r="L43" s="4">
        <v>718.60105452358766</v>
      </c>
    </row>
    <row r="44" spans="10:12" x14ac:dyDescent="0.3">
      <c r="J44" s="4">
        <v>16</v>
      </c>
      <c r="K44" s="4">
        <v>1518.6477559396835</v>
      </c>
      <c r="L44" s="4">
        <v>-302.64775593968352</v>
      </c>
    </row>
    <row r="45" spans="10:12" x14ac:dyDescent="0.3">
      <c r="J45" s="4">
        <v>17</v>
      </c>
      <c r="K45" s="4">
        <v>1494.1671065965279</v>
      </c>
      <c r="L45" s="4">
        <v>-182.1671065965279</v>
      </c>
    </row>
    <row r="46" spans="10:12" x14ac:dyDescent="0.3">
      <c r="J46" s="4">
        <v>18</v>
      </c>
      <c r="K46" s="4">
        <v>1299.3168558064053</v>
      </c>
      <c r="L46" s="4">
        <v>84.683144193594671</v>
      </c>
    </row>
    <row r="47" spans="10:12" ht="17.25" thickBot="1" x14ac:dyDescent="0.35">
      <c r="J47" s="5">
        <v>19</v>
      </c>
      <c r="K47" s="5">
        <v>1369.2422460674381</v>
      </c>
      <c r="L47" s="5">
        <v>118.75775393256185</v>
      </c>
    </row>
  </sheetData>
  <mergeCells count="1">
    <mergeCell ref="E2:G3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2018-04-12T01:06:38Z</dcterms:created>
  <dcterms:modified xsi:type="dcterms:W3CDTF">2018-04-12T02:08:22Z</dcterms:modified>
</cp:coreProperties>
</file>