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8800" windowHeight="1203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Hoja1!$A$3:$X$13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" i="11" l="1"/>
  <c r="N13" i="11"/>
  <c r="H13" i="11"/>
  <c r="I13" i="11" s="1"/>
  <c r="N12" i="11"/>
  <c r="H12" i="11"/>
  <c r="I12" i="11" s="1"/>
  <c r="N11" i="11"/>
  <c r="H11" i="11"/>
  <c r="I11" i="11" s="1"/>
  <c r="N10" i="11"/>
  <c r="I10" i="11"/>
  <c r="H10" i="11"/>
  <c r="W9" i="11"/>
  <c r="N9" i="11"/>
  <c r="I9" i="11"/>
  <c r="H9" i="11"/>
  <c r="W8" i="11"/>
  <c r="N8" i="11"/>
  <c r="I8" i="11"/>
  <c r="H8" i="11"/>
  <c r="W7" i="11"/>
  <c r="N7" i="11"/>
  <c r="I7" i="11"/>
  <c r="H7" i="11"/>
  <c r="W6" i="11"/>
  <c r="N6" i="11"/>
  <c r="I6" i="11"/>
  <c r="H6" i="11"/>
  <c r="W5" i="11"/>
  <c r="N5" i="11"/>
  <c r="H5" i="11"/>
  <c r="I5" i="11" s="1"/>
</calcChain>
</file>

<file path=xl/sharedStrings.xml><?xml version="1.0" encoding="utf-8"?>
<sst xmlns="http://schemas.openxmlformats.org/spreadsheetml/2006/main" count="63" uniqueCount="38">
  <si>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</si>
  <si>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</si>
  <si>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</si>
  <si>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</si>
  <si>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</si>
  <si>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</si>
  <si>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</si>
  <si>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</si>
  <si>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</si>
  <si>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PRECIOS DEL 1 AL 5</t>
  </si>
  <si>
    <t>CODIGO PRINC CJA</t>
  </si>
  <si>
    <t>PRECIOS 1 AL 5</t>
  </si>
  <si>
    <t>PROV</t>
  </si>
  <si>
    <t>PZA</t>
  </si>
  <si>
    <t xml:space="preserve">    GEN SUCA21-0832</t>
  </si>
  <si>
    <t xml:space="preserve">AJUSTES </t>
  </si>
  <si>
    <t>ED</t>
  </si>
  <si>
    <t>VASO TERMICO # 16 DART 20 PZAS.</t>
  </si>
  <si>
    <t>VASO TERMICO # 16 DART 25/20 PZAS.</t>
  </si>
  <si>
    <t>CJA</t>
  </si>
  <si>
    <t>TAPA TERMICA DART P/VASO #10 100 PZAS.</t>
  </si>
  <si>
    <t>PAQ</t>
  </si>
  <si>
    <t>TAPA TERMICA DART P/VASO #10 10/100 P.</t>
  </si>
  <si>
    <t>TAPA TERMICA DART P/VASO #8 100 PZAS.</t>
  </si>
  <si>
    <t>TAPA TERMICA DART P/VASO #8 10/100 PZAS.</t>
  </si>
  <si>
    <t>ENVASE TERMICO DART #16 S/TAPA 25 PZAS.</t>
  </si>
  <si>
    <t>ENVASE TERMICO DART #16 S/TAPA 20/25 P.</t>
  </si>
  <si>
    <t>TAPA TERMICA DART PARA ENVASE</t>
  </si>
  <si>
    <t>TAPA TERMICA DART PARA ENVASE 10 PAQ.</t>
  </si>
  <si>
    <t>AH</t>
  </si>
  <si>
    <t>ADVIL IBUPROFENO 10 CAPSULAS</t>
  </si>
  <si>
    <t>EXH</t>
  </si>
  <si>
    <t>FLANAX 550 MG 12 TABLETAS</t>
  </si>
  <si>
    <t>LI</t>
  </si>
  <si>
    <t>DESINFECTANTE CLORALEX SPRAY 60 ML.</t>
  </si>
  <si>
    <t>AF</t>
  </si>
  <si>
    <t>POMADA DE LA CAMPANA 75 GRS.</t>
  </si>
  <si>
    <t>POMADA DE LA CAMPANA 12/75 GRS.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</si>
</sst>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000"/>
    <numFmt numFmtId="168" formatCode="0.0000"/>
    <numFmt numFmtId="169" formatCode="000000000000"/>
    <numFmt numFmtId="170" formatCode="00000000000"/>
  </numFmts>
  <fonts count="65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2"/>
      <name val="Arial Narrow"/>
      <family val="2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b/>
      <sz val="48"/>
      <name val="Arial Narrow"/>
      <family val="2"/>
    </font>
    <font>
      <sz val="28"/>
      <name val="Arial Narrow"/>
      <family val="2"/>
    </font>
    <font>
      <sz val="24"/>
      <color rgb="FF000000"/>
      <name val="Arial Narrow"/>
      <family val="2"/>
    </font>
    <font>
      <b/>
      <sz val="28"/>
      <name val="Arial Narrow"/>
      <family val="2"/>
    </font>
    <font>
      <sz val="31"/>
      <name val="Arial Narrow"/>
      <family val="2"/>
    </font>
    <font>
      <b/>
      <sz val="24"/>
      <name val="Arial Narrow"/>
      <family val="2"/>
    </font>
    <font>
      <b/>
      <sz val="36"/>
      <name val="Arial Narrow"/>
      <family val="2"/>
    </font>
    <font>
      <sz val="26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8"/>
      <color rgb="FF000000"/>
      <name val="Arial Narrow"/>
      <family val="2"/>
    </font>
    <font>
      <sz val="29"/>
      <color rgb="FF000000"/>
      <name val="Arial Narrow"/>
      <family val="2"/>
    </font>
    <font>
      <sz val="22"/>
      <color rgb="FF000000"/>
      <name val="Arial Narrow"/>
      <family val="2"/>
    </font>
    <font>
      <sz val="31"/>
      <color rgb="FF000000"/>
      <name val="Arial Narrow"/>
      <family val="2"/>
    </font>
    <font>
      <sz val="48"/>
      <color theme="1"/>
      <name val="Arial Narrow"/>
      <family val="2"/>
    </font>
    <font>
      <b/>
      <sz val="23"/>
      <name val="Arial Narrow"/>
      <family val="2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36"/>
      <color rgb="FF000000"/>
      <name val="Arial Narrow"/>
      <family val="2"/>
    </font>
    <font>
      <b/>
      <sz val="31"/>
      <name val="Arial Narrow"/>
      <family val="2"/>
    </font>
    <font>
      <b/>
      <sz val="30"/>
      <color rgb="FF000000"/>
      <name val="Arial Narrow"/>
      <family val="2"/>
    </font>
    <font>
      <sz val="30"/>
      <name val="Arial Narrow"/>
      <family val="2"/>
    </font>
    <font>
      <b/>
      <sz val="30"/>
      <name val="Arial Narrow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EBA88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2A7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1" fontId="44" fillId="58" borderId="22" xfId="2110" quotePrefix="1" applyNumberFormat="1" applyFont="1" applyFill="1" applyBorder="1" applyAlignment="1">
      <alignment horizontal="center" vertical="center"/>
    </xf>
    <xf numFmtId="43" fontId="45" fillId="2" borderId="22" xfId="2110" quotePrefix="1" applyFont="1" applyFill="1" applyBorder="1" applyAlignment="1">
      <alignment horizontal="center" vertical="center"/>
    </xf>
    <xf numFmtId="4" fontId="45" fillId="57" borderId="22" xfId="1" applyNumberFormat="1" applyFont="1" applyFill="1" applyBorder="1" applyAlignment="1">
      <alignment horizontal="center" vertical="center"/>
    </xf>
    <xf numFmtId="43" fontId="45" fillId="2" borderId="24" xfId="2110" quotePrefix="1" applyFont="1" applyFill="1" applyBorder="1" applyAlignment="1">
      <alignment horizontal="center" vertical="center"/>
    </xf>
    <xf numFmtId="0" fontId="38" fillId="0" borderId="22" xfId="3" applyNumberFormat="1" applyFont="1" applyFill="1" applyBorder="1" applyAlignment="1">
      <alignment horizontal="center" vertical="center"/>
    </xf>
    <xf numFmtId="0" fontId="38" fillId="0" borderId="22" xfId="1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50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43" fontId="56" fillId="61" borderId="0" xfId="2114" applyFont="1" applyFill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42" fillId="0" borderId="22" xfId="1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167" fontId="60" fillId="64" borderId="21" xfId="0" applyNumberFormat="1" applyFont="1" applyFill="1" applyBorder="1" applyAlignment="1">
      <alignment horizontal="center" vertical="center"/>
    </xf>
    <xf numFmtId="2" fontId="45" fillId="57" borderId="27" xfId="2114" applyNumberFormat="1" applyFont="1" applyFill="1" applyBorder="1" applyAlignment="1">
      <alignment horizontal="center" vertical="center"/>
    </xf>
    <xf numFmtId="167" fontId="61" fillId="64" borderId="27" xfId="1" applyNumberFormat="1" applyFont="1" applyFill="1" applyBorder="1" applyAlignment="1">
      <alignment horizontal="center" vertical="center"/>
    </xf>
    <xf numFmtId="1" fontId="42" fillId="2" borderId="22" xfId="2110" quotePrefix="1" applyNumberFormat="1" applyFont="1" applyFill="1" applyBorder="1" applyAlignment="1">
      <alignment horizontal="center" vertical="center"/>
    </xf>
    <xf numFmtId="0" fontId="43" fillId="0" borderId="22" xfId="2111" applyFont="1" applyBorder="1" applyAlignment="1">
      <alignment vertical="center" wrapText="1"/>
    </xf>
    <xf numFmtId="49" fontId="55" fillId="2" borderId="22" xfId="2110" quotePrefix="1" applyNumberFormat="1" applyFont="1" applyFill="1" applyBorder="1" applyAlignment="1">
      <alignment horizontal="center" vertical="center"/>
    </xf>
    <xf numFmtId="168" fontId="62" fillId="60" borderId="19" xfId="0" applyNumberFormat="1" applyFont="1" applyFill="1" applyBorder="1" applyAlignment="1">
      <alignment horizontal="center" vertical="center"/>
    </xf>
    <xf numFmtId="169" fontId="42" fillId="0" borderId="28" xfId="2110" quotePrefix="1" applyNumberFormat="1" applyFont="1" applyFill="1" applyBorder="1" applyAlignment="1">
      <alignment horizontal="center" vertical="center"/>
    </xf>
    <xf numFmtId="49" fontId="46" fillId="2" borderId="23" xfId="2110" quotePrefix="1" applyNumberFormat="1" applyFont="1" applyFill="1" applyBorder="1" applyAlignment="1">
      <alignment horizontal="center" vertical="center"/>
    </xf>
    <xf numFmtId="43" fontId="63" fillId="0" borderId="22" xfId="2114" applyFont="1" applyFill="1" applyBorder="1" applyAlignment="1">
      <alignment horizontal="center" vertical="center"/>
    </xf>
    <xf numFmtId="168" fontId="64" fillId="56" borderId="24" xfId="2110" quotePrefix="1" applyNumberFormat="1" applyFont="1" applyFill="1" applyBorder="1" applyAlignment="1">
      <alignment horizontal="center" vertical="center"/>
    </xf>
    <xf numFmtId="1" fontId="42" fillId="2" borderId="28" xfId="2110" quotePrefix="1" applyNumberFormat="1" applyFont="1" applyFill="1" applyBorder="1" applyAlignment="1">
      <alignment horizontal="center" vertical="center"/>
    </xf>
    <xf numFmtId="170" fontId="42" fillId="0" borderId="28" xfId="2110" quotePrefix="1" applyNumberFormat="1" applyFont="1" applyFill="1" applyBorder="1" applyAlignment="1">
      <alignment horizontal="center" vertical="center"/>
    </xf>
    <xf numFmtId="0" fontId="41" fillId="63" borderId="19" xfId="0" applyFont="1" applyFill="1" applyBorder="1" applyAlignment="1">
      <alignment horizontal="center" vertical="center"/>
    </xf>
    <xf numFmtId="0" fontId="41" fillId="63" borderId="20" xfId="0" applyFont="1" applyFill="1" applyBorder="1" applyAlignment="1">
      <alignment horizontal="center" vertical="center"/>
    </xf>
    <xf numFmtId="164" fontId="47" fillId="0" borderId="19" xfId="0" applyNumberFormat="1" applyFont="1" applyBorder="1" applyAlignment="1">
      <alignment horizontal="center" vertical="center"/>
    </xf>
    <xf numFmtId="164" fontId="47" fillId="0" borderId="20" xfId="0" applyNumberFormat="1" applyFont="1" applyBorder="1" applyAlignment="1">
      <alignment horizontal="center" vertical="center"/>
    </xf>
    <xf numFmtId="164" fontId="47" fillId="0" borderId="21" xfId="0" applyNumberFormat="1" applyFont="1" applyBorder="1" applyAlignment="1">
      <alignment horizontal="center" vertical="center"/>
    </xf>
    <xf numFmtId="0" fontId="54" fillId="62" borderId="19" xfId="0" applyFont="1" applyFill="1" applyBorder="1" applyAlignment="1">
      <alignment horizontal="center" vertical="center"/>
    </xf>
    <xf numFmtId="0" fontId="54" fillId="62" borderId="20" xfId="0" applyFont="1" applyFill="1" applyBorder="1" applyAlignment="1">
      <alignment horizontal="center" vertical="center"/>
    </xf>
    <xf numFmtId="0" fontId="54" fillId="62" borderId="21" xfId="0" applyFont="1" applyFill="1" applyBorder="1" applyAlignment="1">
      <alignment horizontal="center" vertical="center"/>
    </xf>
    <xf numFmtId="0" fontId="51" fillId="0" borderId="19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" fontId="42" fillId="65" borderId="28" xfId="2110" quotePrefix="1" applyNumberFormat="1" applyFont="1" applyFill="1" applyBorder="1" applyAlignment="1">
      <alignment horizontal="center" vertical="center"/>
    </xf>
    <xf numFmtId="1" fontId="42" fillId="65" borderId="22" xfId="2110" quotePrefix="1" applyNumberFormat="1" applyFont="1" applyFill="1" applyBorder="1" applyAlignment="1">
      <alignment horizontal="center" vertical="center"/>
    </xf>
    <xf numFmtId="49" fontId="46" fillId="65" borderId="23" xfId="2110" quotePrefix="1" applyNumberFormat="1" applyFont="1" applyFill="1" applyBorder="1" applyAlignment="1">
      <alignment horizontal="center" vertical="center"/>
    </xf>
    <xf numFmtId="0" fontId="43" fillId="65" borderId="22" xfId="2111" applyFont="1" applyFill="1" applyBorder="1" applyAlignment="1">
      <alignment vertical="center" wrapText="1"/>
    </xf>
    <xf numFmtId="0" fontId="38" fillId="65" borderId="22" xfId="3" applyNumberFormat="1" applyFont="1" applyFill="1" applyBorder="1" applyAlignment="1">
      <alignment horizontal="center" vertical="center"/>
    </xf>
    <xf numFmtId="0" fontId="42" fillId="65" borderId="22" xfId="1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%202021\MasterdePrecios%202021-05-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(2)"/>
      <sheetName val="A SUCURSALES"/>
      <sheetName val="AJUSTES PREC"/>
      <sheetName val="PARA RECTIFICACIONES"/>
      <sheetName val="Correcciones CPZ"/>
      <sheetName val="FAMILIAS-LINEAS "/>
      <sheetName val="PARA B "/>
      <sheetName val="Hoja3"/>
      <sheetName val="Hoja1"/>
      <sheetName val="Hoja2"/>
      <sheetName val="vol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01</v>
          </cell>
          <cell r="C2">
            <v>16</v>
          </cell>
        </row>
        <row r="3">
          <cell r="A3" t="str">
            <v>75</v>
          </cell>
          <cell r="C3">
            <v>0</v>
          </cell>
        </row>
        <row r="4">
          <cell r="A4" t="str">
            <v>76</v>
          </cell>
          <cell r="C4">
            <v>0</v>
          </cell>
        </row>
        <row r="5">
          <cell r="A5" t="str">
            <v>77</v>
          </cell>
          <cell r="C5">
            <v>0</v>
          </cell>
        </row>
        <row r="6">
          <cell r="A6" t="str">
            <v>78</v>
          </cell>
          <cell r="C6">
            <v>0</v>
          </cell>
        </row>
        <row r="7">
          <cell r="A7" t="str">
            <v>79</v>
          </cell>
          <cell r="C7">
            <v>0</v>
          </cell>
        </row>
        <row r="8">
          <cell r="A8" t="str">
            <v>80</v>
          </cell>
          <cell r="C8">
            <v>16</v>
          </cell>
        </row>
        <row r="9">
          <cell r="A9" t="str">
            <v>AA</v>
          </cell>
          <cell r="C9">
            <v>16</v>
          </cell>
        </row>
        <row r="10">
          <cell r="A10" t="str">
            <v>AB</v>
          </cell>
          <cell r="C10">
            <v>16</v>
          </cell>
        </row>
        <row r="11">
          <cell r="A11" t="str">
            <v>AC</v>
          </cell>
          <cell r="C11">
            <v>0</v>
          </cell>
        </row>
        <row r="12">
          <cell r="A12" t="str">
            <v>AD</v>
          </cell>
          <cell r="C12">
            <v>16</v>
          </cell>
        </row>
        <row r="13">
          <cell r="A13" t="str">
            <v>AE</v>
          </cell>
          <cell r="C13">
            <v>0</v>
          </cell>
        </row>
        <row r="14">
          <cell r="A14" t="str">
            <v>AF</v>
          </cell>
          <cell r="C14">
            <v>16</v>
          </cell>
        </row>
        <row r="15">
          <cell r="A15" t="str">
            <v>AG</v>
          </cell>
          <cell r="C15">
            <v>16</v>
          </cell>
        </row>
        <row r="16">
          <cell r="A16" t="str">
            <v>AH</v>
          </cell>
          <cell r="C16">
            <v>0</v>
          </cell>
        </row>
        <row r="17">
          <cell r="A17" t="str">
            <v>AI</v>
          </cell>
          <cell r="C17">
            <v>0</v>
          </cell>
        </row>
        <row r="18">
          <cell r="A18" t="str">
            <v>AL</v>
          </cell>
          <cell r="C18">
            <v>16</v>
          </cell>
        </row>
        <row r="19">
          <cell r="A19" t="str">
            <v>AM</v>
          </cell>
          <cell r="C19">
            <v>0</v>
          </cell>
        </row>
        <row r="20">
          <cell r="A20" t="str">
            <v>AR</v>
          </cell>
          <cell r="C20">
            <v>0</v>
          </cell>
        </row>
        <row r="21">
          <cell r="A21" t="str">
            <v>AT</v>
          </cell>
          <cell r="C21">
            <v>0</v>
          </cell>
        </row>
        <row r="22">
          <cell r="A22" t="str">
            <v>AV</v>
          </cell>
          <cell r="C22">
            <v>16</v>
          </cell>
        </row>
        <row r="23">
          <cell r="A23" t="str">
            <v>AZ</v>
          </cell>
          <cell r="C23">
            <v>0</v>
          </cell>
        </row>
        <row r="24">
          <cell r="A24" t="str">
            <v>BB</v>
          </cell>
          <cell r="C24">
            <v>0</v>
          </cell>
        </row>
        <row r="25">
          <cell r="A25" t="str">
            <v>BQ</v>
          </cell>
          <cell r="C25">
            <v>16</v>
          </cell>
        </row>
        <row r="26">
          <cell r="A26" t="str">
            <v>CA</v>
          </cell>
          <cell r="C26">
            <v>0</v>
          </cell>
        </row>
        <row r="27">
          <cell r="A27" t="str">
            <v>CC</v>
          </cell>
          <cell r="C27">
            <v>16</v>
          </cell>
        </row>
        <row r="28">
          <cell r="A28" t="str">
            <v>CD</v>
          </cell>
          <cell r="C28">
            <v>16</v>
          </cell>
        </row>
        <row r="29">
          <cell r="A29" t="str">
            <v>CE</v>
          </cell>
          <cell r="C29">
            <v>0</v>
          </cell>
        </row>
        <row r="30">
          <cell r="A30" t="str">
            <v>CG</v>
          </cell>
          <cell r="C30">
            <v>0</v>
          </cell>
        </row>
        <row r="31">
          <cell r="A31" t="str">
            <v>CH</v>
          </cell>
          <cell r="C31">
            <v>0</v>
          </cell>
        </row>
        <row r="32">
          <cell r="A32" t="str">
            <v>CI</v>
          </cell>
          <cell r="C32">
            <v>16</v>
          </cell>
        </row>
        <row r="33">
          <cell r="A33" t="str">
            <v>CJ</v>
          </cell>
          <cell r="C33">
            <v>0</v>
          </cell>
        </row>
        <row r="34">
          <cell r="A34" t="str">
            <v>CL</v>
          </cell>
          <cell r="C34">
            <v>16</v>
          </cell>
        </row>
        <row r="35">
          <cell r="A35" t="str">
            <v>CM</v>
          </cell>
          <cell r="C35">
            <v>0</v>
          </cell>
        </row>
        <row r="36">
          <cell r="A36" t="str">
            <v>CN</v>
          </cell>
          <cell r="C36">
            <v>0</v>
          </cell>
        </row>
        <row r="37">
          <cell r="A37" t="str">
            <v>CO</v>
          </cell>
          <cell r="C37">
            <v>16</v>
          </cell>
        </row>
        <row r="38">
          <cell r="A38" t="str">
            <v>CP</v>
          </cell>
          <cell r="C38">
            <v>0</v>
          </cell>
        </row>
        <row r="39">
          <cell r="A39" t="str">
            <v>CS</v>
          </cell>
          <cell r="C39">
            <v>0</v>
          </cell>
        </row>
        <row r="40">
          <cell r="A40" t="str">
            <v>CV</v>
          </cell>
          <cell r="C40">
            <v>0</v>
          </cell>
        </row>
        <row r="41">
          <cell r="A41" t="str">
            <v>DT</v>
          </cell>
          <cell r="C41">
            <v>16</v>
          </cell>
        </row>
        <row r="42">
          <cell r="A42" t="str">
            <v>DU</v>
          </cell>
          <cell r="C42">
            <v>0</v>
          </cell>
        </row>
        <row r="43">
          <cell r="A43" t="str">
            <v>EC</v>
          </cell>
          <cell r="C43">
            <v>16</v>
          </cell>
        </row>
        <row r="44">
          <cell r="A44" t="str">
            <v>ED</v>
          </cell>
          <cell r="C44">
            <v>16</v>
          </cell>
        </row>
        <row r="45">
          <cell r="A45" t="str">
            <v>ES</v>
          </cell>
          <cell r="C45">
            <v>0</v>
          </cell>
        </row>
        <row r="46">
          <cell r="A46" t="str">
            <v>FL</v>
          </cell>
          <cell r="C46">
            <v>0</v>
          </cell>
        </row>
        <row r="47">
          <cell r="A47" t="str">
            <v>FT</v>
          </cell>
          <cell r="C47">
            <v>0</v>
          </cell>
        </row>
        <row r="48">
          <cell r="A48" t="str">
            <v>FO</v>
          </cell>
          <cell r="C48">
            <v>16</v>
          </cell>
        </row>
        <row r="49">
          <cell r="A49" t="str">
            <v>FR</v>
          </cell>
          <cell r="C49">
            <v>16</v>
          </cell>
        </row>
        <row r="50">
          <cell r="A50" t="str">
            <v>GE</v>
          </cell>
          <cell r="C50">
            <v>0</v>
          </cell>
        </row>
        <row r="51">
          <cell r="A51" t="str">
            <v>GG</v>
          </cell>
          <cell r="C51">
            <v>0</v>
          </cell>
        </row>
        <row r="52">
          <cell r="A52" t="str">
            <v>GO</v>
          </cell>
          <cell r="C52">
            <v>0</v>
          </cell>
        </row>
        <row r="53">
          <cell r="A53" t="str">
            <v>GS</v>
          </cell>
          <cell r="C53">
            <v>16</v>
          </cell>
        </row>
        <row r="54">
          <cell r="A54" t="str">
            <v>HA</v>
          </cell>
          <cell r="C54">
            <v>0</v>
          </cell>
        </row>
        <row r="55">
          <cell r="A55" t="str">
            <v>HB</v>
          </cell>
          <cell r="C55">
            <v>0</v>
          </cell>
        </row>
        <row r="56">
          <cell r="A56" t="str">
            <v>HM</v>
          </cell>
          <cell r="C56">
            <v>0</v>
          </cell>
        </row>
        <row r="57">
          <cell r="A57" t="str">
            <v>HN</v>
          </cell>
          <cell r="C57">
            <v>16</v>
          </cell>
        </row>
        <row r="58">
          <cell r="A58" t="str">
            <v>HR</v>
          </cell>
          <cell r="C58">
            <v>16</v>
          </cell>
        </row>
        <row r="59">
          <cell r="A59" t="str">
            <v>HU</v>
          </cell>
          <cell r="C59">
            <v>0</v>
          </cell>
        </row>
        <row r="60">
          <cell r="A60" t="str">
            <v>IN</v>
          </cell>
          <cell r="C60">
            <v>16</v>
          </cell>
        </row>
        <row r="61">
          <cell r="A61" t="str">
            <v>JD</v>
          </cell>
          <cell r="C61">
            <v>0</v>
          </cell>
        </row>
        <row r="62">
          <cell r="A62" t="str">
            <v>JJ</v>
          </cell>
          <cell r="C62">
            <v>0</v>
          </cell>
        </row>
        <row r="63">
          <cell r="A63" t="str">
            <v>JL</v>
          </cell>
          <cell r="C63">
            <v>16</v>
          </cell>
        </row>
        <row r="64">
          <cell r="A64" t="str">
            <v>JO</v>
          </cell>
          <cell r="C64">
            <v>16</v>
          </cell>
        </row>
        <row r="65">
          <cell r="A65" t="str">
            <v>JR</v>
          </cell>
          <cell r="C65">
            <v>16</v>
          </cell>
        </row>
        <row r="66">
          <cell r="A66" t="str">
            <v>JT</v>
          </cell>
          <cell r="C66">
            <v>16</v>
          </cell>
        </row>
        <row r="67">
          <cell r="A67" t="str">
            <v>LE</v>
          </cell>
          <cell r="C67">
            <v>0</v>
          </cell>
        </row>
        <row r="68">
          <cell r="A68" t="str">
            <v>LI</v>
          </cell>
          <cell r="C68">
            <v>16</v>
          </cell>
        </row>
        <row r="69">
          <cell r="A69" t="str">
            <v>ME</v>
          </cell>
          <cell r="C69">
            <v>0</v>
          </cell>
        </row>
        <row r="70">
          <cell r="A70" t="str">
            <v>MM</v>
          </cell>
          <cell r="C70">
            <v>0</v>
          </cell>
        </row>
        <row r="71">
          <cell r="A71" t="str">
            <v>MT</v>
          </cell>
          <cell r="C71">
            <v>0</v>
          </cell>
        </row>
        <row r="72">
          <cell r="A72" t="str">
            <v>MY</v>
          </cell>
          <cell r="C72">
            <v>0</v>
          </cell>
        </row>
        <row r="73">
          <cell r="A73" t="str">
            <v>PD</v>
          </cell>
          <cell r="C73">
            <v>16</v>
          </cell>
        </row>
        <row r="74">
          <cell r="A74" t="str">
            <v>PE</v>
          </cell>
          <cell r="C74">
            <v>16</v>
          </cell>
        </row>
        <row r="75">
          <cell r="A75" t="str">
            <v>PF</v>
          </cell>
          <cell r="C75">
            <v>16</v>
          </cell>
        </row>
        <row r="76">
          <cell r="A76" t="str">
            <v>PH</v>
          </cell>
          <cell r="C76">
            <v>16</v>
          </cell>
        </row>
        <row r="77">
          <cell r="A77" t="str">
            <v>PI</v>
          </cell>
          <cell r="C77">
            <v>16</v>
          </cell>
        </row>
        <row r="78">
          <cell r="A78" t="str">
            <v>PL</v>
          </cell>
          <cell r="C78">
            <v>16</v>
          </cell>
        </row>
        <row r="79">
          <cell r="A79" t="str">
            <v>PN</v>
          </cell>
          <cell r="C79">
            <v>0</v>
          </cell>
        </row>
        <row r="80">
          <cell r="A80" t="str">
            <v>RE</v>
          </cell>
          <cell r="C80">
            <v>16</v>
          </cell>
        </row>
        <row r="81">
          <cell r="A81" t="str">
            <v>RP</v>
          </cell>
          <cell r="C81">
            <v>16</v>
          </cell>
        </row>
        <row r="82">
          <cell r="A82" t="str">
            <v>RT</v>
          </cell>
          <cell r="C82">
            <v>0</v>
          </cell>
        </row>
        <row r="83">
          <cell r="A83" t="str">
            <v>RV</v>
          </cell>
          <cell r="C83">
            <v>16</v>
          </cell>
        </row>
        <row r="84">
          <cell r="A84" t="str">
            <v>SA</v>
          </cell>
          <cell r="C84">
            <v>0</v>
          </cell>
        </row>
        <row r="85">
          <cell r="A85" t="str">
            <v>SE</v>
          </cell>
          <cell r="C85">
            <v>0</v>
          </cell>
        </row>
        <row r="86">
          <cell r="A86" t="str">
            <v>SG</v>
          </cell>
          <cell r="C86">
            <v>16</v>
          </cell>
        </row>
        <row r="87">
          <cell r="A87" t="str">
            <v>SH</v>
          </cell>
          <cell r="C87">
            <v>16</v>
          </cell>
        </row>
        <row r="88">
          <cell r="A88" t="str">
            <v>SI</v>
          </cell>
          <cell r="C88">
            <v>0</v>
          </cell>
        </row>
        <row r="89">
          <cell r="A89" t="str">
            <v>SP</v>
          </cell>
          <cell r="C89">
            <v>0</v>
          </cell>
        </row>
        <row r="90">
          <cell r="A90" t="str">
            <v>SR</v>
          </cell>
          <cell r="C90">
            <v>16</v>
          </cell>
        </row>
        <row r="91">
          <cell r="A91" t="str">
            <v>SS</v>
          </cell>
          <cell r="C91">
            <v>0</v>
          </cell>
        </row>
        <row r="92">
          <cell r="A92" t="str">
            <v>SV</v>
          </cell>
          <cell r="C92">
            <v>16</v>
          </cell>
        </row>
        <row r="93">
          <cell r="A93" t="str">
            <v>TE</v>
          </cell>
          <cell r="C93">
            <v>0</v>
          </cell>
        </row>
        <row r="94">
          <cell r="A94" t="str">
            <v>TF</v>
          </cell>
          <cell r="C94">
            <v>16</v>
          </cell>
        </row>
        <row r="95">
          <cell r="A95" t="str">
            <v>TO</v>
          </cell>
          <cell r="C95">
            <v>0</v>
          </cell>
        </row>
        <row r="96">
          <cell r="A96" t="str">
            <v>VC</v>
          </cell>
          <cell r="C96">
            <v>0</v>
          </cell>
        </row>
        <row r="97">
          <cell r="A97" t="str">
            <v>VN</v>
          </cell>
          <cell r="C97">
            <v>0</v>
          </cell>
        </row>
        <row r="98">
          <cell r="A98" t="str">
            <v>VO</v>
          </cell>
          <cell r="C98">
            <v>16</v>
          </cell>
        </row>
        <row r="99">
          <cell r="A99" t="str">
            <v>VV</v>
          </cell>
          <cell r="C99">
            <v>16</v>
          </cell>
        </row>
        <row r="100">
          <cell r="A100" t="str">
            <v>YG</v>
          </cell>
          <cell r="C10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1821"/>
  <sheetViews>
    <sheetView tabSelected="1" zoomScale="39" zoomScaleNormal="39" workbookViewId="0">
      <selection activeCell="D11" sqref="D11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80.6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4.75" customWidth="1"/>
    <col min="10" max="14" width="20.625" customWidth="1"/>
    <col min="15" max="15" width="31.75" customWidth="1"/>
    <col min="16" max="16" width="8" customWidth="1"/>
    <col min="17" max="17" width="80.625" customWidth="1"/>
    <col min="18" max="18" width="9.625" customWidth="1"/>
    <col min="19" max="22" width="25.625" customWidth="1"/>
    <col min="23" max="23" width="21.125" customWidth="1"/>
    <col min="24" max="24" width="18.875" customWidth="1"/>
    <col min="25" max="25" width="25.75" bestFit="1" customWidth="1"/>
  </cols>
  <sheetData>
    <row r="1" spans="1:28" ht="52.5" customHeight="1"/>
    <row r="2" spans="1:28" ht="50.1" customHeight="1" thickBot="1">
      <c r="B2" s="2"/>
      <c r="H2"/>
      <c r="I2" s="4"/>
      <c r="R2" s="3"/>
      <c r="S2" s="3"/>
      <c r="T2" s="3"/>
      <c r="U2" s="3"/>
      <c r="V2" s="3"/>
      <c r="W2" s="3"/>
      <c r="X2" s="3"/>
      <c r="Y2" s="18"/>
      <c r="Z2" s="19"/>
      <c r="AA2" s="20"/>
      <c r="AB2" s="21"/>
    </row>
    <row r="3" spans="1:28" ht="59.1" customHeight="1" thickBot="1">
      <c r="A3" s="38" t="s">
        <v>14</v>
      </c>
      <c r="B3" s="39"/>
      <c r="C3" s="39"/>
      <c r="D3" s="39"/>
      <c r="E3" s="40">
        <v>44557</v>
      </c>
      <c r="F3" s="41"/>
      <c r="G3" s="41"/>
      <c r="H3" s="41"/>
      <c r="I3" s="41"/>
      <c r="J3" s="41"/>
      <c r="K3" s="42"/>
      <c r="L3" s="43" t="s">
        <v>15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5"/>
    </row>
    <row r="4" spans="1:28" ht="59.1" customHeight="1" thickBot="1">
      <c r="A4" s="11" t="s">
        <v>0</v>
      </c>
      <c r="B4" s="12" t="s">
        <v>1</v>
      </c>
      <c r="C4" s="13" t="s">
        <v>2</v>
      </c>
      <c r="D4" s="23" t="s">
        <v>3</v>
      </c>
      <c r="E4" s="24" t="s">
        <v>4</v>
      </c>
      <c r="F4" s="14" t="s">
        <v>5</v>
      </c>
      <c r="G4" s="14" t="s">
        <v>6</v>
      </c>
      <c r="H4" s="15" t="s">
        <v>7</v>
      </c>
      <c r="I4" s="31" t="s">
        <v>8</v>
      </c>
      <c r="J4" s="46" t="s">
        <v>9</v>
      </c>
      <c r="K4" s="47"/>
      <c r="L4" s="47"/>
      <c r="M4" s="47"/>
      <c r="N4" s="48"/>
      <c r="O4" s="11" t="s">
        <v>10</v>
      </c>
      <c r="P4" s="16" t="s">
        <v>2</v>
      </c>
      <c r="Q4" s="11" t="s">
        <v>3</v>
      </c>
      <c r="R4" s="17" t="s">
        <v>4</v>
      </c>
      <c r="S4" s="49" t="s">
        <v>11</v>
      </c>
      <c r="T4" s="50"/>
      <c r="U4" s="50"/>
      <c r="V4" s="50"/>
      <c r="W4" s="51"/>
      <c r="X4" s="25" t="s">
        <v>12</v>
      </c>
    </row>
    <row r="5" spans="1:28" ht="59.1" customHeight="1">
      <c r="A5" s="32">
        <v>41594206256</v>
      </c>
      <c r="B5" s="32">
        <v>41594347805</v>
      </c>
      <c r="C5" s="33" t="s">
        <v>16</v>
      </c>
      <c r="D5" s="29" t="s">
        <v>17</v>
      </c>
      <c r="E5" s="9" t="s">
        <v>13</v>
      </c>
      <c r="F5" s="22">
        <v>25</v>
      </c>
      <c r="G5" s="34">
        <v>332.73</v>
      </c>
      <c r="H5" s="5">
        <f>LOOKUP(C5,'[1]FAMILIAS-LINEAS '!$A$2:$A$101,'[1]FAMILIAS-LINEAS '!$C$2:$C$101)</f>
        <v>16</v>
      </c>
      <c r="I5" s="35">
        <f t="shared" ref="I5:I13" si="0">(G5/F5)/(1+(H5/100))</f>
        <v>11.47344827586207</v>
      </c>
      <c r="J5" s="8">
        <v>15.4</v>
      </c>
      <c r="K5" s="6">
        <v>15.4</v>
      </c>
      <c r="L5" s="6">
        <v>15.1</v>
      </c>
      <c r="M5" s="6">
        <v>14.7</v>
      </c>
      <c r="N5" s="7">
        <f t="shared" ref="N5:N13" si="1">+(G5/F5)+0.01</f>
        <v>13.3192</v>
      </c>
      <c r="O5" s="28">
        <v>2663</v>
      </c>
      <c r="P5" s="30" t="s">
        <v>16</v>
      </c>
      <c r="Q5" s="29" t="s">
        <v>18</v>
      </c>
      <c r="R5" s="10" t="s">
        <v>19</v>
      </c>
      <c r="S5" s="6">
        <v>369.40000000000003</v>
      </c>
      <c r="T5" s="6">
        <v>369.40000000000003</v>
      </c>
      <c r="U5" s="6">
        <v>362.70000000000005</v>
      </c>
      <c r="V5" s="6">
        <v>356.1</v>
      </c>
      <c r="W5" s="26">
        <f t="shared" ref="W5:W13" si="2">+G5+0.01</f>
        <v>332.74</v>
      </c>
      <c r="X5" s="27">
        <v>9999</v>
      </c>
    </row>
    <row r="6" spans="1:28" ht="59.1" customHeight="1">
      <c r="A6" s="36">
        <v>1555552</v>
      </c>
      <c r="B6" s="32">
        <v>41594307205</v>
      </c>
      <c r="C6" s="33" t="s">
        <v>16</v>
      </c>
      <c r="D6" s="29" t="s">
        <v>20</v>
      </c>
      <c r="E6" s="9" t="s">
        <v>21</v>
      </c>
      <c r="F6" s="22">
        <v>10</v>
      </c>
      <c r="G6" s="34">
        <v>593.34</v>
      </c>
      <c r="H6" s="5">
        <f>LOOKUP(C6,'[1]FAMILIAS-LINEAS '!$A$2:$A$101,'[1]FAMILIAS-LINEAS '!$C$2:$C$101)</f>
        <v>16</v>
      </c>
      <c r="I6" s="35">
        <f t="shared" si="0"/>
        <v>51.150000000000006</v>
      </c>
      <c r="J6" s="8">
        <v>68.3</v>
      </c>
      <c r="K6" s="6">
        <v>68.3</v>
      </c>
      <c r="L6" s="6">
        <v>67.099999999999994</v>
      </c>
      <c r="M6" s="6">
        <v>65.3</v>
      </c>
      <c r="N6" s="7">
        <f t="shared" si="1"/>
        <v>59.344000000000001</v>
      </c>
      <c r="O6" s="28">
        <v>142482</v>
      </c>
      <c r="P6" s="30" t="s">
        <v>16</v>
      </c>
      <c r="Q6" s="29" t="s">
        <v>22</v>
      </c>
      <c r="R6" s="10" t="s">
        <v>19</v>
      </c>
      <c r="S6" s="6">
        <v>658.7</v>
      </c>
      <c r="T6" s="6">
        <v>658.7</v>
      </c>
      <c r="U6" s="6">
        <v>646.80000000000007</v>
      </c>
      <c r="V6" s="6">
        <v>634.9</v>
      </c>
      <c r="W6" s="26">
        <f t="shared" si="2"/>
        <v>593.35</v>
      </c>
      <c r="X6" s="27">
        <v>9999</v>
      </c>
    </row>
    <row r="7" spans="1:28" ht="59.1" customHeight="1">
      <c r="A7" s="36">
        <v>14554</v>
      </c>
      <c r="B7" s="28">
        <v>14554</v>
      </c>
      <c r="C7" s="33" t="s">
        <v>16</v>
      </c>
      <c r="D7" s="29" t="s">
        <v>23</v>
      </c>
      <c r="E7" s="9" t="s">
        <v>21</v>
      </c>
      <c r="F7" s="22">
        <v>10</v>
      </c>
      <c r="G7" s="34">
        <v>541.79999999999995</v>
      </c>
      <c r="H7" s="5">
        <f>LOOKUP(C7,'[1]FAMILIAS-LINEAS '!$A$2:$A$101,'[1]FAMILIAS-LINEAS '!$C$2:$C$101)</f>
        <v>16</v>
      </c>
      <c r="I7" s="35">
        <f t="shared" si="0"/>
        <v>46.706896551724135</v>
      </c>
      <c r="J7" s="8">
        <v>62.4</v>
      </c>
      <c r="K7" s="6">
        <v>62.4</v>
      </c>
      <c r="L7" s="6">
        <v>61.300000000000004</v>
      </c>
      <c r="M7" s="6">
        <v>59.6</v>
      </c>
      <c r="N7" s="7">
        <f t="shared" si="1"/>
        <v>54.189999999999991</v>
      </c>
      <c r="O7" s="28">
        <v>32454</v>
      </c>
      <c r="P7" s="30" t="s">
        <v>16</v>
      </c>
      <c r="Q7" s="29" t="s">
        <v>24</v>
      </c>
      <c r="R7" s="10" t="s">
        <v>19</v>
      </c>
      <c r="S7" s="6">
        <v>601.4</v>
      </c>
      <c r="T7" s="6">
        <v>601.4</v>
      </c>
      <c r="U7" s="6">
        <v>590.6</v>
      </c>
      <c r="V7" s="6">
        <v>579.80000000000007</v>
      </c>
      <c r="W7" s="26">
        <f t="shared" si="2"/>
        <v>541.80999999999995</v>
      </c>
      <c r="X7" s="27">
        <v>9999</v>
      </c>
    </row>
    <row r="8" spans="1:28" ht="59.1" customHeight="1">
      <c r="A8" s="32">
        <v>41594206331</v>
      </c>
      <c r="B8" s="37">
        <v>4159420633</v>
      </c>
      <c r="C8" s="33" t="s">
        <v>16</v>
      </c>
      <c r="D8" s="29" t="s">
        <v>25</v>
      </c>
      <c r="E8" s="9" t="s">
        <v>21</v>
      </c>
      <c r="F8" s="22">
        <v>20</v>
      </c>
      <c r="G8" s="34">
        <v>372.66</v>
      </c>
      <c r="H8" s="5">
        <f>LOOKUP(C8,'[1]FAMILIAS-LINEAS '!$A$2:$A$101,'[1]FAMILIAS-LINEAS '!$C$2:$C$101)</f>
        <v>16</v>
      </c>
      <c r="I8" s="35">
        <f t="shared" si="0"/>
        <v>16.062931034482762</v>
      </c>
      <c r="J8" s="8">
        <v>21.5</v>
      </c>
      <c r="K8" s="6">
        <v>21.5</v>
      </c>
      <c r="L8" s="6">
        <v>21.1</v>
      </c>
      <c r="M8" s="6">
        <v>20.5</v>
      </c>
      <c r="N8" s="7">
        <f t="shared" si="1"/>
        <v>18.643000000000004</v>
      </c>
      <c r="O8" s="28">
        <v>141001</v>
      </c>
      <c r="P8" s="30" t="s">
        <v>16</v>
      </c>
      <c r="Q8" s="29" t="s">
        <v>26</v>
      </c>
      <c r="R8" s="10" t="s">
        <v>19</v>
      </c>
      <c r="S8" s="6">
        <v>413.70000000000005</v>
      </c>
      <c r="T8" s="6">
        <v>413.70000000000005</v>
      </c>
      <c r="U8" s="6">
        <v>406.20000000000005</v>
      </c>
      <c r="V8" s="6">
        <v>398.8</v>
      </c>
      <c r="W8" s="26">
        <f t="shared" si="2"/>
        <v>372.67</v>
      </c>
      <c r="X8" s="27">
        <v>9999</v>
      </c>
    </row>
    <row r="9" spans="1:28" ht="59.1" customHeight="1">
      <c r="A9" s="36">
        <v>31024</v>
      </c>
      <c r="B9" s="32">
        <v>41594903247</v>
      </c>
      <c r="C9" s="33" t="s">
        <v>16</v>
      </c>
      <c r="D9" s="29" t="s">
        <v>27</v>
      </c>
      <c r="E9" s="9" t="s">
        <v>21</v>
      </c>
      <c r="F9" s="22">
        <v>10</v>
      </c>
      <c r="G9" s="34">
        <v>420.42</v>
      </c>
      <c r="H9" s="5">
        <f>LOOKUP(C9,'[1]FAMILIAS-LINEAS '!$A$2:$A$101,'[1]FAMILIAS-LINEAS '!$C$2:$C$101)</f>
        <v>16</v>
      </c>
      <c r="I9" s="35">
        <f t="shared" si="0"/>
        <v>36.243103448275868</v>
      </c>
      <c r="J9" s="8">
        <v>48.4</v>
      </c>
      <c r="K9" s="6">
        <v>48.4</v>
      </c>
      <c r="L9" s="6">
        <v>47.6</v>
      </c>
      <c r="M9" s="6">
        <v>46.300000000000004</v>
      </c>
      <c r="N9" s="7">
        <f t="shared" si="1"/>
        <v>42.052</v>
      </c>
      <c r="O9" s="28">
        <v>31028</v>
      </c>
      <c r="P9" s="30" t="s">
        <v>16</v>
      </c>
      <c r="Q9" s="29" t="s">
        <v>28</v>
      </c>
      <c r="R9" s="10" t="s">
        <v>19</v>
      </c>
      <c r="S9" s="6">
        <v>466.70000000000005</v>
      </c>
      <c r="T9" s="6">
        <v>466.70000000000005</v>
      </c>
      <c r="U9" s="6">
        <v>458.3</v>
      </c>
      <c r="V9" s="6">
        <v>449.90000000000003</v>
      </c>
      <c r="W9" s="26">
        <f t="shared" si="2"/>
        <v>420.43</v>
      </c>
      <c r="X9" s="27">
        <v>9999</v>
      </c>
    </row>
    <row r="10" spans="1:28" ht="59.1" customHeight="1">
      <c r="A10" s="52">
        <v>7501108767527</v>
      </c>
      <c r="B10" s="53">
        <v>7501108767527</v>
      </c>
      <c r="C10" s="54" t="s">
        <v>29</v>
      </c>
      <c r="D10" s="55" t="s">
        <v>30</v>
      </c>
      <c r="E10" s="56" t="s">
        <v>31</v>
      </c>
      <c r="F10" s="57">
        <v>1</v>
      </c>
      <c r="G10" s="34">
        <v>61.06</v>
      </c>
      <c r="H10" s="5">
        <f>LOOKUP(C10,'[1]FAMILIAS-LINEAS '!$A$2:$A$101,'[1]FAMILIAS-LINEAS '!$C$2:$C$101)</f>
        <v>0</v>
      </c>
      <c r="I10" s="35">
        <f t="shared" si="0"/>
        <v>61.06</v>
      </c>
      <c r="J10" s="8">
        <v>73.3</v>
      </c>
      <c r="K10" s="6">
        <v>73.3</v>
      </c>
      <c r="L10" s="6">
        <v>72.099999999999994</v>
      </c>
      <c r="M10" s="6">
        <v>70.3</v>
      </c>
      <c r="N10" s="7">
        <f t="shared" si="1"/>
        <v>61.07</v>
      </c>
      <c r="O10" s="28"/>
      <c r="P10" s="30"/>
      <c r="Q10" s="29"/>
      <c r="R10" s="10"/>
      <c r="S10" s="6"/>
      <c r="T10" s="6"/>
      <c r="U10" s="6"/>
      <c r="V10" s="6"/>
      <c r="W10" s="26"/>
      <c r="X10" s="27">
        <v>9999</v>
      </c>
    </row>
    <row r="11" spans="1:28" ht="59.1" customHeight="1">
      <c r="A11" s="36">
        <v>7501008497340</v>
      </c>
      <c r="B11" s="28">
        <v>7501008497340</v>
      </c>
      <c r="C11" s="33" t="s">
        <v>29</v>
      </c>
      <c r="D11" s="29" t="s">
        <v>32</v>
      </c>
      <c r="E11" s="9" t="s">
        <v>31</v>
      </c>
      <c r="F11" s="22">
        <v>1</v>
      </c>
      <c r="G11" s="34">
        <v>131.61000000000001</v>
      </c>
      <c r="H11" s="5">
        <f>LOOKUP(C11,'[1]FAMILIAS-LINEAS '!$A$2:$A$101,'[1]FAMILIAS-LINEAS '!$C$2:$C$101)</f>
        <v>0</v>
      </c>
      <c r="I11" s="35">
        <f t="shared" si="0"/>
        <v>131.61000000000001</v>
      </c>
      <c r="J11" s="8">
        <v>158</v>
      </c>
      <c r="K11" s="6">
        <v>158</v>
      </c>
      <c r="L11" s="6">
        <v>155.29999999999998</v>
      </c>
      <c r="M11" s="6">
        <v>151.4</v>
      </c>
      <c r="N11" s="7">
        <f t="shared" si="1"/>
        <v>131.62</v>
      </c>
      <c r="O11" s="28"/>
      <c r="P11" s="30"/>
      <c r="Q11" s="29"/>
      <c r="R11" s="10"/>
      <c r="S11" s="6"/>
      <c r="T11" s="6"/>
      <c r="U11" s="6"/>
      <c r="V11" s="6"/>
      <c r="W11" s="26"/>
      <c r="X11" s="27">
        <v>9999</v>
      </c>
    </row>
    <row r="12" spans="1:28" ht="59.1" customHeight="1">
      <c r="A12" s="36">
        <v>7501025401559</v>
      </c>
      <c r="B12" s="28">
        <v>7501025401559</v>
      </c>
      <c r="C12" s="33" t="s">
        <v>33</v>
      </c>
      <c r="D12" s="29" t="s">
        <v>34</v>
      </c>
      <c r="E12" s="9" t="s">
        <v>13</v>
      </c>
      <c r="F12" s="22">
        <v>1</v>
      </c>
      <c r="G12" s="34">
        <v>24</v>
      </c>
      <c r="H12" s="5">
        <f>LOOKUP(C12,'[1]FAMILIAS-LINEAS '!$A$2:$A$101,'[1]FAMILIAS-LINEAS '!$C$2:$C$101)</f>
        <v>16</v>
      </c>
      <c r="I12" s="35">
        <f t="shared" si="0"/>
        <v>20.689655172413794</v>
      </c>
      <c r="J12" s="8">
        <v>26.900000000000002</v>
      </c>
      <c r="K12" s="6">
        <v>26.900000000000002</v>
      </c>
      <c r="L12" s="6">
        <v>26.4</v>
      </c>
      <c r="M12" s="6">
        <v>25.700000000000003</v>
      </c>
      <c r="N12" s="7">
        <f t="shared" si="1"/>
        <v>24.01</v>
      </c>
      <c r="O12" s="28"/>
      <c r="P12" s="30"/>
      <c r="Q12" s="29"/>
      <c r="R12" s="10"/>
      <c r="S12" s="6"/>
      <c r="T12" s="6"/>
      <c r="U12" s="6"/>
      <c r="V12" s="6"/>
      <c r="W12" s="26"/>
      <c r="X12" s="27">
        <v>9999</v>
      </c>
    </row>
    <row r="13" spans="1:28" ht="59.1" customHeight="1">
      <c r="A13" s="36">
        <v>7501065628169</v>
      </c>
      <c r="B13" s="28">
        <v>7501065628169</v>
      </c>
      <c r="C13" s="33" t="s">
        <v>35</v>
      </c>
      <c r="D13" s="29" t="s">
        <v>36</v>
      </c>
      <c r="E13" s="9" t="s">
        <v>13</v>
      </c>
      <c r="F13" s="22">
        <v>12</v>
      </c>
      <c r="G13" s="34">
        <v>387.01</v>
      </c>
      <c r="H13" s="5">
        <f>LOOKUP(C13,'[1]FAMILIAS-LINEAS '!$A$2:$A$101,'[1]FAMILIAS-LINEAS '!$C$2:$C$101)</f>
        <v>16</v>
      </c>
      <c r="I13" s="35">
        <f t="shared" si="0"/>
        <v>27.802442528735632</v>
      </c>
      <c r="J13" s="8">
        <v>37.1</v>
      </c>
      <c r="K13" s="6">
        <v>37.1</v>
      </c>
      <c r="L13" s="6">
        <v>36.5</v>
      </c>
      <c r="M13" s="6">
        <v>35.5</v>
      </c>
      <c r="N13" s="7">
        <f t="shared" si="1"/>
        <v>32.260833333333331</v>
      </c>
      <c r="O13" s="28">
        <v>7501065606068</v>
      </c>
      <c r="P13" s="30" t="s">
        <v>35</v>
      </c>
      <c r="Q13" s="29" t="s">
        <v>37</v>
      </c>
      <c r="R13" s="10" t="s">
        <v>31</v>
      </c>
      <c r="S13" s="6">
        <v>433.5</v>
      </c>
      <c r="T13" s="6">
        <v>433.5</v>
      </c>
      <c r="U13" s="6">
        <v>425.8</v>
      </c>
      <c r="V13" s="6">
        <v>414.20000000000005</v>
      </c>
      <c r="W13" s="26">
        <f t="shared" si="2"/>
        <v>387.02</v>
      </c>
      <c r="X13" s="27">
        <v>9999</v>
      </c>
    </row>
    <row r="14" spans="1:28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8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8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A3:D3"/>
    <mergeCell ref="E3:K3"/>
    <mergeCell ref="L3:X3"/>
    <mergeCell ref="J4:N4"/>
    <mergeCell ref="S4:W4"/>
  </mergeCells>
  <conditionalFormatting sqref="J5:J13">
    <cfRule type="containsText" dxfId="2" priority="3" operator="containsText" text="ELIMINAR POR PIEZA">
      <formula>NOT(ISERROR(SEARCH("ELIMINAR POR PIEZA",J5)))</formula>
    </cfRule>
  </conditionalFormatting>
  <conditionalFormatting sqref="S5:S13">
    <cfRule type="containsText" dxfId="1" priority="2" operator="containsText" text="ELIMINAR POR CAJA">
      <formula>NOT(ISERROR(SEARCH("ELIMINAR POR CAJA",S5)))</formula>
    </cfRule>
  </conditionalFormatting>
  <conditionalFormatting sqref="S5:S13 D5:D13 J5:J13 Q5:Q13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2021-12-11T21:32:41Z</cp:lastPrinted>
  <dcterms:created xsi:type="dcterms:W3CDTF">2010-08-03T22:06:22Z</dcterms:created>
  <dcterms:modified xsi:type="dcterms:W3CDTF">2021-12-27T19:09:06Z</dcterms:modified>
</cp:coreProperties>
</file>