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_JEOVAS\Downloads\"/>
    </mc:Choice>
  </mc:AlternateContent>
  <bookViews>
    <workbookView xWindow="0" yWindow="0" windowWidth="11490" windowHeight="7620"/>
  </bookViews>
  <sheets>
    <sheet name="CAMBIOS " sheetId="4" r:id="rId1"/>
  </sheets>
  <externalReferences>
    <externalReference r:id="rId2"/>
  </externalReferences>
  <definedNames>
    <definedName name="_xlnm.Print_Area" localSheetId="0">'CAMBIOS '!$A$2:$AK$23</definedName>
    <definedName name="DESCRIPCION" localSheetId="0">#REF!</definedName>
    <definedName name="DESCRIPCION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3" i="4" l="1"/>
  <c r="V23" i="4"/>
  <c r="AG23" i="4" s="1"/>
  <c r="U23" i="4"/>
  <c r="AF23" i="4" s="1"/>
  <c r="T23" i="4"/>
  <c r="AE23" i="4" s="1"/>
  <c r="S23" i="4"/>
  <c r="AD23" i="4" s="1"/>
  <c r="G23" i="4"/>
  <c r="F23" i="4"/>
  <c r="E23" i="4"/>
  <c r="D23" i="4"/>
  <c r="C23" i="4"/>
  <c r="B23" i="4"/>
  <c r="A23" i="4"/>
  <c r="W22" i="4"/>
  <c r="AB22" i="4" s="1"/>
  <c r="AJ22" i="4" s="1"/>
  <c r="V22" i="4"/>
  <c r="AG22" i="4" s="1"/>
  <c r="U22" i="4"/>
  <c r="AF22" i="4" s="1"/>
  <c r="T22" i="4"/>
  <c r="AE22" i="4" s="1"/>
  <c r="S22" i="4"/>
  <c r="AD22" i="4" s="1"/>
  <c r="G22" i="4"/>
  <c r="F22" i="4"/>
  <c r="E22" i="4"/>
  <c r="D22" i="4"/>
  <c r="C22" i="4"/>
  <c r="B22" i="4"/>
  <c r="A22" i="4"/>
  <c r="W21" i="4"/>
  <c r="AA21" i="4" s="1"/>
  <c r="AI21" i="4" s="1"/>
  <c r="V21" i="4"/>
  <c r="AG21" i="4" s="1"/>
  <c r="U21" i="4"/>
  <c r="AF21" i="4" s="1"/>
  <c r="T21" i="4"/>
  <c r="AE21" i="4" s="1"/>
  <c r="S21" i="4"/>
  <c r="AD21" i="4" s="1"/>
  <c r="G21" i="4"/>
  <c r="F21" i="4"/>
  <c r="E21" i="4"/>
  <c r="D21" i="4"/>
  <c r="C21" i="4"/>
  <c r="B21" i="4"/>
  <c r="A21" i="4"/>
  <c r="W20" i="4"/>
  <c r="AH20" i="4" s="1"/>
  <c r="V20" i="4"/>
  <c r="AG20" i="4" s="1"/>
  <c r="U20" i="4"/>
  <c r="AF20" i="4" s="1"/>
  <c r="T20" i="4"/>
  <c r="AE20" i="4" s="1"/>
  <c r="S20" i="4"/>
  <c r="AD20" i="4" s="1"/>
  <c r="G20" i="4"/>
  <c r="F20" i="4"/>
  <c r="E20" i="4"/>
  <c r="D20" i="4"/>
  <c r="C20" i="4"/>
  <c r="B20" i="4"/>
  <c r="A20" i="4"/>
  <c r="W19" i="4"/>
  <c r="V19" i="4"/>
  <c r="AG19" i="4" s="1"/>
  <c r="U19" i="4"/>
  <c r="AF19" i="4" s="1"/>
  <c r="T19" i="4"/>
  <c r="AE19" i="4" s="1"/>
  <c r="S19" i="4"/>
  <c r="AD19" i="4" s="1"/>
  <c r="G19" i="4"/>
  <c r="F19" i="4"/>
  <c r="E19" i="4"/>
  <c r="D19" i="4"/>
  <c r="C19" i="4"/>
  <c r="B19" i="4"/>
  <c r="A19" i="4"/>
  <c r="AB18" i="4"/>
  <c r="AJ18" i="4" s="1"/>
  <c r="AA18" i="4"/>
  <c r="AI18" i="4" s="1"/>
  <c r="W18" i="4"/>
  <c r="AH18" i="4" s="1"/>
  <c r="V18" i="4"/>
  <c r="AG18" i="4" s="1"/>
  <c r="U18" i="4"/>
  <c r="AF18" i="4" s="1"/>
  <c r="T18" i="4"/>
  <c r="AE18" i="4" s="1"/>
  <c r="S18" i="4"/>
  <c r="AD18" i="4" s="1"/>
  <c r="G18" i="4"/>
  <c r="F18" i="4"/>
  <c r="E18" i="4"/>
  <c r="D18" i="4"/>
  <c r="C18" i="4"/>
  <c r="B18" i="4"/>
  <c r="A18" i="4"/>
  <c r="W17" i="4"/>
  <c r="AA17" i="4" s="1"/>
  <c r="AI17" i="4" s="1"/>
  <c r="V17" i="4"/>
  <c r="AG17" i="4" s="1"/>
  <c r="U17" i="4"/>
  <c r="AF17" i="4" s="1"/>
  <c r="T17" i="4"/>
  <c r="AE17" i="4" s="1"/>
  <c r="S17" i="4"/>
  <c r="AD17" i="4" s="1"/>
  <c r="G17" i="4"/>
  <c r="F17" i="4"/>
  <c r="E17" i="4"/>
  <c r="D17" i="4"/>
  <c r="C17" i="4"/>
  <c r="B17" i="4"/>
  <c r="A17" i="4"/>
  <c r="W16" i="4"/>
  <c r="AH16" i="4" s="1"/>
  <c r="V16" i="4"/>
  <c r="AG16" i="4" s="1"/>
  <c r="U16" i="4"/>
  <c r="AF16" i="4" s="1"/>
  <c r="T16" i="4"/>
  <c r="AE16" i="4" s="1"/>
  <c r="S16" i="4"/>
  <c r="AD16" i="4" s="1"/>
  <c r="G16" i="4"/>
  <c r="F16" i="4"/>
  <c r="E16" i="4"/>
  <c r="D16" i="4"/>
  <c r="C16" i="4"/>
  <c r="B16" i="4"/>
  <c r="A16" i="4"/>
  <c r="W15" i="4"/>
  <c r="AH15" i="4" s="1"/>
  <c r="V15" i="4"/>
  <c r="AG15" i="4" s="1"/>
  <c r="U15" i="4"/>
  <c r="AF15" i="4" s="1"/>
  <c r="T15" i="4"/>
  <c r="AE15" i="4" s="1"/>
  <c r="S15" i="4"/>
  <c r="AD15" i="4" s="1"/>
  <c r="G15" i="4"/>
  <c r="F15" i="4"/>
  <c r="E15" i="4"/>
  <c r="D15" i="4"/>
  <c r="C15" i="4"/>
  <c r="B15" i="4"/>
  <c r="A15" i="4"/>
  <c r="W14" i="4"/>
  <c r="AH14" i="4" s="1"/>
  <c r="V14" i="4"/>
  <c r="AG14" i="4" s="1"/>
  <c r="U14" i="4"/>
  <c r="AF14" i="4" s="1"/>
  <c r="T14" i="4"/>
  <c r="AE14" i="4" s="1"/>
  <c r="S14" i="4"/>
  <c r="AD14" i="4" s="1"/>
  <c r="G14" i="4"/>
  <c r="F14" i="4"/>
  <c r="E14" i="4"/>
  <c r="D14" i="4"/>
  <c r="C14" i="4"/>
  <c r="B14" i="4"/>
  <c r="A14" i="4"/>
  <c r="AB13" i="4"/>
  <c r="AJ13" i="4" s="1"/>
  <c r="W13" i="4"/>
  <c r="AA13" i="4" s="1"/>
  <c r="AI13" i="4" s="1"/>
  <c r="V13" i="4"/>
  <c r="AG13" i="4" s="1"/>
  <c r="U13" i="4"/>
  <c r="AF13" i="4" s="1"/>
  <c r="T13" i="4"/>
  <c r="AE13" i="4" s="1"/>
  <c r="S13" i="4"/>
  <c r="AD13" i="4" s="1"/>
  <c r="G13" i="4"/>
  <c r="F13" i="4"/>
  <c r="E13" i="4"/>
  <c r="D13" i="4"/>
  <c r="C13" i="4"/>
  <c r="B13" i="4"/>
  <c r="A13" i="4"/>
  <c r="W12" i="4"/>
  <c r="AH12" i="4" s="1"/>
  <c r="V12" i="4"/>
  <c r="AG12" i="4" s="1"/>
  <c r="U12" i="4"/>
  <c r="AF12" i="4" s="1"/>
  <c r="T12" i="4"/>
  <c r="AE12" i="4" s="1"/>
  <c r="S12" i="4"/>
  <c r="AD12" i="4" s="1"/>
  <c r="G12" i="4"/>
  <c r="F12" i="4"/>
  <c r="E12" i="4"/>
  <c r="D12" i="4"/>
  <c r="C12" i="4"/>
  <c r="B12" i="4"/>
  <c r="A12" i="4"/>
  <c r="W11" i="4"/>
  <c r="V11" i="4"/>
  <c r="AG11" i="4" s="1"/>
  <c r="U11" i="4"/>
  <c r="AF11" i="4" s="1"/>
  <c r="T11" i="4"/>
  <c r="AE11" i="4" s="1"/>
  <c r="S11" i="4"/>
  <c r="AD11" i="4" s="1"/>
  <c r="G11" i="4"/>
  <c r="F11" i="4"/>
  <c r="E11" i="4"/>
  <c r="D11" i="4"/>
  <c r="C11" i="4"/>
  <c r="B11" i="4"/>
  <c r="A11" i="4"/>
  <c r="W10" i="4"/>
  <c r="AB10" i="4" s="1"/>
  <c r="AJ10" i="4" s="1"/>
  <c r="V10" i="4"/>
  <c r="AG10" i="4" s="1"/>
  <c r="U10" i="4"/>
  <c r="AF10" i="4" s="1"/>
  <c r="T10" i="4"/>
  <c r="AE10" i="4" s="1"/>
  <c r="S10" i="4"/>
  <c r="AD10" i="4" s="1"/>
  <c r="G10" i="4"/>
  <c r="F10" i="4"/>
  <c r="E10" i="4"/>
  <c r="D10" i="4"/>
  <c r="C10" i="4"/>
  <c r="B10" i="4"/>
  <c r="A10" i="4"/>
  <c r="W9" i="4"/>
  <c r="AA9" i="4" s="1"/>
  <c r="AI9" i="4" s="1"/>
  <c r="V9" i="4"/>
  <c r="AG9" i="4" s="1"/>
  <c r="U9" i="4"/>
  <c r="AF9" i="4" s="1"/>
  <c r="T9" i="4"/>
  <c r="AE9" i="4" s="1"/>
  <c r="S9" i="4"/>
  <c r="AD9" i="4" s="1"/>
  <c r="G9" i="4"/>
  <c r="F9" i="4"/>
  <c r="E9" i="4"/>
  <c r="D9" i="4"/>
  <c r="C9" i="4"/>
  <c r="B9" i="4"/>
  <c r="A9" i="4"/>
  <c r="W8" i="4"/>
  <c r="AH8" i="4" s="1"/>
  <c r="H8" i="4" s="1"/>
  <c r="V8" i="4"/>
  <c r="AG8" i="4" s="1"/>
  <c r="U8" i="4"/>
  <c r="AF8" i="4" s="1"/>
  <c r="T8" i="4"/>
  <c r="AE8" i="4" s="1"/>
  <c r="S8" i="4"/>
  <c r="AD8" i="4" s="1"/>
  <c r="G8" i="4"/>
  <c r="F8" i="4"/>
  <c r="E8" i="4"/>
  <c r="D8" i="4"/>
  <c r="C8" i="4"/>
  <c r="B8" i="4"/>
  <c r="A8" i="4"/>
  <c r="W7" i="4"/>
  <c r="V7" i="4"/>
  <c r="AG7" i="4" s="1"/>
  <c r="U7" i="4"/>
  <c r="AF7" i="4" s="1"/>
  <c r="T7" i="4"/>
  <c r="AE7" i="4" s="1"/>
  <c r="S7" i="4"/>
  <c r="AD7" i="4" s="1"/>
  <c r="G7" i="4"/>
  <c r="F7" i="4"/>
  <c r="E7" i="4"/>
  <c r="D7" i="4"/>
  <c r="C7" i="4"/>
  <c r="B7" i="4"/>
  <c r="A7" i="4"/>
  <c r="W6" i="4"/>
  <c r="AH6" i="4" s="1"/>
  <c r="V6" i="4"/>
  <c r="AG6" i="4" s="1"/>
  <c r="U6" i="4"/>
  <c r="AF6" i="4" s="1"/>
  <c r="T6" i="4"/>
  <c r="AE6" i="4" s="1"/>
  <c r="S6" i="4"/>
  <c r="AD6" i="4" s="1"/>
  <c r="G6" i="4"/>
  <c r="F6" i="4"/>
  <c r="E6" i="4"/>
  <c r="D6" i="4"/>
  <c r="C6" i="4"/>
  <c r="B6" i="4"/>
  <c r="A6" i="4"/>
  <c r="W5" i="4"/>
  <c r="V5" i="4"/>
  <c r="AG5" i="4" s="1"/>
  <c r="U5" i="4"/>
  <c r="AF5" i="4" s="1"/>
  <c r="T5" i="4"/>
  <c r="AE5" i="4" s="1"/>
  <c r="S5" i="4"/>
  <c r="AD5" i="4" s="1"/>
  <c r="G5" i="4"/>
  <c r="F5" i="4"/>
  <c r="E5" i="4"/>
  <c r="D5" i="4"/>
  <c r="C5" i="4"/>
  <c r="B5" i="4"/>
  <c r="A5" i="4"/>
  <c r="E2" i="4"/>
  <c r="AA14" i="4" l="1"/>
  <c r="AI14" i="4" s="1"/>
  <c r="AA12" i="4"/>
  <c r="AI12" i="4" s="1"/>
  <c r="AA16" i="4"/>
  <c r="AI16" i="4" s="1"/>
  <c r="AC12" i="4"/>
  <c r="AK12" i="4" s="1"/>
  <c r="AC16" i="4"/>
  <c r="AK16" i="4" s="1"/>
  <c r="AA22" i="4"/>
  <c r="AI22" i="4" s="1"/>
  <c r="AA20" i="4"/>
  <c r="AI20" i="4" s="1"/>
  <c r="AC22" i="4"/>
  <c r="AK22" i="4" s="1"/>
  <c r="AB9" i="4"/>
  <c r="AJ9" i="4" s="1"/>
  <c r="AB17" i="4"/>
  <c r="AJ17" i="4" s="1"/>
  <c r="AC20" i="4"/>
  <c r="AK20" i="4" s="1"/>
  <c r="H15" i="4"/>
  <c r="O15" i="4" s="1"/>
  <c r="R15" i="4" s="1"/>
  <c r="AB6" i="4"/>
  <c r="AJ6" i="4" s="1"/>
  <c r="AC8" i="4"/>
  <c r="AK8" i="4" s="1"/>
  <c r="AC10" i="4"/>
  <c r="AK10" i="4" s="1"/>
  <c r="AC14" i="4"/>
  <c r="AK14" i="4" s="1"/>
  <c r="H16" i="4"/>
  <c r="I16" i="4" s="1"/>
  <c r="AC6" i="4"/>
  <c r="AK6" i="4" s="1"/>
  <c r="I8" i="4"/>
  <c r="AA6" i="4"/>
  <c r="AI6" i="4" s="1"/>
  <c r="AA8" i="4"/>
  <c r="AI8" i="4" s="1"/>
  <c r="AA10" i="4"/>
  <c r="AI10" i="4" s="1"/>
  <c r="AB14" i="4"/>
  <c r="AJ14" i="4" s="1"/>
  <c r="AC18" i="4"/>
  <c r="AK18" i="4" s="1"/>
  <c r="AB21" i="4"/>
  <c r="AJ21" i="4" s="1"/>
  <c r="AC5" i="4"/>
  <c r="AK5" i="4" s="1"/>
  <c r="AB5" i="4"/>
  <c r="AJ5" i="4" s="1"/>
  <c r="AA5" i="4"/>
  <c r="AI5" i="4" s="1"/>
  <c r="AH5" i="4"/>
  <c r="AC7" i="4"/>
  <c r="AK7" i="4" s="1"/>
  <c r="AA7" i="4"/>
  <c r="AI7" i="4" s="1"/>
  <c r="AB7" i="4"/>
  <c r="AJ7" i="4" s="1"/>
  <c r="AH7" i="4"/>
  <c r="AC19" i="4"/>
  <c r="AK19" i="4" s="1"/>
  <c r="AB19" i="4"/>
  <c r="AJ19" i="4" s="1"/>
  <c r="AA19" i="4"/>
  <c r="AI19" i="4" s="1"/>
  <c r="AH19" i="4"/>
  <c r="H20" i="4"/>
  <c r="I20" i="4" s="1"/>
  <c r="M15" i="4"/>
  <c r="P15" i="4" s="1"/>
  <c r="AC11" i="4"/>
  <c r="AK11" i="4" s="1"/>
  <c r="AB11" i="4"/>
  <c r="AJ11" i="4" s="1"/>
  <c r="AA11" i="4"/>
  <c r="AI11" i="4" s="1"/>
  <c r="AH11" i="4"/>
  <c r="H12" i="4"/>
  <c r="I12" i="4" s="1"/>
  <c r="H6" i="4"/>
  <c r="I6" i="4" s="1"/>
  <c r="H18" i="4"/>
  <c r="I18" i="4" s="1"/>
  <c r="AC23" i="4"/>
  <c r="AK23" i="4" s="1"/>
  <c r="AB23" i="4"/>
  <c r="AJ23" i="4" s="1"/>
  <c r="AA23" i="4"/>
  <c r="AI23" i="4" s="1"/>
  <c r="AC15" i="4"/>
  <c r="AK15" i="4" s="1"/>
  <c r="AB15" i="4"/>
  <c r="AJ15" i="4" s="1"/>
  <c r="AA15" i="4"/>
  <c r="AI15" i="4" s="1"/>
  <c r="N16" i="4"/>
  <c r="Q16" i="4" s="1"/>
  <c r="O8" i="4"/>
  <c r="R8" i="4" s="1"/>
  <c r="N8" i="4"/>
  <c r="Q8" i="4" s="1"/>
  <c r="M8" i="4"/>
  <c r="P8" i="4" s="1"/>
  <c r="I14" i="4"/>
  <c r="H14" i="4"/>
  <c r="AH23" i="4"/>
  <c r="AB8" i="4"/>
  <c r="AJ8" i="4" s="1"/>
  <c r="AC9" i="4"/>
  <c r="AK9" i="4" s="1"/>
  <c r="AH10" i="4"/>
  <c r="AB12" i="4"/>
  <c r="AJ12" i="4" s="1"/>
  <c r="AC13" i="4"/>
  <c r="AK13" i="4" s="1"/>
  <c r="AB16" i="4"/>
  <c r="AJ16" i="4" s="1"/>
  <c r="AC17" i="4"/>
  <c r="AK17" i="4" s="1"/>
  <c r="AB20" i="4"/>
  <c r="AJ20" i="4" s="1"/>
  <c r="AC21" i="4"/>
  <c r="AK21" i="4" s="1"/>
  <c r="AH22" i="4"/>
  <c r="AH9" i="4"/>
  <c r="AH13" i="4"/>
  <c r="AH17" i="4"/>
  <c r="AH21" i="4"/>
  <c r="I15" i="4" l="1"/>
  <c r="N15" i="4"/>
  <c r="Q15" i="4" s="1"/>
  <c r="O16" i="4"/>
  <c r="R16" i="4" s="1"/>
  <c r="M16" i="4"/>
  <c r="P16" i="4" s="1"/>
  <c r="H21" i="4"/>
  <c r="H22" i="4"/>
  <c r="I22" i="4" s="1"/>
  <c r="I11" i="4"/>
  <c r="H11" i="4"/>
  <c r="H17" i="4"/>
  <c r="I17" i="4" s="1"/>
  <c r="M18" i="4"/>
  <c r="P18" i="4" s="1"/>
  <c r="O18" i="4"/>
  <c r="R18" i="4" s="1"/>
  <c r="N18" i="4"/>
  <c r="Q18" i="4" s="1"/>
  <c r="O20" i="4"/>
  <c r="R20" i="4" s="1"/>
  <c r="N20" i="4"/>
  <c r="Q20" i="4" s="1"/>
  <c r="M20" i="4"/>
  <c r="P20" i="4" s="1"/>
  <c r="I5" i="4"/>
  <c r="H5" i="4"/>
  <c r="H13" i="4"/>
  <c r="H23" i="4"/>
  <c r="I23" i="4" s="1"/>
  <c r="I9" i="4"/>
  <c r="H9" i="4"/>
  <c r="I10" i="4"/>
  <c r="H10" i="4"/>
  <c r="M14" i="4"/>
  <c r="P14" i="4" s="1"/>
  <c r="O14" i="4"/>
  <c r="R14" i="4" s="1"/>
  <c r="N14" i="4"/>
  <c r="Q14" i="4" s="1"/>
  <c r="O6" i="4"/>
  <c r="R6" i="4" s="1"/>
  <c r="N6" i="4"/>
  <c r="Q6" i="4" s="1"/>
  <c r="M6" i="4"/>
  <c r="P6" i="4" s="1"/>
  <c r="O12" i="4"/>
  <c r="R12" i="4" s="1"/>
  <c r="N12" i="4"/>
  <c r="Q12" i="4" s="1"/>
  <c r="M12" i="4"/>
  <c r="P12" i="4" s="1"/>
  <c r="H19" i="4"/>
  <c r="H7" i="4"/>
  <c r="N7" i="4" l="1"/>
  <c r="Q7" i="4" s="1"/>
  <c r="O7" i="4"/>
  <c r="R7" i="4" s="1"/>
  <c r="M7" i="4"/>
  <c r="P7" i="4" s="1"/>
  <c r="I7" i="4"/>
  <c r="O9" i="4"/>
  <c r="R9" i="4" s="1"/>
  <c r="N9" i="4"/>
  <c r="Q9" i="4" s="1"/>
  <c r="M9" i="4"/>
  <c r="P9" i="4" s="1"/>
  <c r="O17" i="4"/>
  <c r="R17" i="4" s="1"/>
  <c r="N17" i="4"/>
  <c r="Q17" i="4" s="1"/>
  <c r="M17" i="4"/>
  <c r="P17" i="4" s="1"/>
  <c r="M22" i="4"/>
  <c r="P22" i="4" s="1"/>
  <c r="O22" i="4"/>
  <c r="R22" i="4" s="1"/>
  <c r="N22" i="4"/>
  <c r="Q22" i="4" s="1"/>
  <c r="N19" i="4"/>
  <c r="Q19" i="4" s="1"/>
  <c r="M19" i="4"/>
  <c r="P19" i="4" s="1"/>
  <c r="O19" i="4"/>
  <c r="R19" i="4" s="1"/>
  <c r="O13" i="4"/>
  <c r="R13" i="4" s="1"/>
  <c r="N13" i="4"/>
  <c r="Q13" i="4" s="1"/>
  <c r="M13" i="4"/>
  <c r="P13" i="4" s="1"/>
  <c r="N11" i="4"/>
  <c r="Q11" i="4" s="1"/>
  <c r="M11" i="4"/>
  <c r="P11" i="4" s="1"/>
  <c r="O11" i="4"/>
  <c r="R11" i="4" s="1"/>
  <c r="O21" i="4"/>
  <c r="R21" i="4" s="1"/>
  <c r="N21" i="4"/>
  <c r="Q21" i="4" s="1"/>
  <c r="M21" i="4"/>
  <c r="P21" i="4" s="1"/>
  <c r="N23" i="4"/>
  <c r="Q23" i="4" s="1"/>
  <c r="M23" i="4"/>
  <c r="P23" i="4" s="1"/>
  <c r="O23" i="4"/>
  <c r="R23" i="4" s="1"/>
  <c r="I19" i="4"/>
  <c r="M10" i="4"/>
  <c r="P10" i="4" s="1"/>
  <c r="O10" i="4"/>
  <c r="R10" i="4" s="1"/>
  <c r="N10" i="4"/>
  <c r="Q10" i="4" s="1"/>
  <c r="I13" i="4"/>
  <c r="N5" i="4"/>
  <c r="Q5" i="4" s="1"/>
  <c r="M5" i="4"/>
  <c r="P5" i="4" s="1"/>
  <c r="O5" i="4"/>
  <c r="R5" i="4" s="1"/>
  <c r="I21" i="4"/>
</calcChain>
</file>

<file path=xl/sharedStrings.xml><?xml version="1.0" encoding="utf-8"?>
<sst xmlns="http://schemas.openxmlformats.org/spreadsheetml/2006/main" count="40" uniqueCount="16">
  <si>
    <t>RENGLON 18</t>
  </si>
  <si>
    <t>LIN</t>
  </si>
  <si>
    <t>DESCRIPCION</t>
  </si>
  <si>
    <t>UM</t>
  </si>
  <si>
    <t>IVA</t>
  </si>
  <si>
    <t>RENGLON 10</t>
  </si>
  <si>
    <t>PREC 1</t>
  </si>
  <si>
    <t>PREC 2</t>
  </si>
  <si>
    <t>PREC 3</t>
  </si>
  <si>
    <t>COSTO PZA</t>
  </si>
  <si>
    <t>PAQUETES</t>
  </si>
  <si>
    <t>CODIGO PRINCIPAL</t>
  </si>
  <si>
    <t>C</t>
  </si>
  <si>
    <t>CODIGO PRINC CJA</t>
  </si>
  <si>
    <t>COSTO CJA</t>
  </si>
  <si>
    <t xml:space="preserve">    GEN SUC22-0274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</si>
</sst>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[$-F800]dddd\,\ mmmm\ dd\,\ yyyy"/>
    <numFmt numFmtId="165" formatCode="0.00000"/>
    <numFmt numFmtId="166" formatCode="00000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22"/>
      <name val="Arial Narrow"/>
      <family val="2"/>
    </font>
    <font>
      <sz val="26"/>
      <name val="Arial Narrow"/>
      <family val="2"/>
    </font>
    <font>
      <sz val="36"/>
      <name val="Bahnschrift Light SemiCondensed"/>
      <family val="2"/>
    </font>
    <font>
      <b/>
      <sz val="24"/>
      <color theme="1"/>
      <name val="Bahnschrift Light SemiCondensed"/>
      <family val="2"/>
    </font>
    <font>
      <b/>
      <sz val="32"/>
      <color theme="1"/>
      <name val="Bahnschrift Light SemiCondensed"/>
      <family val="2"/>
    </font>
    <font>
      <b/>
      <sz val="22"/>
      <color theme="1"/>
      <name val="Bahnschrift Light SemiCondensed"/>
      <family val="2"/>
    </font>
    <font>
      <sz val="26"/>
      <color theme="1"/>
      <name val="Bahnschrift Light SemiCondensed"/>
      <family val="2"/>
    </font>
    <font>
      <b/>
      <sz val="20"/>
      <color theme="1"/>
      <name val="Bahnschrift Light SemiCondensed"/>
      <family val="2"/>
    </font>
    <font>
      <sz val="24"/>
      <color theme="1"/>
      <name val="Bahnschrift Light SemiCondensed"/>
      <family val="2"/>
    </font>
    <font>
      <b/>
      <sz val="28"/>
      <color theme="1"/>
      <name val="Bahnschrift Light SemiCondensed"/>
      <family val="2"/>
    </font>
    <font>
      <sz val="23"/>
      <color theme="1"/>
      <name val="Bahnschrift Light SemiCondensed"/>
      <family val="2"/>
    </font>
    <font>
      <b/>
      <sz val="32"/>
      <color theme="1"/>
      <name val="Calibri"/>
      <family val="2"/>
      <scheme val="minor"/>
    </font>
    <font>
      <sz val="22"/>
      <color theme="1"/>
      <name val="Bahnschrift Light SemiCondensed"/>
      <family val="2"/>
    </font>
    <font>
      <sz val="20"/>
      <color theme="1"/>
      <name val="Bahnschrift Light SemiCondensed"/>
      <family val="2"/>
    </font>
    <font>
      <sz val="28"/>
      <name val="Bahnschrift Light SemiCondensed"/>
      <family val="2"/>
    </font>
    <font>
      <b/>
      <sz val="23"/>
      <name val="Bahnschrift Light SemiCondensed"/>
      <family val="2"/>
    </font>
    <font>
      <sz val="24"/>
      <color rgb="FF000000"/>
      <name val="Bahnschrift Light SemiCondensed"/>
      <family val="2"/>
    </font>
    <font>
      <b/>
      <sz val="28"/>
      <name val="Bahnschrift Light SemiCondensed"/>
      <family val="2"/>
    </font>
    <font>
      <b/>
      <sz val="26"/>
      <name val="Arial"/>
      <family val="2"/>
    </font>
    <font>
      <sz val="23"/>
      <name val="Bahnschrift Light SemiCondensed"/>
      <family val="2"/>
    </font>
    <font>
      <b/>
      <sz val="32"/>
      <name val="Bahnschrift Light SemiCondensed"/>
      <family val="2"/>
    </font>
    <font>
      <sz val="22"/>
      <name val="Bahnschrift Light SemiCondensed"/>
      <family val="2"/>
    </font>
    <font>
      <b/>
      <sz val="48"/>
      <name val="Bahnschrift Light SemiCondensed"/>
      <family val="2"/>
    </font>
    <font>
      <b/>
      <sz val="28"/>
      <color theme="1"/>
      <name val="Calibri"/>
      <family val="2"/>
      <scheme val="minor"/>
    </font>
    <font>
      <b/>
      <sz val="35"/>
      <name val="Bahnschrift Light SemiCondensed"/>
      <family val="2"/>
    </font>
    <font>
      <sz val="23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28"/>
      <name val="Daytona Condensed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BBDFB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</cellStyleXfs>
  <cellXfs count="72">
    <xf numFmtId="0" fontId="0" fillId="0" borderId="0" xfId="0"/>
    <xf numFmtId="0" fontId="0" fillId="2" borderId="0" xfId="0" applyFill="1"/>
    <xf numFmtId="0" fontId="6" fillId="4" borderId="4" xfId="1" applyNumberFormat="1" applyFont="1" applyFill="1" applyBorder="1" applyAlignment="1">
      <alignment horizontal="center" vertical="center"/>
    </xf>
    <xf numFmtId="0" fontId="7" fillId="7" borderId="4" xfId="2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165" fontId="21" fillId="3" borderId="10" xfId="7" quotePrefix="1" applyNumberFormat="1" applyFont="1" applyFill="1" applyBorder="1" applyAlignment="1">
      <alignment horizontal="center" vertical="center"/>
    </xf>
    <xf numFmtId="0" fontId="22" fillId="4" borderId="9" xfId="1" quotePrefix="1" applyNumberFormat="1" applyFont="1" applyFill="1" applyBorder="1" applyAlignment="1">
      <alignment horizontal="center" vertical="center"/>
    </xf>
    <xf numFmtId="43" fontId="22" fillId="0" borderId="9" xfId="7" quotePrefix="1" applyFont="1" applyFill="1" applyBorder="1" applyAlignment="1">
      <alignment horizontal="center" vertical="center"/>
    </xf>
    <xf numFmtId="43" fontId="23" fillId="2" borderId="9" xfId="7" quotePrefix="1" applyFont="1" applyFill="1" applyBorder="1" applyAlignment="1">
      <alignment horizontal="center" vertical="center"/>
    </xf>
    <xf numFmtId="43" fontId="24" fillId="11" borderId="9" xfId="1" quotePrefix="1" applyFont="1" applyFill="1" applyBorder="1" applyAlignment="1">
      <alignment horizontal="center" vertical="center"/>
    </xf>
    <xf numFmtId="43" fontId="20" fillId="11" borderId="9" xfId="1" quotePrefix="1" applyFont="1" applyFill="1" applyBorder="1" applyAlignment="1">
      <alignment horizontal="center" vertical="center"/>
    </xf>
    <xf numFmtId="0" fontId="3" fillId="0" borderId="8" xfId="3" applyNumberFormat="1" applyFont="1" applyFill="1" applyBorder="1" applyAlignment="1">
      <alignment horizontal="center" vertical="center" wrapText="1"/>
    </xf>
    <xf numFmtId="0" fontId="3" fillId="0" borderId="9" xfId="3" applyNumberFormat="1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/>
    </xf>
    <xf numFmtId="43" fontId="27" fillId="2" borderId="9" xfId="7" quotePrefix="1" applyFont="1" applyFill="1" applyBorder="1" applyAlignment="1">
      <alignment horizontal="center" vertical="center"/>
    </xf>
    <xf numFmtId="0" fontId="26" fillId="2" borderId="0" xfId="0" applyFont="1" applyFill="1"/>
    <xf numFmtId="0" fontId="26" fillId="3" borderId="0" xfId="0" applyFont="1" applyFill="1"/>
    <xf numFmtId="0" fontId="28" fillId="4" borderId="0" xfId="1" applyNumberFormat="1" applyFont="1" applyFill="1" applyAlignment="1">
      <alignment horizontal="center"/>
    </xf>
    <xf numFmtId="0" fontId="14" fillId="2" borderId="0" xfId="0" applyFont="1" applyFill="1"/>
    <xf numFmtId="0" fontId="29" fillId="2" borderId="0" xfId="0" applyFont="1" applyFill="1"/>
    <xf numFmtId="0" fontId="30" fillId="2" borderId="0" xfId="0" applyFont="1" applyFill="1"/>
    <xf numFmtId="0" fontId="26" fillId="0" borderId="0" xfId="0" applyFont="1"/>
    <xf numFmtId="0" fontId="29" fillId="0" borderId="0" xfId="0" applyFont="1"/>
    <xf numFmtId="0" fontId="30" fillId="0" borderId="0" xfId="0" applyFont="1"/>
    <xf numFmtId="0" fontId="4" fillId="0" borderId="8" xfId="4" applyFont="1" applyBorder="1" applyAlignment="1">
      <alignment horizontal="center" vertical="center"/>
    </xf>
    <xf numFmtId="0" fontId="4" fillId="0" borderId="9" xfId="4" applyFont="1" applyBorder="1" applyAlignment="1">
      <alignment horizontal="center" vertical="center"/>
    </xf>
    <xf numFmtId="43" fontId="15" fillId="10" borderId="6" xfId="1" applyFont="1" applyFill="1" applyBorder="1" applyAlignment="1">
      <alignment horizontal="center" vertical="center"/>
    </xf>
    <xf numFmtId="1" fontId="9" fillId="0" borderId="6" xfId="2" applyNumberFormat="1" applyFont="1" applyBorder="1" applyAlignment="1">
      <alignment horizontal="center" vertical="center"/>
    </xf>
    <xf numFmtId="1" fontId="9" fillId="0" borderId="4" xfId="2" applyNumberFormat="1" applyFont="1" applyBorder="1" applyAlignment="1">
      <alignment horizontal="center" vertical="center"/>
    </xf>
    <xf numFmtId="49" fontId="10" fillId="0" borderId="3" xfId="2" applyNumberFormat="1" applyFont="1" applyBorder="1" applyAlignment="1">
      <alignment horizontal="center" vertical="center"/>
    </xf>
    <xf numFmtId="1" fontId="11" fillId="0" borderId="7" xfId="2" applyNumberFormat="1" applyFont="1" applyBorder="1" applyAlignment="1">
      <alignment horizontal="center" vertical="center"/>
    </xf>
    <xf numFmtId="1" fontId="10" fillId="5" borderId="3" xfId="2" applyNumberFormat="1" applyFont="1" applyFill="1" applyBorder="1" applyAlignment="1">
      <alignment horizontal="center" vertical="center"/>
    </xf>
    <xf numFmtId="1" fontId="6" fillId="3" borderId="4" xfId="2" applyNumberFormat="1" applyFont="1" applyFill="1" applyBorder="1" applyAlignment="1">
      <alignment vertical="center"/>
    </xf>
    <xf numFmtId="1" fontId="13" fillId="0" borderId="0" xfId="2" applyNumberFormat="1" applyFont="1" applyAlignment="1">
      <alignment vertical="center"/>
    </xf>
    <xf numFmtId="1" fontId="15" fillId="0" borderId="6" xfId="2" applyNumberFormat="1" applyFont="1" applyBorder="1" applyAlignment="1">
      <alignment horizontal="center" vertical="center"/>
    </xf>
    <xf numFmtId="49" fontId="15" fillId="0" borderId="6" xfId="2" applyNumberFormat="1" applyFont="1" applyBorder="1" applyAlignment="1">
      <alignment horizontal="center" vertical="center"/>
    </xf>
    <xf numFmtId="49" fontId="9" fillId="0" borderId="6" xfId="2" applyNumberFormat="1" applyFont="1" applyBorder="1" applyAlignment="1">
      <alignment horizontal="center" vertical="center"/>
    </xf>
    <xf numFmtId="1" fontId="11" fillId="0" borderId="6" xfId="2" applyNumberFormat="1" applyFont="1" applyBorder="1" applyAlignment="1">
      <alignment horizontal="center" vertical="center"/>
    </xf>
    <xf numFmtId="1" fontId="16" fillId="0" borderId="6" xfId="2" applyNumberFormat="1" applyFont="1" applyBorder="1" applyAlignment="1">
      <alignment horizontal="center" vertical="center"/>
    </xf>
    <xf numFmtId="1" fontId="12" fillId="10" borderId="6" xfId="2" applyNumberFormat="1" applyFont="1" applyFill="1" applyBorder="1" applyAlignment="1">
      <alignment horizontal="center" vertical="center"/>
    </xf>
    <xf numFmtId="1" fontId="4" fillId="0" borderId="9" xfId="4" applyNumberFormat="1" applyFont="1" applyBorder="1" applyAlignment="1">
      <alignment horizontal="center" vertical="center"/>
    </xf>
    <xf numFmtId="1" fontId="24" fillId="11" borderId="9" xfId="7" quotePrefix="1" applyNumberFormat="1" applyFont="1" applyFill="1" applyBorder="1" applyAlignment="1">
      <alignment horizontal="center" vertical="center"/>
    </xf>
    <xf numFmtId="1" fontId="17" fillId="11" borderId="9" xfId="7" quotePrefix="1" applyNumberFormat="1" applyFont="1" applyFill="1" applyBorder="1" applyAlignment="1">
      <alignment horizontal="center" vertical="center"/>
    </xf>
    <xf numFmtId="1" fontId="12" fillId="9" borderId="4" xfId="2" applyNumberFormat="1" applyFont="1" applyFill="1" applyBorder="1" applyAlignment="1">
      <alignment horizontal="center" vertical="center" wrapText="1"/>
    </xf>
    <xf numFmtId="0" fontId="13" fillId="4" borderId="0" xfId="1" applyNumberFormat="1" applyFont="1" applyFill="1" applyBorder="1" applyAlignment="1">
      <alignment horizontal="center" vertical="center"/>
    </xf>
    <xf numFmtId="0" fontId="28" fillId="0" borderId="0" xfId="0" applyFont="1"/>
    <xf numFmtId="43" fontId="29" fillId="2" borderId="0" xfId="1" applyFont="1" applyFill="1"/>
    <xf numFmtId="43" fontId="29" fillId="0" borderId="0" xfId="1" applyFont="1"/>
    <xf numFmtId="43" fontId="20" fillId="11" borderId="9" xfId="7" quotePrefix="1" applyFont="1" applyFill="1" applyBorder="1" applyAlignment="1">
      <alignment horizontal="center" vertical="center"/>
    </xf>
    <xf numFmtId="0" fontId="6" fillId="7" borderId="4" xfId="2" applyFont="1" applyFill="1" applyBorder="1" applyAlignment="1">
      <alignment horizontal="center" vertical="center"/>
    </xf>
    <xf numFmtId="0" fontId="6" fillId="8" borderId="4" xfId="2" applyFont="1" applyFill="1" applyBorder="1" applyAlignment="1">
      <alignment horizontal="center" vertical="center"/>
    </xf>
    <xf numFmtId="49" fontId="18" fillId="11" borderId="2" xfId="7" quotePrefix="1" applyNumberFormat="1" applyFont="1" applyFill="1" applyBorder="1" applyAlignment="1">
      <alignment horizontal="center" vertical="center"/>
    </xf>
    <xf numFmtId="0" fontId="19" fillId="0" borderId="9" xfId="2" applyFont="1" applyBorder="1" applyAlignment="1">
      <alignment vertical="center" wrapText="1"/>
    </xf>
    <xf numFmtId="1" fontId="17" fillId="0" borderId="9" xfId="7" quotePrefix="1" applyNumberFormat="1" applyFont="1" applyFill="1" applyBorder="1" applyAlignment="1">
      <alignment horizontal="left" vertical="center"/>
    </xf>
    <xf numFmtId="1" fontId="31" fillId="11" borderId="11" xfId="7" quotePrefix="1" applyNumberFormat="1" applyFont="1" applyFill="1" applyBorder="1" applyAlignment="1">
      <alignment horizontal="center" vertical="center"/>
    </xf>
    <xf numFmtId="1" fontId="31" fillId="11" borderId="9" xfId="7" quotePrefix="1" applyNumberFormat="1" applyFont="1" applyFill="1" applyBorder="1" applyAlignment="1">
      <alignment horizontal="center" vertical="center"/>
    </xf>
    <xf numFmtId="166" fontId="31" fillId="11" borderId="11" xfId="7" quotePrefix="1" applyNumberFormat="1" applyFont="1" applyFill="1" applyBorder="1" applyAlignment="1">
      <alignment horizontal="center" vertical="center"/>
    </xf>
    <xf numFmtId="166" fontId="31" fillId="11" borderId="9" xfId="7" quotePrefix="1" applyNumberFormat="1" applyFont="1" applyFill="1" applyBorder="1" applyAlignment="1">
      <alignment horizontal="center" vertical="center"/>
    </xf>
    <xf numFmtId="1" fontId="25" fillId="5" borderId="3" xfId="4" applyNumberFormat="1" applyFont="1" applyFill="1" applyBorder="1" applyAlignment="1">
      <alignment horizontal="center" vertical="center"/>
    </xf>
    <xf numFmtId="1" fontId="25" fillId="5" borderId="4" xfId="4" applyNumberFormat="1" applyFont="1" applyFill="1" applyBorder="1" applyAlignment="1">
      <alignment horizontal="center" vertical="center"/>
    </xf>
    <xf numFmtId="1" fontId="25" fillId="5" borderId="5" xfId="4" applyNumberFormat="1" applyFont="1" applyFill="1" applyBorder="1" applyAlignment="1">
      <alignment horizontal="center" vertical="center"/>
    </xf>
    <xf numFmtId="164" fontId="5" fillId="6" borderId="3" xfId="4" applyNumberFormat="1" applyFont="1" applyFill="1" applyBorder="1" applyAlignment="1">
      <alignment horizontal="center" vertical="center"/>
    </xf>
    <xf numFmtId="164" fontId="5" fillId="6" borderId="4" xfId="4" applyNumberFormat="1" applyFont="1" applyFill="1" applyBorder="1" applyAlignment="1">
      <alignment horizontal="center" vertical="center"/>
    </xf>
    <xf numFmtId="164" fontId="5" fillId="6" borderId="5" xfId="4" applyNumberFormat="1" applyFont="1" applyFill="1" applyBorder="1" applyAlignment="1">
      <alignment horizontal="center" vertical="center"/>
    </xf>
    <xf numFmtId="0" fontId="6" fillId="7" borderId="3" xfId="2" applyFont="1" applyFill="1" applyBorder="1" applyAlignment="1">
      <alignment horizontal="center" vertical="center"/>
    </xf>
    <xf numFmtId="0" fontId="6" fillId="7" borderId="4" xfId="2" applyFont="1" applyFill="1" applyBorder="1" applyAlignment="1">
      <alignment horizontal="center" vertical="center"/>
    </xf>
    <xf numFmtId="0" fontId="8" fillId="8" borderId="3" xfId="2" applyFont="1" applyFill="1" applyBorder="1" applyAlignment="1">
      <alignment horizontal="center" vertical="center"/>
    </xf>
    <xf numFmtId="0" fontId="8" fillId="8" borderId="4" xfId="2" applyFont="1" applyFill="1" applyBorder="1" applyAlignment="1">
      <alignment horizontal="center" vertical="center"/>
    </xf>
    <xf numFmtId="0" fontId="8" fillId="8" borderId="5" xfId="2" applyFont="1" applyFill="1" applyBorder="1" applyAlignment="1">
      <alignment horizontal="center" vertical="center"/>
    </xf>
    <xf numFmtId="0" fontId="6" fillId="8" borderId="3" xfId="2" applyFont="1" applyFill="1" applyBorder="1" applyAlignment="1">
      <alignment horizontal="center" vertical="center"/>
    </xf>
    <xf numFmtId="0" fontId="6" fillId="8" borderId="4" xfId="2" applyFont="1" applyFill="1" applyBorder="1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</cellXfs>
  <cellStyles count="9">
    <cellStyle name="Millares" xfId="1" builtinId="3"/>
    <cellStyle name="Millares 10" xfId="7"/>
    <cellStyle name="Millares 2" xfId="3"/>
    <cellStyle name="Millares 2 63" xfId="5"/>
    <cellStyle name="Millares 30" xfId="6"/>
    <cellStyle name="Normal" xfId="0" builtinId="0"/>
    <cellStyle name="Normal 2" xfId="4"/>
    <cellStyle name="Normal 55" xfId="2"/>
    <cellStyle name="Normal 8" xf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mbios%20SUC%20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3">
          <cell r="A3" t="str">
            <v xml:space="preserve">    GEN SUC22-0304</v>
          </cell>
          <cell r="E3">
            <v>44635</v>
          </cell>
        </row>
        <row r="19">
          <cell r="A19">
            <v>7501052414027</v>
          </cell>
          <cell r="B19">
            <v>7501052414027</v>
          </cell>
          <cell r="C19" t="str">
            <v>CA</v>
          </cell>
          <cell r="D19" t="str">
            <v>CAFE LEGAL SOLUBLE 10 GRS.</v>
          </cell>
          <cell r="E19" t="str">
            <v>PZA</v>
          </cell>
          <cell r="F19">
            <v>20</v>
          </cell>
          <cell r="H19">
            <v>0</v>
          </cell>
          <cell r="O19">
            <v>1750105241402</v>
          </cell>
          <cell r="P19" t="str">
            <v>CA</v>
          </cell>
          <cell r="Q19" t="str">
            <v>CAFE LEGAL SOLUBLE 20/10 GRS.</v>
          </cell>
          <cell r="R19" t="str">
            <v>EXH</v>
          </cell>
          <cell r="V19">
            <v>110.3</v>
          </cell>
        </row>
        <row r="76">
          <cell r="A76">
            <v>310</v>
          </cell>
          <cell r="B76">
            <v>310</v>
          </cell>
          <cell r="C76" t="str">
            <v>SE</v>
          </cell>
          <cell r="D76" t="str">
            <v>FRIJOL NEGRO A GRANEL 1 KG.</v>
          </cell>
          <cell r="E76" t="str">
            <v>KGM</v>
          </cell>
          <cell r="F76">
            <v>1</v>
          </cell>
          <cell r="H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V76">
            <v>0</v>
          </cell>
        </row>
        <row r="77">
          <cell r="A77">
            <v>322</v>
          </cell>
          <cell r="B77">
            <v>322</v>
          </cell>
          <cell r="C77" t="str">
            <v>SE</v>
          </cell>
          <cell r="D77" t="str">
            <v>MAIZ QUEBRADO A GRANEL 1 KG.</v>
          </cell>
          <cell r="E77" t="str">
            <v>KGM</v>
          </cell>
          <cell r="F77">
            <v>1</v>
          </cell>
          <cell r="H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V77">
            <v>0</v>
          </cell>
        </row>
        <row r="78">
          <cell r="A78">
            <v>447</v>
          </cell>
          <cell r="B78">
            <v>447</v>
          </cell>
          <cell r="C78" t="str">
            <v>SE</v>
          </cell>
          <cell r="D78" t="str">
            <v>TRIGO A GRANEL 1 KG.</v>
          </cell>
          <cell r="E78" t="str">
            <v>KGM</v>
          </cell>
          <cell r="F78">
            <v>1</v>
          </cell>
          <cell r="H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V78">
            <v>0</v>
          </cell>
        </row>
        <row r="79">
          <cell r="A79">
            <v>759684031250</v>
          </cell>
          <cell r="B79">
            <v>759684031250</v>
          </cell>
          <cell r="C79" t="str">
            <v>AF</v>
          </cell>
          <cell r="D79" t="str">
            <v>ACEITE JALOMA RICINO 60 ML.</v>
          </cell>
          <cell r="E79" t="str">
            <v>PZA</v>
          </cell>
          <cell r="F79">
            <v>25</v>
          </cell>
          <cell r="H79">
            <v>16</v>
          </cell>
          <cell r="O79">
            <v>293002</v>
          </cell>
          <cell r="P79" t="str">
            <v>AF</v>
          </cell>
          <cell r="Q79" t="str">
            <v>ACEITE JALOMA RICINO 25/60 ML.</v>
          </cell>
          <cell r="R79" t="str">
            <v>EXH</v>
          </cell>
          <cell r="V79">
            <v>293.40000000000003</v>
          </cell>
        </row>
        <row r="80">
          <cell r="A80">
            <v>759684313073</v>
          </cell>
          <cell r="B80">
            <v>75968431307</v>
          </cell>
          <cell r="C80" t="str">
            <v>AF</v>
          </cell>
          <cell r="D80" t="str">
            <v>MERTHIOLATE JALOMA 40 ML.</v>
          </cell>
          <cell r="E80" t="str">
            <v>PZA</v>
          </cell>
          <cell r="F80">
            <v>25</v>
          </cell>
          <cell r="H80">
            <v>16</v>
          </cell>
          <cell r="O80">
            <v>750103124</v>
          </cell>
          <cell r="P80" t="str">
            <v>AF</v>
          </cell>
          <cell r="Q80" t="str">
            <v>MERTHIOLATE JALOMA 25/40 ML.</v>
          </cell>
          <cell r="R80" t="str">
            <v>EXH</v>
          </cell>
          <cell r="V80">
            <v>281.5</v>
          </cell>
        </row>
        <row r="81">
          <cell r="A81">
            <v>7509165002</v>
          </cell>
          <cell r="B81">
            <v>75916565</v>
          </cell>
          <cell r="C81" t="str">
            <v>AH</v>
          </cell>
          <cell r="D81" t="str">
            <v>VICK VAPORUB LATA 12 GRS.</v>
          </cell>
          <cell r="E81" t="str">
            <v>PZA</v>
          </cell>
          <cell r="F81">
            <v>40</v>
          </cell>
          <cell r="H81">
            <v>0</v>
          </cell>
          <cell r="O81">
            <v>7501001246563</v>
          </cell>
          <cell r="P81" t="str">
            <v>AH</v>
          </cell>
          <cell r="Q81" t="str">
            <v>VICK VAPORUB LATA 40/12 GRS.</v>
          </cell>
          <cell r="R81" t="str">
            <v>EXH</v>
          </cell>
          <cell r="V81">
            <v>733.7</v>
          </cell>
        </row>
        <row r="82">
          <cell r="A82">
            <v>7501008496725</v>
          </cell>
          <cell r="B82">
            <v>7501008496725</v>
          </cell>
          <cell r="C82" t="str">
            <v>AH</v>
          </cell>
          <cell r="D82" t="str">
            <v>ASPIRINA EFERVESCENTE 500 MG 60 TABS.</v>
          </cell>
          <cell r="E82" t="str">
            <v>EXH</v>
          </cell>
          <cell r="F82">
            <v>1</v>
          </cell>
          <cell r="H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V82">
            <v>0</v>
          </cell>
        </row>
        <row r="83">
          <cell r="A83">
            <v>7501008494226</v>
          </cell>
          <cell r="B83">
            <v>7501008494226</v>
          </cell>
          <cell r="C83" t="str">
            <v>AH</v>
          </cell>
          <cell r="D83" t="str">
            <v>ASPIRINA JUNIOR 100 MG 60 TABLETAS</v>
          </cell>
          <cell r="E83" t="str">
            <v>EXH</v>
          </cell>
          <cell r="F83">
            <v>1</v>
          </cell>
          <cell r="H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V83">
            <v>0</v>
          </cell>
        </row>
        <row r="84">
          <cell r="A84">
            <v>7501298281407</v>
          </cell>
          <cell r="B84">
            <v>7501298281407</v>
          </cell>
          <cell r="C84" t="str">
            <v>AH</v>
          </cell>
          <cell r="D84" t="str">
            <v>SEDALMERCK 200 PZAS.</v>
          </cell>
          <cell r="E84" t="str">
            <v>EXH</v>
          </cell>
          <cell r="F84">
            <v>1</v>
          </cell>
          <cell r="H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V84">
            <v>0</v>
          </cell>
        </row>
        <row r="85">
          <cell r="A85">
            <v>7501165000230</v>
          </cell>
          <cell r="B85">
            <v>7501165000230</v>
          </cell>
          <cell r="C85" t="str">
            <v>AH</v>
          </cell>
          <cell r="D85" t="str">
            <v>NEO-MELUBRINA 500 MG 10 TABLETAS</v>
          </cell>
          <cell r="E85" t="str">
            <v>EXH</v>
          </cell>
          <cell r="F85">
            <v>1</v>
          </cell>
          <cell r="H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V85">
            <v>0</v>
          </cell>
        </row>
        <row r="86">
          <cell r="A86">
            <v>7501008497340</v>
          </cell>
          <cell r="B86">
            <v>7501008497340</v>
          </cell>
          <cell r="C86" t="str">
            <v>AH</v>
          </cell>
          <cell r="D86" t="str">
            <v>FLANAX 550 MG 12 TABLETAS</v>
          </cell>
          <cell r="E86" t="str">
            <v>EXH</v>
          </cell>
          <cell r="F86">
            <v>1</v>
          </cell>
          <cell r="H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V86">
            <v>0</v>
          </cell>
        </row>
        <row r="87">
          <cell r="A87">
            <v>7501125116810</v>
          </cell>
          <cell r="B87">
            <v>7501125141560</v>
          </cell>
          <cell r="C87" t="str">
            <v>AH</v>
          </cell>
          <cell r="D87" t="str">
            <v>AGRIFEN 10 TABLETAS</v>
          </cell>
          <cell r="E87" t="str">
            <v>EXH</v>
          </cell>
          <cell r="F87">
            <v>1</v>
          </cell>
          <cell r="H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V87">
            <v>0</v>
          </cell>
        </row>
        <row r="88">
          <cell r="A88">
            <v>7501008485057</v>
          </cell>
          <cell r="B88">
            <v>7501008485057</v>
          </cell>
          <cell r="C88" t="str">
            <v>AH</v>
          </cell>
          <cell r="D88" t="str">
            <v>TABCIN ACTIVE DIA 12 PZAS.</v>
          </cell>
          <cell r="E88" t="str">
            <v>EXH</v>
          </cell>
          <cell r="F88">
            <v>1</v>
          </cell>
          <cell r="H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V88">
            <v>0</v>
          </cell>
        </row>
        <row r="89">
          <cell r="A89">
            <v>7501008485033</v>
          </cell>
          <cell r="B89">
            <v>7501008485033</v>
          </cell>
          <cell r="C89" t="str">
            <v>AH</v>
          </cell>
          <cell r="D89" t="str">
            <v>TABCIN NOCHE 12 PZAS.</v>
          </cell>
          <cell r="E89" t="str">
            <v>EXH</v>
          </cell>
          <cell r="F89">
            <v>1</v>
          </cell>
          <cell r="H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V89">
            <v>0</v>
          </cell>
        </row>
        <row r="90">
          <cell r="A90">
            <v>650240017094</v>
          </cell>
          <cell r="B90">
            <v>650240017094</v>
          </cell>
          <cell r="C90" t="str">
            <v>AH</v>
          </cell>
          <cell r="D90" t="str">
            <v>XL-3 XTRA CAPSULAS 12 PZAS. GRIPA Y TOS</v>
          </cell>
          <cell r="E90" t="str">
            <v>EXH</v>
          </cell>
          <cell r="F90">
            <v>1</v>
          </cell>
          <cell r="H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V90">
            <v>0</v>
          </cell>
        </row>
        <row r="91">
          <cell r="A91">
            <v>7501124814588</v>
          </cell>
          <cell r="B91">
            <v>7501124814588</v>
          </cell>
          <cell r="C91" t="str">
            <v>AH</v>
          </cell>
          <cell r="D91" t="str">
            <v>THERAFLU RESFRIADO SEVERO 650 MG 10 SOB.</v>
          </cell>
          <cell r="E91" t="str">
            <v>EXH</v>
          </cell>
          <cell r="F91">
            <v>1</v>
          </cell>
          <cell r="H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V91">
            <v>0</v>
          </cell>
        </row>
        <row r="92">
          <cell r="A92">
            <v>354312225140</v>
          </cell>
          <cell r="B92">
            <v>7502250340538</v>
          </cell>
          <cell r="C92" t="str">
            <v>AH</v>
          </cell>
          <cell r="D92" t="str">
            <v>VITACILINA VERDE 16 GRS.</v>
          </cell>
          <cell r="E92" t="str">
            <v>PZA</v>
          </cell>
          <cell r="F92">
            <v>1</v>
          </cell>
          <cell r="H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V92">
            <v>0</v>
          </cell>
        </row>
        <row r="93">
          <cell r="A93">
            <v>7502001166066</v>
          </cell>
          <cell r="B93">
            <v>7502001166066</v>
          </cell>
          <cell r="C93" t="str">
            <v>AH</v>
          </cell>
          <cell r="D93" t="str">
            <v>BARMICIL COMPUESTO 40 GRS.</v>
          </cell>
          <cell r="E93" t="str">
            <v>PZA</v>
          </cell>
          <cell r="F93">
            <v>1</v>
          </cell>
          <cell r="H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V93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"/>
  <sheetViews>
    <sheetView tabSelected="1" view="pageBreakPreview" zoomScale="40" zoomScaleNormal="40" zoomScaleSheetLayoutView="40" workbookViewId="0">
      <selection activeCell="A6" sqref="A6:XFD17"/>
    </sheetView>
  </sheetViews>
  <sheetFormatPr baseColWidth="10" defaultRowHeight="42"/>
  <cols>
    <col min="1" max="1" width="37.42578125" customWidth="1"/>
    <col min="2" max="2" width="38" customWidth="1"/>
    <col min="4" max="4" width="88.85546875" customWidth="1"/>
    <col min="5" max="5" width="11.28515625" customWidth="1"/>
    <col min="6" max="6" width="14" customWidth="1"/>
    <col min="7" max="7" width="10.5703125" customWidth="1"/>
    <col min="8" max="8" width="23.7109375" style="21" customWidth="1"/>
    <col min="9" max="9" width="30.28515625" style="16" customWidth="1"/>
    <col min="10" max="10" width="19.7109375" style="17" hidden="1" customWidth="1"/>
    <col min="11" max="12" width="13.7109375" style="17" hidden="1" customWidth="1"/>
    <col min="13" max="13" width="17.5703125" style="45" hidden="1" customWidth="1"/>
    <col min="14" max="14" width="20" style="45" hidden="1" customWidth="1"/>
    <col min="15" max="15" width="18.5703125" style="45" hidden="1" customWidth="1"/>
    <col min="16" max="18" width="28.42578125" style="18" customWidth="1"/>
    <col min="19" max="19" width="32.140625" style="22" hidden="1" customWidth="1"/>
    <col min="20" max="20" width="14.5703125" style="22" hidden="1" customWidth="1"/>
    <col min="21" max="21" width="78" style="22" hidden="1" customWidth="1"/>
    <col min="22" max="22" width="14.5703125" style="22" hidden="1" customWidth="1"/>
    <col min="23" max="23" width="21" style="47" hidden="1" customWidth="1"/>
    <col min="24" max="26" width="13.7109375" style="17" hidden="1" customWidth="1"/>
    <col min="27" max="27" width="19.7109375" style="45" hidden="1" customWidth="1"/>
    <col min="28" max="28" width="17.85546875" style="45" hidden="1" customWidth="1"/>
    <col min="29" max="29" width="19.28515625" style="45" hidden="1" customWidth="1"/>
    <col min="30" max="30" width="38.140625" customWidth="1"/>
    <col min="31" max="31" width="11.85546875" customWidth="1"/>
    <col min="32" max="32" width="97.140625" customWidth="1"/>
    <col min="33" max="33" width="11.28515625" customWidth="1"/>
    <col min="34" max="34" width="28.42578125" style="23" customWidth="1"/>
    <col min="35" max="37" width="35" style="15" customWidth="1"/>
    <col min="38" max="38" width="26.85546875" customWidth="1"/>
    <col min="39" max="39" width="24.7109375" customWidth="1"/>
  </cols>
  <sheetData>
    <row r="1" spans="1:37" s="1" customFormat="1" ht="73.5" customHeight="1" thickBot="1">
      <c r="H1" s="15"/>
      <c r="I1" s="16"/>
      <c r="J1" s="17"/>
      <c r="K1" s="17"/>
      <c r="L1" s="17"/>
      <c r="M1" s="45"/>
      <c r="N1" s="45"/>
      <c r="O1" s="45"/>
      <c r="P1" s="18"/>
      <c r="Q1" s="18"/>
      <c r="R1" s="18"/>
      <c r="S1" s="19"/>
      <c r="T1" s="19"/>
      <c r="U1" s="19"/>
      <c r="V1" s="19"/>
      <c r="W1" s="46"/>
      <c r="X1" s="17"/>
      <c r="Y1" s="17"/>
      <c r="Z1" s="17"/>
      <c r="AA1" s="45"/>
      <c r="AB1" s="45"/>
      <c r="AC1" s="45"/>
      <c r="AH1" s="20"/>
      <c r="AI1" s="15"/>
      <c r="AJ1" s="15"/>
      <c r="AK1" s="15"/>
    </row>
    <row r="2" spans="1:37" ht="59.25" thickBot="1">
      <c r="A2" s="58" t="s">
        <v>15</v>
      </c>
      <c r="B2" s="59"/>
      <c r="C2" s="59"/>
      <c r="D2" s="60"/>
      <c r="E2" s="61">
        <f>+[1]Hoja1!$E$3</f>
        <v>44635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3"/>
    </row>
    <row r="3" spans="1:37" ht="40.5" thickBot="1">
      <c r="A3" s="64"/>
      <c r="B3" s="65"/>
      <c r="C3" s="65"/>
      <c r="D3" s="65"/>
      <c r="E3" s="65"/>
      <c r="F3" s="65"/>
      <c r="G3" s="65"/>
      <c r="H3" s="65"/>
      <c r="I3" s="65"/>
      <c r="J3" s="2"/>
      <c r="K3" s="2"/>
      <c r="L3" s="2"/>
      <c r="M3" s="49"/>
      <c r="N3" s="49"/>
      <c r="O3" s="49"/>
      <c r="P3" s="3"/>
      <c r="Q3" s="3"/>
      <c r="R3" s="3"/>
      <c r="S3" s="66" t="s">
        <v>10</v>
      </c>
      <c r="T3" s="67"/>
      <c r="U3" s="67"/>
      <c r="V3" s="67"/>
      <c r="W3" s="68"/>
      <c r="X3" s="2"/>
      <c r="Y3" s="2"/>
      <c r="Z3" s="2"/>
      <c r="AA3" s="50"/>
      <c r="AB3" s="50"/>
      <c r="AC3" s="50"/>
      <c r="AD3" s="69" t="s">
        <v>10</v>
      </c>
      <c r="AE3" s="70"/>
      <c r="AF3" s="70"/>
      <c r="AG3" s="70"/>
      <c r="AH3" s="71"/>
      <c r="AI3" s="50"/>
      <c r="AJ3" s="50"/>
      <c r="AK3" s="50"/>
    </row>
    <row r="4" spans="1:37" ht="69.75" thickBot="1">
      <c r="A4" s="27" t="s">
        <v>11</v>
      </c>
      <c r="B4" s="28" t="s">
        <v>0</v>
      </c>
      <c r="C4" s="29" t="s">
        <v>1</v>
      </c>
      <c r="D4" s="30" t="s">
        <v>2</v>
      </c>
      <c r="E4" s="11" t="s">
        <v>3</v>
      </c>
      <c r="F4" s="24" t="s">
        <v>12</v>
      </c>
      <c r="G4" s="31" t="s">
        <v>4</v>
      </c>
      <c r="H4" s="43" t="s">
        <v>9</v>
      </c>
      <c r="I4" s="32" t="s">
        <v>5</v>
      </c>
      <c r="J4" s="44" t="s">
        <v>6</v>
      </c>
      <c r="K4" s="44" t="s">
        <v>7</v>
      </c>
      <c r="L4" s="44" t="s">
        <v>8</v>
      </c>
      <c r="M4" s="33" t="s">
        <v>6</v>
      </c>
      <c r="N4" s="33" t="s">
        <v>7</v>
      </c>
      <c r="O4" s="33" t="s">
        <v>8</v>
      </c>
      <c r="P4" s="4" t="s">
        <v>6</v>
      </c>
      <c r="Q4" s="4" t="s">
        <v>7</v>
      </c>
      <c r="R4" s="4" t="s">
        <v>8</v>
      </c>
      <c r="S4" s="34" t="s">
        <v>13</v>
      </c>
      <c r="T4" s="35" t="s">
        <v>1</v>
      </c>
      <c r="U4" s="34" t="s">
        <v>2</v>
      </c>
      <c r="V4" s="34" t="s">
        <v>3</v>
      </c>
      <c r="W4" s="26" t="s">
        <v>14</v>
      </c>
      <c r="X4" s="6" t="s">
        <v>6</v>
      </c>
      <c r="Y4" s="6" t="s">
        <v>7</v>
      </c>
      <c r="Z4" s="6" t="s">
        <v>8</v>
      </c>
      <c r="AA4" s="33" t="s">
        <v>6</v>
      </c>
      <c r="AB4" s="33" t="s">
        <v>7</v>
      </c>
      <c r="AC4" s="33" t="s">
        <v>8</v>
      </c>
      <c r="AD4" s="27" t="s">
        <v>13</v>
      </c>
      <c r="AE4" s="36" t="s">
        <v>1</v>
      </c>
      <c r="AF4" s="37" t="s">
        <v>2</v>
      </c>
      <c r="AG4" s="38" t="s">
        <v>3</v>
      </c>
      <c r="AH4" s="39" t="s">
        <v>14</v>
      </c>
      <c r="AI4" s="13" t="s">
        <v>6</v>
      </c>
      <c r="AJ4" s="13" t="s">
        <v>7</v>
      </c>
      <c r="AK4" s="13" t="s">
        <v>8</v>
      </c>
    </row>
    <row r="5" spans="1:37" ht="43.5">
      <c r="A5" s="54">
        <f>+[1]Hoja1!A19</f>
        <v>7501052414027</v>
      </c>
      <c r="B5" s="55">
        <f>+[1]Hoja1!B19</f>
        <v>7501052414027</v>
      </c>
      <c r="C5" s="51" t="str">
        <f>+[1]Hoja1!C19</f>
        <v>CA</v>
      </c>
      <c r="D5" s="52" t="str">
        <f>+[1]Hoja1!D19</f>
        <v>CAFE LEGAL SOLUBLE 10 GRS.</v>
      </c>
      <c r="E5" s="12" t="str">
        <f>+[1]Hoja1!E19</f>
        <v>PZA</v>
      </c>
      <c r="F5" s="25">
        <f>+[1]Hoja1!F19</f>
        <v>20</v>
      </c>
      <c r="G5" s="40">
        <f>+[1]Hoja1!H19</f>
        <v>0</v>
      </c>
      <c r="H5" s="48">
        <f t="shared" ref="H5" si="0">+AH5/F5</f>
        <v>5.5149999999999997</v>
      </c>
      <c r="I5" s="5">
        <f t="shared" ref="I5" si="1">IF(AH5&gt;0,(AH5/F5)/(1+(G5/100)),((H5)/(1+((G5/100)))))</f>
        <v>5.5149999999999997</v>
      </c>
      <c r="J5" s="6">
        <v>33</v>
      </c>
      <c r="K5" s="6">
        <v>33</v>
      </c>
      <c r="L5" s="6">
        <v>33</v>
      </c>
      <c r="M5" s="7">
        <f t="shared" ref="M5" si="2">ROUND(H5+((J5*H5)/100),1)</f>
        <v>7.3</v>
      </c>
      <c r="N5" s="7">
        <f t="shared" ref="N5" si="3">ROUND(H5+((K5*H5)/100),1)</f>
        <v>7.3</v>
      </c>
      <c r="O5" s="7">
        <f t="shared" ref="O5" si="4">ROUND(H5+((L5*H5)/100),1)</f>
        <v>7.3</v>
      </c>
      <c r="P5" s="8">
        <f t="shared" ref="P5:R5" si="5">+M5</f>
        <v>7.3</v>
      </c>
      <c r="Q5" s="8">
        <f t="shared" si="5"/>
        <v>7.3</v>
      </c>
      <c r="R5" s="8">
        <f t="shared" si="5"/>
        <v>7.3</v>
      </c>
      <c r="S5" s="41">
        <f>+[1]Hoja1!O19</f>
        <v>1750105241402</v>
      </c>
      <c r="T5" s="41" t="str">
        <f>+[1]Hoja1!P19</f>
        <v>CA</v>
      </c>
      <c r="U5" s="41" t="str">
        <f>+[1]Hoja1!Q19</f>
        <v>CAFE LEGAL SOLUBLE 20/10 GRS.</v>
      </c>
      <c r="V5" s="41" t="str">
        <f>+[1]Hoja1!R19</f>
        <v>EXH</v>
      </c>
      <c r="W5" s="9">
        <f>+[1]Hoja1!V19</f>
        <v>110.3</v>
      </c>
      <c r="X5" s="6">
        <v>9</v>
      </c>
      <c r="Y5" s="6">
        <v>7</v>
      </c>
      <c r="Z5" s="6">
        <v>5</v>
      </c>
      <c r="AA5" s="7">
        <f t="shared" ref="AA5" si="6">ROUND(W5+((X5*W5)/100),1)</f>
        <v>120.2</v>
      </c>
      <c r="AB5" s="7">
        <f t="shared" ref="AB5" si="7">ROUND(W5+((Y5*W5)/100),1)</f>
        <v>118</v>
      </c>
      <c r="AC5" s="7">
        <f t="shared" ref="AC5" si="8">ROUND(W5+((Z5*W5)/100),1)</f>
        <v>115.8</v>
      </c>
      <c r="AD5" s="55">
        <f t="shared" ref="AD5:AH5" si="9">+S5</f>
        <v>1750105241402</v>
      </c>
      <c r="AE5" s="42" t="str">
        <f t="shared" si="9"/>
        <v>CA</v>
      </c>
      <c r="AF5" s="53" t="str">
        <f t="shared" si="9"/>
        <v>CAFE LEGAL SOLUBLE 20/10 GRS.</v>
      </c>
      <c r="AG5" s="42" t="str">
        <f t="shared" si="9"/>
        <v>EXH</v>
      </c>
      <c r="AH5" s="10">
        <f t="shared" si="9"/>
        <v>110.3</v>
      </c>
      <c r="AI5" s="14">
        <f t="shared" ref="AI5:AK5" si="10">+AA5</f>
        <v>120.2</v>
      </c>
      <c r="AJ5" s="14">
        <f t="shared" si="10"/>
        <v>118</v>
      </c>
      <c r="AK5" s="14">
        <f t="shared" si="10"/>
        <v>115.8</v>
      </c>
    </row>
    <row r="6" spans="1:37" ht="43.5">
      <c r="A6" s="56">
        <f>+[1]Hoja1!A76</f>
        <v>310</v>
      </c>
      <c r="B6" s="57">
        <f>+[1]Hoja1!B76</f>
        <v>310</v>
      </c>
      <c r="C6" s="51" t="str">
        <f>+[1]Hoja1!C76</f>
        <v>SE</v>
      </c>
      <c r="D6" s="52" t="str">
        <f>+[1]Hoja1!D76</f>
        <v>FRIJOL NEGRO A GRANEL 1 KG.</v>
      </c>
      <c r="E6" s="12" t="str">
        <f>+[1]Hoja1!E76</f>
        <v>KGM</v>
      </c>
      <c r="F6" s="25">
        <f>+[1]Hoja1!F76</f>
        <v>1</v>
      </c>
      <c r="G6" s="40">
        <f>+[1]Hoja1!H76</f>
        <v>0</v>
      </c>
      <c r="H6" s="48">
        <f t="shared" ref="H6:H23" si="11">+AH6/F6</f>
        <v>0</v>
      </c>
      <c r="I6" s="5">
        <f t="shared" ref="I6:I23" si="12">IF(AH6&gt;0,(AH6/F6)/(1+(G6/100)),((H6)/(1+((G6/100)))))</f>
        <v>0</v>
      </c>
      <c r="J6" s="6">
        <v>20.2</v>
      </c>
      <c r="K6" s="6">
        <v>19</v>
      </c>
      <c r="L6" s="6">
        <v>13.3</v>
      </c>
      <c r="M6" s="7">
        <f t="shared" ref="M6:M23" si="13">ROUND(H6+((J6*H6)/100),1)</f>
        <v>0</v>
      </c>
      <c r="N6" s="7">
        <f t="shared" ref="N6:N23" si="14">ROUND(H6+((K6*H6)/100),1)</f>
        <v>0</v>
      </c>
      <c r="O6" s="7">
        <f t="shared" ref="O6:O23" si="15">ROUND(H6+((L6*H6)/100),1)</f>
        <v>0</v>
      </c>
      <c r="P6" s="8">
        <f t="shared" ref="P6:R23" si="16">+M6</f>
        <v>0</v>
      </c>
      <c r="Q6" s="8">
        <f t="shared" si="16"/>
        <v>0</v>
      </c>
      <c r="R6" s="8">
        <f t="shared" si="16"/>
        <v>0</v>
      </c>
      <c r="S6" s="41">
        <f>+[1]Hoja1!O76</f>
        <v>0</v>
      </c>
      <c r="T6" s="41">
        <f>+[1]Hoja1!P76</f>
        <v>0</v>
      </c>
      <c r="U6" s="41">
        <f>+[1]Hoja1!Q76</f>
        <v>0</v>
      </c>
      <c r="V6" s="41">
        <f>+[1]Hoja1!R76</f>
        <v>0</v>
      </c>
      <c r="W6" s="9">
        <f>+[1]Hoja1!V76</f>
        <v>0</v>
      </c>
      <c r="X6" s="6">
        <v>-100</v>
      </c>
      <c r="Y6" s="6">
        <v>-100</v>
      </c>
      <c r="Z6" s="6">
        <v>-100</v>
      </c>
      <c r="AA6" s="7">
        <f t="shared" ref="AA6:AA23" si="17">ROUND(W6+((X6*W6)/100),1)</f>
        <v>0</v>
      </c>
      <c r="AB6" s="7">
        <f t="shared" ref="AB6:AB23" si="18">ROUND(W6+((Y6*W6)/100),1)</f>
        <v>0</v>
      </c>
      <c r="AC6" s="7">
        <f t="shared" ref="AC6:AC23" si="19">ROUND(W6+((Z6*W6)/100),1)</f>
        <v>0</v>
      </c>
      <c r="AD6" s="55">
        <f t="shared" ref="AD6:AH23" si="20">+S6</f>
        <v>0</v>
      </c>
      <c r="AE6" s="42">
        <f t="shared" si="20"/>
        <v>0</v>
      </c>
      <c r="AF6" s="53">
        <f t="shared" si="20"/>
        <v>0</v>
      </c>
      <c r="AG6" s="42">
        <f t="shared" si="20"/>
        <v>0</v>
      </c>
      <c r="AH6" s="10">
        <f t="shared" si="20"/>
        <v>0</v>
      </c>
      <c r="AI6" s="14">
        <f t="shared" ref="AI6:AK23" si="21">+AA6</f>
        <v>0</v>
      </c>
      <c r="AJ6" s="14">
        <f t="shared" si="21"/>
        <v>0</v>
      </c>
      <c r="AK6" s="14">
        <f t="shared" si="21"/>
        <v>0</v>
      </c>
    </row>
    <row r="7" spans="1:37" ht="43.5">
      <c r="A7" s="56">
        <f>+[1]Hoja1!A77</f>
        <v>322</v>
      </c>
      <c r="B7" s="57">
        <f>+[1]Hoja1!B77</f>
        <v>322</v>
      </c>
      <c r="C7" s="51" t="str">
        <f>+[1]Hoja1!C77</f>
        <v>SE</v>
      </c>
      <c r="D7" s="52" t="str">
        <f>+[1]Hoja1!D77</f>
        <v>MAIZ QUEBRADO A GRANEL 1 KG.</v>
      </c>
      <c r="E7" s="12" t="str">
        <f>+[1]Hoja1!E77</f>
        <v>KGM</v>
      </c>
      <c r="F7" s="25">
        <f>+[1]Hoja1!F77</f>
        <v>1</v>
      </c>
      <c r="G7" s="40">
        <f>+[1]Hoja1!H77</f>
        <v>0</v>
      </c>
      <c r="H7" s="48">
        <f t="shared" si="11"/>
        <v>0</v>
      </c>
      <c r="I7" s="5">
        <f t="shared" si="12"/>
        <v>0</v>
      </c>
      <c r="J7" s="6">
        <v>27</v>
      </c>
      <c r="K7" s="6">
        <v>10</v>
      </c>
      <c r="L7" s="6">
        <v>10</v>
      </c>
      <c r="M7" s="7">
        <f t="shared" si="13"/>
        <v>0</v>
      </c>
      <c r="N7" s="7">
        <f t="shared" si="14"/>
        <v>0</v>
      </c>
      <c r="O7" s="7">
        <f t="shared" si="15"/>
        <v>0</v>
      </c>
      <c r="P7" s="8">
        <f t="shared" si="16"/>
        <v>0</v>
      </c>
      <c r="Q7" s="8">
        <f t="shared" si="16"/>
        <v>0</v>
      </c>
      <c r="R7" s="8">
        <f t="shared" si="16"/>
        <v>0</v>
      </c>
      <c r="S7" s="41">
        <f>+[1]Hoja1!O77</f>
        <v>0</v>
      </c>
      <c r="T7" s="41">
        <f>+[1]Hoja1!P77</f>
        <v>0</v>
      </c>
      <c r="U7" s="41">
        <f>+[1]Hoja1!Q77</f>
        <v>0</v>
      </c>
      <c r="V7" s="41">
        <f>+[1]Hoja1!R77</f>
        <v>0</v>
      </c>
      <c r="W7" s="9">
        <f>+[1]Hoja1!V77</f>
        <v>0</v>
      </c>
      <c r="X7" s="6">
        <v>-100</v>
      </c>
      <c r="Y7" s="6">
        <v>-100</v>
      </c>
      <c r="Z7" s="6">
        <v>-100</v>
      </c>
      <c r="AA7" s="7">
        <f t="shared" si="17"/>
        <v>0</v>
      </c>
      <c r="AB7" s="7">
        <f t="shared" si="18"/>
        <v>0</v>
      </c>
      <c r="AC7" s="7">
        <f t="shared" si="19"/>
        <v>0</v>
      </c>
      <c r="AD7" s="55">
        <f t="shared" si="20"/>
        <v>0</v>
      </c>
      <c r="AE7" s="42">
        <f t="shared" si="20"/>
        <v>0</v>
      </c>
      <c r="AF7" s="53">
        <f t="shared" si="20"/>
        <v>0</v>
      </c>
      <c r="AG7" s="42">
        <f t="shared" si="20"/>
        <v>0</v>
      </c>
      <c r="AH7" s="10">
        <f t="shared" si="20"/>
        <v>0</v>
      </c>
      <c r="AI7" s="14">
        <f t="shared" si="21"/>
        <v>0</v>
      </c>
      <c r="AJ7" s="14">
        <f t="shared" si="21"/>
        <v>0</v>
      </c>
      <c r="AK7" s="14">
        <f t="shared" si="21"/>
        <v>0</v>
      </c>
    </row>
    <row r="8" spans="1:37" ht="43.5">
      <c r="A8" s="56">
        <f>+[1]Hoja1!A78</f>
        <v>447</v>
      </c>
      <c r="B8" s="57">
        <f>+[1]Hoja1!B78</f>
        <v>447</v>
      </c>
      <c r="C8" s="51" t="str">
        <f>+[1]Hoja1!C78</f>
        <v>SE</v>
      </c>
      <c r="D8" s="52" t="str">
        <f>+[1]Hoja1!D78</f>
        <v>TRIGO A GRANEL 1 KG.</v>
      </c>
      <c r="E8" s="12" t="str">
        <f>+[1]Hoja1!E78</f>
        <v>KGM</v>
      </c>
      <c r="F8" s="25">
        <f>+[1]Hoja1!F78</f>
        <v>1</v>
      </c>
      <c r="G8" s="40">
        <f>+[1]Hoja1!H78</f>
        <v>0</v>
      </c>
      <c r="H8" s="48">
        <f t="shared" si="11"/>
        <v>0</v>
      </c>
      <c r="I8" s="5">
        <f t="shared" si="12"/>
        <v>0</v>
      </c>
      <c r="J8" s="6">
        <v>25</v>
      </c>
      <c r="K8" s="6">
        <v>13</v>
      </c>
      <c r="L8" s="6">
        <v>9</v>
      </c>
      <c r="M8" s="7">
        <f t="shared" si="13"/>
        <v>0</v>
      </c>
      <c r="N8" s="7">
        <f t="shared" si="14"/>
        <v>0</v>
      </c>
      <c r="O8" s="7">
        <f t="shared" si="15"/>
        <v>0</v>
      </c>
      <c r="P8" s="8">
        <f t="shared" si="16"/>
        <v>0</v>
      </c>
      <c r="Q8" s="8">
        <f t="shared" si="16"/>
        <v>0</v>
      </c>
      <c r="R8" s="8">
        <f t="shared" si="16"/>
        <v>0</v>
      </c>
      <c r="S8" s="41">
        <f>+[1]Hoja1!O78</f>
        <v>0</v>
      </c>
      <c r="T8" s="41">
        <f>+[1]Hoja1!P78</f>
        <v>0</v>
      </c>
      <c r="U8" s="41">
        <f>+[1]Hoja1!Q78</f>
        <v>0</v>
      </c>
      <c r="V8" s="41">
        <f>+[1]Hoja1!R78</f>
        <v>0</v>
      </c>
      <c r="W8" s="9">
        <f>+[1]Hoja1!V78</f>
        <v>0</v>
      </c>
      <c r="X8" s="6">
        <v>-100</v>
      </c>
      <c r="Y8" s="6">
        <v>-100</v>
      </c>
      <c r="Z8" s="6">
        <v>-100</v>
      </c>
      <c r="AA8" s="7">
        <f t="shared" si="17"/>
        <v>0</v>
      </c>
      <c r="AB8" s="7">
        <f t="shared" si="18"/>
        <v>0</v>
      </c>
      <c r="AC8" s="7">
        <f t="shared" si="19"/>
        <v>0</v>
      </c>
      <c r="AD8" s="55">
        <f t="shared" si="20"/>
        <v>0</v>
      </c>
      <c r="AE8" s="42">
        <f t="shared" si="20"/>
        <v>0</v>
      </c>
      <c r="AF8" s="53">
        <f t="shared" si="20"/>
        <v>0</v>
      </c>
      <c r="AG8" s="42">
        <f t="shared" si="20"/>
        <v>0</v>
      </c>
      <c r="AH8" s="10">
        <f t="shared" si="20"/>
        <v>0</v>
      </c>
      <c r="AI8" s="14">
        <f t="shared" si="21"/>
        <v>0</v>
      </c>
      <c r="AJ8" s="14">
        <f t="shared" si="21"/>
        <v>0</v>
      </c>
      <c r="AK8" s="14">
        <f t="shared" si="21"/>
        <v>0</v>
      </c>
    </row>
    <row r="9" spans="1:37" ht="43.5">
      <c r="A9" s="54">
        <f>+[1]Hoja1!A79</f>
        <v>759684031250</v>
      </c>
      <c r="B9" s="55">
        <f>+[1]Hoja1!B79</f>
        <v>759684031250</v>
      </c>
      <c r="C9" s="51" t="str">
        <f>+[1]Hoja1!C79</f>
        <v>AF</v>
      </c>
      <c r="D9" s="52" t="str">
        <f>+[1]Hoja1!D79</f>
        <v>ACEITE JALOMA RICINO 60 ML.</v>
      </c>
      <c r="E9" s="12" t="str">
        <f>+[1]Hoja1!E79</f>
        <v>PZA</v>
      </c>
      <c r="F9" s="25">
        <f>+[1]Hoja1!F79</f>
        <v>25</v>
      </c>
      <c r="G9" s="40">
        <f>+[1]Hoja1!H79</f>
        <v>16</v>
      </c>
      <c r="H9" s="48">
        <f t="shared" si="11"/>
        <v>11.736000000000001</v>
      </c>
      <c r="I9" s="5">
        <f t="shared" si="12"/>
        <v>10.117241379310347</v>
      </c>
      <c r="J9" s="6">
        <v>17</v>
      </c>
      <c r="K9" s="6">
        <v>15</v>
      </c>
      <c r="L9" s="6">
        <v>12</v>
      </c>
      <c r="M9" s="7">
        <f t="shared" si="13"/>
        <v>13.7</v>
      </c>
      <c r="N9" s="7">
        <f t="shared" si="14"/>
        <v>13.5</v>
      </c>
      <c r="O9" s="7">
        <f t="shared" si="15"/>
        <v>13.1</v>
      </c>
      <c r="P9" s="8">
        <f t="shared" si="16"/>
        <v>13.7</v>
      </c>
      <c r="Q9" s="8">
        <f t="shared" si="16"/>
        <v>13.5</v>
      </c>
      <c r="R9" s="8">
        <f t="shared" si="16"/>
        <v>13.1</v>
      </c>
      <c r="S9" s="41">
        <f>+[1]Hoja1!O79</f>
        <v>293002</v>
      </c>
      <c r="T9" s="41" t="str">
        <f>+[1]Hoja1!P79</f>
        <v>AF</v>
      </c>
      <c r="U9" s="41" t="str">
        <f>+[1]Hoja1!Q79</f>
        <v>ACEITE JALOMA RICINO 25/60 ML.</v>
      </c>
      <c r="V9" s="41" t="str">
        <f>+[1]Hoja1!R79</f>
        <v>EXH</v>
      </c>
      <c r="W9" s="9">
        <f>+[1]Hoja1!V79</f>
        <v>293.40000000000003</v>
      </c>
      <c r="X9" s="6">
        <v>10</v>
      </c>
      <c r="Y9" s="6">
        <v>8</v>
      </c>
      <c r="Z9" s="6">
        <v>6</v>
      </c>
      <c r="AA9" s="7">
        <f t="shared" si="17"/>
        <v>322.7</v>
      </c>
      <c r="AB9" s="7">
        <f t="shared" si="18"/>
        <v>316.89999999999998</v>
      </c>
      <c r="AC9" s="7">
        <f t="shared" si="19"/>
        <v>311</v>
      </c>
      <c r="AD9" s="55">
        <f t="shared" si="20"/>
        <v>293002</v>
      </c>
      <c r="AE9" s="42" t="str">
        <f t="shared" si="20"/>
        <v>AF</v>
      </c>
      <c r="AF9" s="53" t="str">
        <f t="shared" si="20"/>
        <v>ACEITE JALOMA RICINO 25/60 ML.</v>
      </c>
      <c r="AG9" s="42" t="str">
        <f t="shared" si="20"/>
        <v>EXH</v>
      </c>
      <c r="AH9" s="10">
        <f t="shared" si="20"/>
        <v>293.40000000000003</v>
      </c>
      <c r="AI9" s="14">
        <f t="shared" si="21"/>
        <v>322.7</v>
      </c>
      <c r="AJ9" s="14">
        <f t="shared" si="21"/>
        <v>316.89999999999998</v>
      </c>
      <c r="AK9" s="14">
        <f t="shared" si="21"/>
        <v>311</v>
      </c>
    </row>
    <row r="10" spans="1:37" ht="43.5">
      <c r="A10" s="54">
        <f>+[1]Hoja1!A80</f>
        <v>759684313073</v>
      </c>
      <c r="B10" s="55">
        <f>+[1]Hoja1!B80</f>
        <v>75968431307</v>
      </c>
      <c r="C10" s="51" t="str">
        <f>+[1]Hoja1!C80</f>
        <v>AF</v>
      </c>
      <c r="D10" s="52" t="str">
        <f>+[1]Hoja1!D80</f>
        <v>MERTHIOLATE JALOMA 40 ML.</v>
      </c>
      <c r="E10" s="12" t="str">
        <f>+[1]Hoja1!E80</f>
        <v>PZA</v>
      </c>
      <c r="F10" s="25">
        <f>+[1]Hoja1!F80</f>
        <v>25</v>
      </c>
      <c r="G10" s="40">
        <f>+[1]Hoja1!H80</f>
        <v>16</v>
      </c>
      <c r="H10" s="48">
        <f t="shared" si="11"/>
        <v>11.26</v>
      </c>
      <c r="I10" s="5">
        <f t="shared" si="12"/>
        <v>9.7068965517241388</v>
      </c>
      <c r="J10" s="6">
        <v>17</v>
      </c>
      <c r="K10" s="6">
        <v>15</v>
      </c>
      <c r="L10" s="6">
        <v>12</v>
      </c>
      <c r="M10" s="7">
        <f t="shared" si="13"/>
        <v>13.2</v>
      </c>
      <c r="N10" s="7">
        <f t="shared" si="14"/>
        <v>12.9</v>
      </c>
      <c r="O10" s="7">
        <f t="shared" si="15"/>
        <v>12.6</v>
      </c>
      <c r="P10" s="8">
        <f t="shared" si="16"/>
        <v>13.2</v>
      </c>
      <c r="Q10" s="8">
        <f t="shared" si="16"/>
        <v>12.9</v>
      </c>
      <c r="R10" s="8">
        <f t="shared" si="16"/>
        <v>12.6</v>
      </c>
      <c r="S10" s="41">
        <f>+[1]Hoja1!O80</f>
        <v>750103124</v>
      </c>
      <c r="T10" s="41" t="str">
        <f>+[1]Hoja1!P80</f>
        <v>AF</v>
      </c>
      <c r="U10" s="41" t="str">
        <f>+[1]Hoja1!Q80</f>
        <v>MERTHIOLATE JALOMA 25/40 ML.</v>
      </c>
      <c r="V10" s="41" t="str">
        <f>+[1]Hoja1!R80</f>
        <v>EXH</v>
      </c>
      <c r="W10" s="9">
        <f>+[1]Hoja1!V80</f>
        <v>281.5</v>
      </c>
      <c r="X10" s="6">
        <v>10</v>
      </c>
      <c r="Y10" s="6">
        <v>8</v>
      </c>
      <c r="Z10" s="6">
        <v>6</v>
      </c>
      <c r="AA10" s="7">
        <f t="shared" si="17"/>
        <v>309.7</v>
      </c>
      <c r="AB10" s="7">
        <f t="shared" si="18"/>
        <v>304</v>
      </c>
      <c r="AC10" s="7">
        <f t="shared" si="19"/>
        <v>298.39999999999998</v>
      </c>
      <c r="AD10" s="55">
        <f t="shared" si="20"/>
        <v>750103124</v>
      </c>
      <c r="AE10" s="42" t="str">
        <f t="shared" si="20"/>
        <v>AF</v>
      </c>
      <c r="AF10" s="53" t="str">
        <f t="shared" si="20"/>
        <v>MERTHIOLATE JALOMA 25/40 ML.</v>
      </c>
      <c r="AG10" s="42" t="str">
        <f t="shared" si="20"/>
        <v>EXH</v>
      </c>
      <c r="AH10" s="10">
        <f t="shared" si="20"/>
        <v>281.5</v>
      </c>
      <c r="AI10" s="14">
        <f t="shared" si="21"/>
        <v>309.7</v>
      </c>
      <c r="AJ10" s="14">
        <f t="shared" si="21"/>
        <v>304</v>
      </c>
      <c r="AK10" s="14">
        <f t="shared" si="21"/>
        <v>298.39999999999998</v>
      </c>
    </row>
    <row r="11" spans="1:37" ht="43.5">
      <c r="A11" s="54">
        <f>+[1]Hoja1!A81</f>
        <v>7509165002</v>
      </c>
      <c r="B11" s="55">
        <f>+[1]Hoja1!B81</f>
        <v>75916565</v>
      </c>
      <c r="C11" s="51" t="str">
        <f>+[1]Hoja1!C81</f>
        <v>AH</v>
      </c>
      <c r="D11" s="52" t="str">
        <f>+[1]Hoja1!D81</f>
        <v>VICK VAPORUB LATA 12 GRS.</v>
      </c>
      <c r="E11" s="12" t="str">
        <f>+[1]Hoja1!E81</f>
        <v>PZA</v>
      </c>
      <c r="F11" s="25">
        <f>+[1]Hoja1!F81</f>
        <v>40</v>
      </c>
      <c r="G11" s="40">
        <f>+[1]Hoja1!H81</f>
        <v>0</v>
      </c>
      <c r="H11" s="48">
        <f t="shared" si="11"/>
        <v>18.342500000000001</v>
      </c>
      <c r="I11" s="5">
        <f t="shared" si="12"/>
        <v>18.342500000000001</v>
      </c>
      <c r="J11" s="6">
        <v>17</v>
      </c>
      <c r="K11" s="6">
        <v>15</v>
      </c>
      <c r="L11" s="6">
        <v>12</v>
      </c>
      <c r="M11" s="7">
        <f t="shared" si="13"/>
        <v>21.5</v>
      </c>
      <c r="N11" s="7">
        <f t="shared" si="14"/>
        <v>21.1</v>
      </c>
      <c r="O11" s="7">
        <f t="shared" si="15"/>
        <v>20.5</v>
      </c>
      <c r="P11" s="8">
        <f t="shared" si="16"/>
        <v>21.5</v>
      </c>
      <c r="Q11" s="8">
        <f t="shared" si="16"/>
        <v>21.1</v>
      </c>
      <c r="R11" s="8">
        <f t="shared" si="16"/>
        <v>20.5</v>
      </c>
      <c r="S11" s="41">
        <f>+[1]Hoja1!O81</f>
        <v>7501001246563</v>
      </c>
      <c r="T11" s="41" t="str">
        <f>+[1]Hoja1!P81</f>
        <v>AH</v>
      </c>
      <c r="U11" s="41" t="str">
        <f>+[1]Hoja1!Q81</f>
        <v>VICK VAPORUB LATA 40/12 GRS.</v>
      </c>
      <c r="V11" s="41" t="str">
        <f>+[1]Hoja1!R81</f>
        <v>EXH</v>
      </c>
      <c r="W11" s="9">
        <f>+[1]Hoja1!V81</f>
        <v>733.7</v>
      </c>
      <c r="X11" s="6">
        <v>10</v>
      </c>
      <c r="Y11" s="6">
        <v>8</v>
      </c>
      <c r="Z11" s="6">
        <v>6</v>
      </c>
      <c r="AA11" s="7">
        <f t="shared" si="17"/>
        <v>807.1</v>
      </c>
      <c r="AB11" s="7">
        <f t="shared" si="18"/>
        <v>792.4</v>
      </c>
      <c r="AC11" s="7">
        <f t="shared" si="19"/>
        <v>777.7</v>
      </c>
      <c r="AD11" s="55">
        <f t="shared" si="20"/>
        <v>7501001246563</v>
      </c>
      <c r="AE11" s="42" t="str">
        <f t="shared" si="20"/>
        <v>AH</v>
      </c>
      <c r="AF11" s="53" t="str">
        <f t="shared" si="20"/>
        <v>VICK VAPORUB LATA 40/12 GRS.</v>
      </c>
      <c r="AG11" s="42" t="str">
        <f t="shared" si="20"/>
        <v>EXH</v>
      </c>
      <c r="AH11" s="10">
        <f t="shared" si="20"/>
        <v>733.7</v>
      </c>
      <c r="AI11" s="14">
        <f t="shared" si="21"/>
        <v>807.1</v>
      </c>
      <c r="AJ11" s="14">
        <f t="shared" si="21"/>
        <v>792.4</v>
      </c>
      <c r="AK11" s="14">
        <f t="shared" si="21"/>
        <v>777.7</v>
      </c>
    </row>
    <row r="12" spans="1:37" ht="43.5">
      <c r="A12" s="54">
        <f>+[1]Hoja1!A82</f>
        <v>7501008496725</v>
      </c>
      <c r="B12" s="55">
        <f>+[1]Hoja1!B82</f>
        <v>7501008496725</v>
      </c>
      <c r="C12" s="51" t="str">
        <f>+[1]Hoja1!C82</f>
        <v>AH</v>
      </c>
      <c r="D12" s="52" t="str">
        <f>+[1]Hoja1!D82</f>
        <v>ASPIRINA EFERVESCENTE 500 MG 60 TABS.</v>
      </c>
      <c r="E12" s="12" t="str">
        <f>+[1]Hoja1!E82</f>
        <v>EXH</v>
      </c>
      <c r="F12" s="25">
        <f>+[1]Hoja1!F82</f>
        <v>1</v>
      </c>
      <c r="G12" s="40">
        <f>+[1]Hoja1!H82</f>
        <v>0</v>
      </c>
      <c r="H12" s="48">
        <f t="shared" si="11"/>
        <v>0</v>
      </c>
      <c r="I12" s="5">
        <f t="shared" si="12"/>
        <v>0</v>
      </c>
      <c r="J12" s="6">
        <v>20</v>
      </c>
      <c r="K12" s="6">
        <v>18</v>
      </c>
      <c r="L12" s="6">
        <v>16</v>
      </c>
      <c r="M12" s="7">
        <f t="shared" si="13"/>
        <v>0</v>
      </c>
      <c r="N12" s="7">
        <f t="shared" si="14"/>
        <v>0</v>
      </c>
      <c r="O12" s="7">
        <f t="shared" si="15"/>
        <v>0</v>
      </c>
      <c r="P12" s="8">
        <f t="shared" si="16"/>
        <v>0</v>
      </c>
      <c r="Q12" s="8">
        <f t="shared" si="16"/>
        <v>0</v>
      </c>
      <c r="R12" s="8">
        <f t="shared" si="16"/>
        <v>0</v>
      </c>
      <c r="S12" s="41">
        <f>+[1]Hoja1!O82</f>
        <v>0</v>
      </c>
      <c r="T12" s="41">
        <f>+[1]Hoja1!P82</f>
        <v>0</v>
      </c>
      <c r="U12" s="41">
        <f>+[1]Hoja1!Q82</f>
        <v>0</v>
      </c>
      <c r="V12" s="41">
        <f>+[1]Hoja1!R82</f>
        <v>0</v>
      </c>
      <c r="W12" s="9">
        <f>+[1]Hoja1!V82</f>
        <v>0</v>
      </c>
      <c r="X12" s="6">
        <v>-100</v>
      </c>
      <c r="Y12" s="6">
        <v>-100</v>
      </c>
      <c r="Z12" s="6">
        <v>-100</v>
      </c>
      <c r="AA12" s="7">
        <f t="shared" si="17"/>
        <v>0</v>
      </c>
      <c r="AB12" s="7">
        <f t="shared" si="18"/>
        <v>0</v>
      </c>
      <c r="AC12" s="7">
        <f t="shared" si="19"/>
        <v>0</v>
      </c>
      <c r="AD12" s="42">
        <f t="shared" si="20"/>
        <v>0</v>
      </c>
      <c r="AE12" s="42">
        <f t="shared" si="20"/>
        <v>0</v>
      </c>
      <c r="AF12" s="53">
        <f t="shared" si="20"/>
        <v>0</v>
      </c>
      <c r="AG12" s="42">
        <f t="shared" si="20"/>
        <v>0</v>
      </c>
      <c r="AH12" s="10">
        <f t="shared" si="20"/>
        <v>0</v>
      </c>
      <c r="AI12" s="14">
        <f t="shared" si="21"/>
        <v>0</v>
      </c>
      <c r="AJ12" s="14">
        <f t="shared" si="21"/>
        <v>0</v>
      </c>
      <c r="AK12" s="14">
        <f t="shared" si="21"/>
        <v>0</v>
      </c>
    </row>
    <row r="13" spans="1:37" ht="43.5">
      <c r="A13" s="54">
        <f>+[1]Hoja1!A83</f>
        <v>7501008494226</v>
      </c>
      <c r="B13" s="55">
        <f>+[1]Hoja1!B83</f>
        <v>7501008494226</v>
      </c>
      <c r="C13" s="51" t="str">
        <f>+[1]Hoja1!C83</f>
        <v>AH</v>
      </c>
      <c r="D13" s="52" t="str">
        <f>+[1]Hoja1!D83</f>
        <v>ASPIRINA JUNIOR 100 MG 60 TABLETAS</v>
      </c>
      <c r="E13" s="12" t="str">
        <f>+[1]Hoja1!E83</f>
        <v>EXH</v>
      </c>
      <c r="F13" s="25">
        <f>+[1]Hoja1!F83</f>
        <v>1</v>
      </c>
      <c r="G13" s="40">
        <f>+[1]Hoja1!H83</f>
        <v>0</v>
      </c>
      <c r="H13" s="48">
        <f t="shared" si="11"/>
        <v>0</v>
      </c>
      <c r="I13" s="5">
        <f t="shared" si="12"/>
        <v>0</v>
      </c>
      <c r="J13" s="6">
        <v>20</v>
      </c>
      <c r="K13" s="6">
        <v>18</v>
      </c>
      <c r="L13" s="6">
        <v>16</v>
      </c>
      <c r="M13" s="7">
        <f t="shared" si="13"/>
        <v>0</v>
      </c>
      <c r="N13" s="7">
        <f t="shared" si="14"/>
        <v>0</v>
      </c>
      <c r="O13" s="7">
        <f t="shared" si="15"/>
        <v>0</v>
      </c>
      <c r="P13" s="8">
        <f t="shared" si="16"/>
        <v>0</v>
      </c>
      <c r="Q13" s="8">
        <f t="shared" si="16"/>
        <v>0</v>
      </c>
      <c r="R13" s="8">
        <f t="shared" si="16"/>
        <v>0</v>
      </c>
      <c r="S13" s="41">
        <f>+[1]Hoja1!O83</f>
        <v>0</v>
      </c>
      <c r="T13" s="41">
        <f>+[1]Hoja1!P83</f>
        <v>0</v>
      </c>
      <c r="U13" s="41">
        <f>+[1]Hoja1!Q83</f>
        <v>0</v>
      </c>
      <c r="V13" s="41">
        <f>+[1]Hoja1!R83</f>
        <v>0</v>
      </c>
      <c r="W13" s="9">
        <f>+[1]Hoja1!V83</f>
        <v>0</v>
      </c>
      <c r="X13" s="6">
        <v>-100</v>
      </c>
      <c r="Y13" s="6">
        <v>-100</v>
      </c>
      <c r="Z13" s="6">
        <v>-100</v>
      </c>
      <c r="AA13" s="7">
        <f t="shared" si="17"/>
        <v>0</v>
      </c>
      <c r="AB13" s="7">
        <f t="shared" si="18"/>
        <v>0</v>
      </c>
      <c r="AC13" s="7">
        <f t="shared" si="19"/>
        <v>0</v>
      </c>
      <c r="AD13" s="42">
        <f t="shared" si="20"/>
        <v>0</v>
      </c>
      <c r="AE13" s="42">
        <f t="shared" si="20"/>
        <v>0</v>
      </c>
      <c r="AF13" s="53">
        <f t="shared" si="20"/>
        <v>0</v>
      </c>
      <c r="AG13" s="42">
        <f t="shared" si="20"/>
        <v>0</v>
      </c>
      <c r="AH13" s="10">
        <f t="shared" si="20"/>
        <v>0</v>
      </c>
      <c r="AI13" s="14">
        <f t="shared" si="21"/>
        <v>0</v>
      </c>
      <c r="AJ13" s="14">
        <f t="shared" si="21"/>
        <v>0</v>
      </c>
      <c r="AK13" s="14">
        <f t="shared" si="21"/>
        <v>0</v>
      </c>
    </row>
    <row r="14" spans="1:37" ht="43.5">
      <c r="A14" s="54">
        <f>+[1]Hoja1!A84</f>
        <v>7501298281407</v>
      </c>
      <c r="B14" s="55">
        <f>+[1]Hoja1!B84</f>
        <v>7501298281407</v>
      </c>
      <c r="C14" s="51" t="str">
        <f>+[1]Hoja1!C84</f>
        <v>AH</v>
      </c>
      <c r="D14" s="52" t="str">
        <f>+[1]Hoja1!D84</f>
        <v>SEDALMERCK 200 PZAS.</v>
      </c>
      <c r="E14" s="12" t="str">
        <f>+[1]Hoja1!E84</f>
        <v>EXH</v>
      </c>
      <c r="F14" s="25">
        <f>+[1]Hoja1!F84</f>
        <v>1</v>
      </c>
      <c r="G14" s="40">
        <f>+[1]Hoja1!H84</f>
        <v>0</v>
      </c>
      <c r="H14" s="48">
        <f t="shared" si="11"/>
        <v>0</v>
      </c>
      <c r="I14" s="5">
        <f t="shared" si="12"/>
        <v>0</v>
      </c>
      <c r="J14" s="6">
        <v>15</v>
      </c>
      <c r="K14" s="6">
        <v>13</v>
      </c>
      <c r="L14" s="6">
        <v>10</v>
      </c>
      <c r="M14" s="7">
        <f t="shared" si="13"/>
        <v>0</v>
      </c>
      <c r="N14" s="7">
        <f t="shared" si="14"/>
        <v>0</v>
      </c>
      <c r="O14" s="7">
        <f t="shared" si="15"/>
        <v>0</v>
      </c>
      <c r="P14" s="8">
        <f t="shared" si="16"/>
        <v>0</v>
      </c>
      <c r="Q14" s="8">
        <f t="shared" si="16"/>
        <v>0</v>
      </c>
      <c r="R14" s="8">
        <f t="shared" si="16"/>
        <v>0</v>
      </c>
      <c r="S14" s="41">
        <f>+[1]Hoja1!O84</f>
        <v>0</v>
      </c>
      <c r="T14" s="41">
        <f>+[1]Hoja1!P84</f>
        <v>0</v>
      </c>
      <c r="U14" s="41">
        <f>+[1]Hoja1!Q84</f>
        <v>0</v>
      </c>
      <c r="V14" s="41">
        <f>+[1]Hoja1!R84</f>
        <v>0</v>
      </c>
      <c r="W14" s="9">
        <f>+[1]Hoja1!V84</f>
        <v>0</v>
      </c>
      <c r="X14" s="6">
        <v>-100</v>
      </c>
      <c r="Y14" s="6">
        <v>-100</v>
      </c>
      <c r="Z14" s="6">
        <v>-100</v>
      </c>
      <c r="AA14" s="7">
        <f t="shared" si="17"/>
        <v>0</v>
      </c>
      <c r="AB14" s="7">
        <f t="shared" si="18"/>
        <v>0</v>
      </c>
      <c r="AC14" s="7">
        <f t="shared" si="19"/>
        <v>0</v>
      </c>
      <c r="AD14" s="42">
        <f t="shared" si="20"/>
        <v>0</v>
      </c>
      <c r="AE14" s="42">
        <f t="shared" si="20"/>
        <v>0</v>
      </c>
      <c r="AF14" s="53">
        <f t="shared" si="20"/>
        <v>0</v>
      </c>
      <c r="AG14" s="42">
        <f t="shared" si="20"/>
        <v>0</v>
      </c>
      <c r="AH14" s="10">
        <f t="shared" si="20"/>
        <v>0</v>
      </c>
      <c r="AI14" s="14">
        <f t="shared" si="21"/>
        <v>0</v>
      </c>
      <c r="AJ14" s="14">
        <f t="shared" si="21"/>
        <v>0</v>
      </c>
      <c r="AK14" s="14">
        <f t="shared" si="21"/>
        <v>0</v>
      </c>
    </row>
    <row r="15" spans="1:37" ht="43.5">
      <c r="A15" s="54">
        <f>+[1]Hoja1!A85</f>
        <v>7501165000230</v>
      </c>
      <c r="B15" s="55">
        <f>+[1]Hoja1!B85</f>
        <v>7501165000230</v>
      </c>
      <c r="C15" s="51" t="str">
        <f>+[1]Hoja1!C85</f>
        <v>AH</v>
      </c>
      <c r="D15" s="52" t="str">
        <f>+[1]Hoja1!D85</f>
        <v>NEO-MELUBRINA 500 MG 10 TABLETAS</v>
      </c>
      <c r="E15" s="12" t="str">
        <f>+[1]Hoja1!E85</f>
        <v>EXH</v>
      </c>
      <c r="F15" s="25">
        <f>+[1]Hoja1!F85</f>
        <v>1</v>
      </c>
      <c r="G15" s="40">
        <f>+[1]Hoja1!H85</f>
        <v>0</v>
      </c>
      <c r="H15" s="48">
        <f t="shared" si="11"/>
        <v>0</v>
      </c>
      <c r="I15" s="5">
        <f t="shared" si="12"/>
        <v>0</v>
      </c>
      <c r="J15" s="6">
        <v>20</v>
      </c>
      <c r="K15" s="6">
        <v>18</v>
      </c>
      <c r="L15" s="6">
        <v>16</v>
      </c>
      <c r="M15" s="7">
        <f t="shared" si="13"/>
        <v>0</v>
      </c>
      <c r="N15" s="7">
        <f t="shared" si="14"/>
        <v>0</v>
      </c>
      <c r="O15" s="7">
        <f t="shared" si="15"/>
        <v>0</v>
      </c>
      <c r="P15" s="8">
        <f t="shared" si="16"/>
        <v>0</v>
      </c>
      <c r="Q15" s="8">
        <f t="shared" si="16"/>
        <v>0</v>
      </c>
      <c r="R15" s="8">
        <f t="shared" si="16"/>
        <v>0</v>
      </c>
      <c r="S15" s="41">
        <f>+[1]Hoja1!O85</f>
        <v>0</v>
      </c>
      <c r="T15" s="41">
        <f>+[1]Hoja1!P85</f>
        <v>0</v>
      </c>
      <c r="U15" s="41">
        <f>+[1]Hoja1!Q85</f>
        <v>0</v>
      </c>
      <c r="V15" s="41">
        <f>+[1]Hoja1!R85</f>
        <v>0</v>
      </c>
      <c r="W15" s="9">
        <f>+[1]Hoja1!V85</f>
        <v>0</v>
      </c>
      <c r="X15" s="6">
        <v>-100</v>
      </c>
      <c r="Y15" s="6">
        <v>-100</v>
      </c>
      <c r="Z15" s="6">
        <v>-100</v>
      </c>
      <c r="AA15" s="7">
        <f t="shared" si="17"/>
        <v>0</v>
      </c>
      <c r="AB15" s="7">
        <f t="shared" si="18"/>
        <v>0</v>
      </c>
      <c r="AC15" s="7">
        <f t="shared" si="19"/>
        <v>0</v>
      </c>
      <c r="AD15" s="42">
        <f t="shared" si="20"/>
        <v>0</v>
      </c>
      <c r="AE15" s="42">
        <f t="shared" si="20"/>
        <v>0</v>
      </c>
      <c r="AF15" s="53">
        <f t="shared" si="20"/>
        <v>0</v>
      </c>
      <c r="AG15" s="42">
        <f t="shared" si="20"/>
        <v>0</v>
      </c>
      <c r="AH15" s="10">
        <f t="shared" si="20"/>
        <v>0</v>
      </c>
      <c r="AI15" s="14">
        <f t="shared" si="21"/>
        <v>0</v>
      </c>
      <c r="AJ15" s="14">
        <f t="shared" si="21"/>
        <v>0</v>
      </c>
      <c r="AK15" s="14">
        <f t="shared" si="21"/>
        <v>0</v>
      </c>
    </row>
    <row r="16" spans="1:37" ht="43.5">
      <c r="A16" s="54">
        <f>+[1]Hoja1!A86</f>
        <v>7501008497340</v>
      </c>
      <c r="B16" s="55">
        <f>+[1]Hoja1!B86</f>
        <v>7501008497340</v>
      </c>
      <c r="C16" s="51" t="str">
        <f>+[1]Hoja1!C86</f>
        <v>AH</v>
      </c>
      <c r="D16" s="52" t="str">
        <f>+[1]Hoja1!D86</f>
        <v>FLANAX 550 MG 12 TABLETAS</v>
      </c>
      <c r="E16" s="12" t="str">
        <f>+[1]Hoja1!E86</f>
        <v>EXH</v>
      </c>
      <c r="F16" s="25">
        <f>+[1]Hoja1!F86</f>
        <v>1</v>
      </c>
      <c r="G16" s="40">
        <f>+[1]Hoja1!H86</f>
        <v>0</v>
      </c>
      <c r="H16" s="48">
        <f t="shared" si="11"/>
        <v>0</v>
      </c>
      <c r="I16" s="5">
        <f t="shared" si="12"/>
        <v>0</v>
      </c>
      <c r="J16" s="6">
        <v>20</v>
      </c>
      <c r="K16" s="6">
        <v>18</v>
      </c>
      <c r="L16" s="6">
        <v>16</v>
      </c>
      <c r="M16" s="7">
        <f t="shared" si="13"/>
        <v>0</v>
      </c>
      <c r="N16" s="7">
        <f t="shared" si="14"/>
        <v>0</v>
      </c>
      <c r="O16" s="7">
        <f t="shared" si="15"/>
        <v>0</v>
      </c>
      <c r="P16" s="8">
        <f t="shared" si="16"/>
        <v>0</v>
      </c>
      <c r="Q16" s="8">
        <f t="shared" si="16"/>
        <v>0</v>
      </c>
      <c r="R16" s="8">
        <f t="shared" si="16"/>
        <v>0</v>
      </c>
      <c r="S16" s="41">
        <f>+[1]Hoja1!O86</f>
        <v>0</v>
      </c>
      <c r="T16" s="41">
        <f>+[1]Hoja1!P86</f>
        <v>0</v>
      </c>
      <c r="U16" s="41">
        <f>+[1]Hoja1!Q86</f>
        <v>0</v>
      </c>
      <c r="V16" s="41">
        <f>+[1]Hoja1!R86</f>
        <v>0</v>
      </c>
      <c r="W16" s="9">
        <f>+[1]Hoja1!V86</f>
        <v>0</v>
      </c>
      <c r="X16" s="6">
        <v>-100</v>
      </c>
      <c r="Y16" s="6">
        <v>-100</v>
      </c>
      <c r="Z16" s="6">
        <v>-100</v>
      </c>
      <c r="AA16" s="7">
        <f t="shared" si="17"/>
        <v>0</v>
      </c>
      <c r="AB16" s="7">
        <f t="shared" si="18"/>
        <v>0</v>
      </c>
      <c r="AC16" s="7">
        <f t="shared" si="19"/>
        <v>0</v>
      </c>
      <c r="AD16" s="42">
        <f t="shared" si="20"/>
        <v>0</v>
      </c>
      <c r="AE16" s="42">
        <f t="shared" si="20"/>
        <v>0</v>
      </c>
      <c r="AF16" s="53">
        <f t="shared" si="20"/>
        <v>0</v>
      </c>
      <c r="AG16" s="42">
        <f t="shared" si="20"/>
        <v>0</v>
      </c>
      <c r="AH16" s="10">
        <f t="shared" si="20"/>
        <v>0</v>
      </c>
      <c r="AI16" s="14">
        <f t="shared" si="21"/>
        <v>0</v>
      </c>
      <c r="AJ16" s="14">
        <f t="shared" si="21"/>
        <v>0</v>
      </c>
      <c r="AK16" s="14">
        <f t="shared" si="21"/>
        <v>0</v>
      </c>
    </row>
    <row r="17" spans="1:37" ht="43.5">
      <c r="A17" s="54">
        <f>+[1]Hoja1!A87</f>
        <v>7501125116810</v>
      </c>
      <c r="B17" s="55">
        <f>+[1]Hoja1!B87</f>
        <v>7501125141560</v>
      </c>
      <c r="C17" s="51" t="str">
        <f>+[1]Hoja1!C87</f>
        <v>AH</v>
      </c>
      <c r="D17" s="52" t="str">
        <f>+[1]Hoja1!D87</f>
        <v>AGRIFEN 10 TABLETAS</v>
      </c>
      <c r="E17" s="12" t="str">
        <f>+[1]Hoja1!E87</f>
        <v>EXH</v>
      </c>
      <c r="F17" s="25">
        <f>+[1]Hoja1!F87</f>
        <v>1</v>
      </c>
      <c r="G17" s="40">
        <f>+[1]Hoja1!H87</f>
        <v>0</v>
      </c>
      <c r="H17" s="48">
        <f t="shared" si="11"/>
        <v>0</v>
      </c>
      <c r="I17" s="5">
        <f t="shared" si="12"/>
        <v>0</v>
      </c>
      <c r="J17" s="6">
        <v>20</v>
      </c>
      <c r="K17" s="6">
        <v>18</v>
      </c>
      <c r="L17" s="6">
        <v>16</v>
      </c>
      <c r="M17" s="7">
        <f t="shared" si="13"/>
        <v>0</v>
      </c>
      <c r="N17" s="7">
        <f t="shared" si="14"/>
        <v>0</v>
      </c>
      <c r="O17" s="7">
        <f t="shared" si="15"/>
        <v>0</v>
      </c>
      <c r="P17" s="8">
        <f t="shared" si="16"/>
        <v>0</v>
      </c>
      <c r="Q17" s="8">
        <f t="shared" si="16"/>
        <v>0</v>
      </c>
      <c r="R17" s="8">
        <f t="shared" si="16"/>
        <v>0</v>
      </c>
      <c r="S17" s="41">
        <f>+[1]Hoja1!O87</f>
        <v>0</v>
      </c>
      <c r="T17" s="41">
        <f>+[1]Hoja1!P87</f>
        <v>0</v>
      </c>
      <c r="U17" s="41">
        <f>+[1]Hoja1!Q87</f>
        <v>0</v>
      </c>
      <c r="V17" s="41">
        <f>+[1]Hoja1!R87</f>
        <v>0</v>
      </c>
      <c r="W17" s="9">
        <f>+[1]Hoja1!V87</f>
        <v>0</v>
      </c>
      <c r="X17" s="6">
        <v>-100</v>
      </c>
      <c r="Y17" s="6">
        <v>-100</v>
      </c>
      <c r="Z17" s="6">
        <v>-100</v>
      </c>
      <c r="AA17" s="7">
        <f t="shared" si="17"/>
        <v>0</v>
      </c>
      <c r="AB17" s="7">
        <f t="shared" si="18"/>
        <v>0</v>
      </c>
      <c r="AC17" s="7">
        <f t="shared" si="19"/>
        <v>0</v>
      </c>
      <c r="AD17" s="42">
        <f t="shared" si="20"/>
        <v>0</v>
      </c>
      <c r="AE17" s="42">
        <f t="shared" si="20"/>
        <v>0</v>
      </c>
      <c r="AF17" s="53">
        <f t="shared" si="20"/>
        <v>0</v>
      </c>
      <c r="AG17" s="42">
        <f t="shared" si="20"/>
        <v>0</v>
      </c>
      <c r="AH17" s="10">
        <f t="shared" si="20"/>
        <v>0</v>
      </c>
      <c r="AI17" s="14">
        <f t="shared" si="21"/>
        <v>0</v>
      </c>
      <c r="AJ17" s="14">
        <f t="shared" si="21"/>
        <v>0</v>
      </c>
      <c r="AK17" s="14">
        <f t="shared" si="21"/>
        <v>0</v>
      </c>
    </row>
    <row r="18" spans="1:37" ht="43.5">
      <c r="A18" s="54">
        <f>+[1]Hoja1!A88</f>
        <v>7501008485057</v>
      </c>
      <c r="B18" s="55">
        <f>+[1]Hoja1!B88</f>
        <v>7501008485057</v>
      </c>
      <c r="C18" s="51" t="str">
        <f>+[1]Hoja1!C88</f>
        <v>AH</v>
      </c>
      <c r="D18" s="52" t="str">
        <f>+[1]Hoja1!D88</f>
        <v>TABCIN ACTIVE DIA 12 PZAS.</v>
      </c>
      <c r="E18" s="12" t="str">
        <f>+[1]Hoja1!E88</f>
        <v>EXH</v>
      </c>
      <c r="F18" s="25">
        <f>+[1]Hoja1!F88</f>
        <v>1</v>
      </c>
      <c r="G18" s="40">
        <f>+[1]Hoja1!H88</f>
        <v>0</v>
      </c>
      <c r="H18" s="48">
        <f t="shared" si="11"/>
        <v>0</v>
      </c>
      <c r="I18" s="5">
        <f t="shared" si="12"/>
        <v>0</v>
      </c>
      <c r="J18" s="6">
        <v>20</v>
      </c>
      <c r="K18" s="6">
        <v>18</v>
      </c>
      <c r="L18" s="6">
        <v>16</v>
      </c>
      <c r="M18" s="7">
        <f t="shared" si="13"/>
        <v>0</v>
      </c>
      <c r="N18" s="7">
        <f t="shared" si="14"/>
        <v>0</v>
      </c>
      <c r="O18" s="7">
        <f t="shared" si="15"/>
        <v>0</v>
      </c>
      <c r="P18" s="8">
        <f t="shared" si="16"/>
        <v>0</v>
      </c>
      <c r="Q18" s="8">
        <f t="shared" si="16"/>
        <v>0</v>
      </c>
      <c r="R18" s="8">
        <f t="shared" si="16"/>
        <v>0</v>
      </c>
      <c r="S18" s="41">
        <f>+[1]Hoja1!O88</f>
        <v>0</v>
      </c>
      <c r="T18" s="41">
        <f>+[1]Hoja1!P88</f>
        <v>0</v>
      </c>
      <c r="U18" s="41">
        <f>+[1]Hoja1!Q88</f>
        <v>0</v>
      </c>
      <c r="V18" s="41">
        <f>+[1]Hoja1!R88</f>
        <v>0</v>
      </c>
      <c r="W18" s="9">
        <f>+[1]Hoja1!V88</f>
        <v>0</v>
      </c>
      <c r="X18" s="6">
        <v>-100</v>
      </c>
      <c r="Y18" s="6">
        <v>-100</v>
      </c>
      <c r="Z18" s="6">
        <v>-100</v>
      </c>
      <c r="AA18" s="7">
        <f t="shared" si="17"/>
        <v>0</v>
      </c>
      <c r="AB18" s="7">
        <f t="shared" si="18"/>
        <v>0</v>
      </c>
      <c r="AC18" s="7">
        <f t="shared" si="19"/>
        <v>0</v>
      </c>
      <c r="AD18" s="42">
        <f t="shared" si="20"/>
        <v>0</v>
      </c>
      <c r="AE18" s="42">
        <f t="shared" si="20"/>
        <v>0</v>
      </c>
      <c r="AF18" s="53">
        <f t="shared" si="20"/>
        <v>0</v>
      </c>
      <c r="AG18" s="42">
        <f t="shared" si="20"/>
        <v>0</v>
      </c>
      <c r="AH18" s="10">
        <f t="shared" si="20"/>
        <v>0</v>
      </c>
      <c r="AI18" s="14">
        <f t="shared" si="21"/>
        <v>0</v>
      </c>
      <c r="AJ18" s="14">
        <f t="shared" si="21"/>
        <v>0</v>
      </c>
      <c r="AK18" s="14">
        <f t="shared" si="21"/>
        <v>0</v>
      </c>
    </row>
    <row r="19" spans="1:37" ht="43.5">
      <c r="A19" s="54">
        <f>+[1]Hoja1!A89</f>
        <v>7501008485033</v>
      </c>
      <c r="B19" s="55">
        <f>+[1]Hoja1!B89</f>
        <v>7501008485033</v>
      </c>
      <c r="C19" s="51" t="str">
        <f>+[1]Hoja1!C89</f>
        <v>AH</v>
      </c>
      <c r="D19" s="52" t="str">
        <f>+[1]Hoja1!D89</f>
        <v>TABCIN NOCHE 12 PZAS.</v>
      </c>
      <c r="E19" s="12" t="str">
        <f>+[1]Hoja1!E89</f>
        <v>EXH</v>
      </c>
      <c r="F19" s="25">
        <f>+[1]Hoja1!F89</f>
        <v>1</v>
      </c>
      <c r="G19" s="40">
        <f>+[1]Hoja1!H89</f>
        <v>0</v>
      </c>
      <c r="H19" s="48">
        <f t="shared" si="11"/>
        <v>0</v>
      </c>
      <c r="I19" s="5">
        <f t="shared" si="12"/>
        <v>0</v>
      </c>
      <c r="J19" s="6">
        <v>20</v>
      </c>
      <c r="K19" s="6">
        <v>18</v>
      </c>
      <c r="L19" s="6">
        <v>16</v>
      </c>
      <c r="M19" s="7">
        <f t="shared" si="13"/>
        <v>0</v>
      </c>
      <c r="N19" s="7">
        <f t="shared" si="14"/>
        <v>0</v>
      </c>
      <c r="O19" s="7">
        <f t="shared" si="15"/>
        <v>0</v>
      </c>
      <c r="P19" s="8">
        <f t="shared" si="16"/>
        <v>0</v>
      </c>
      <c r="Q19" s="8">
        <f t="shared" si="16"/>
        <v>0</v>
      </c>
      <c r="R19" s="8">
        <f t="shared" si="16"/>
        <v>0</v>
      </c>
      <c r="S19" s="41">
        <f>+[1]Hoja1!O89</f>
        <v>0</v>
      </c>
      <c r="T19" s="41">
        <f>+[1]Hoja1!P89</f>
        <v>0</v>
      </c>
      <c r="U19" s="41">
        <f>+[1]Hoja1!Q89</f>
        <v>0</v>
      </c>
      <c r="V19" s="41">
        <f>+[1]Hoja1!R89</f>
        <v>0</v>
      </c>
      <c r="W19" s="9">
        <f>+[1]Hoja1!V89</f>
        <v>0</v>
      </c>
      <c r="X19" s="6">
        <v>-100</v>
      </c>
      <c r="Y19" s="6">
        <v>-100</v>
      </c>
      <c r="Z19" s="6">
        <v>-100</v>
      </c>
      <c r="AA19" s="7">
        <f t="shared" si="17"/>
        <v>0</v>
      </c>
      <c r="AB19" s="7">
        <f t="shared" si="18"/>
        <v>0</v>
      </c>
      <c r="AC19" s="7">
        <f t="shared" si="19"/>
        <v>0</v>
      </c>
      <c r="AD19" s="42">
        <f t="shared" si="20"/>
        <v>0</v>
      </c>
      <c r="AE19" s="42">
        <f t="shared" si="20"/>
        <v>0</v>
      </c>
      <c r="AF19" s="53">
        <f t="shared" si="20"/>
        <v>0</v>
      </c>
      <c r="AG19" s="42">
        <f t="shared" si="20"/>
        <v>0</v>
      </c>
      <c r="AH19" s="10">
        <f t="shared" si="20"/>
        <v>0</v>
      </c>
      <c r="AI19" s="14">
        <f t="shared" si="21"/>
        <v>0</v>
      </c>
      <c r="AJ19" s="14">
        <f t="shared" si="21"/>
        <v>0</v>
      </c>
      <c r="AK19" s="14">
        <f t="shared" si="21"/>
        <v>0</v>
      </c>
    </row>
    <row r="20" spans="1:37" ht="43.5">
      <c r="A20" s="54">
        <f>+[1]Hoja1!A90</f>
        <v>650240017094</v>
      </c>
      <c r="B20" s="55">
        <f>+[1]Hoja1!B90</f>
        <v>650240017094</v>
      </c>
      <c r="C20" s="51" t="str">
        <f>+[1]Hoja1!C90</f>
        <v>AH</v>
      </c>
      <c r="D20" s="52" t="str">
        <f>+[1]Hoja1!D90</f>
        <v>XL-3 XTRA CAPSULAS 12 PZAS. GRIPA Y TOS</v>
      </c>
      <c r="E20" s="12" t="str">
        <f>+[1]Hoja1!E90</f>
        <v>EXH</v>
      </c>
      <c r="F20" s="25">
        <f>+[1]Hoja1!F90</f>
        <v>1</v>
      </c>
      <c r="G20" s="40">
        <f>+[1]Hoja1!H90</f>
        <v>0</v>
      </c>
      <c r="H20" s="48">
        <f t="shared" si="11"/>
        <v>0</v>
      </c>
      <c r="I20" s="5">
        <f t="shared" si="12"/>
        <v>0</v>
      </c>
      <c r="J20" s="6">
        <v>20</v>
      </c>
      <c r="K20" s="6">
        <v>18</v>
      </c>
      <c r="L20" s="6">
        <v>16</v>
      </c>
      <c r="M20" s="7">
        <f t="shared" si="13"/>
        <v>0</v>
      </c>
      <c r="N20" s="7">
        <f t="shared" si="14"/>
        <v>0</v>
      </c>
      <c r="O20" s="7">
        <f t="shared" si="15"/>
        <v>0</v>
      </c>
      <c r="P20" s="8">
        <f t="shared" si="16"/>
        <v>0</v>
      </c>
      <c r="Q20" s="8">
        <f t="shared" si="16"/>
        <v>0</v>
      </c>
      <c r="R20" s="8">
        <f t="shared" si="16"/>
        <v>0</v>
      </c>
      <c r="S20" s="41">
        <f>+[1]Hoja1!O90</f>
        <v>0</v>
      </c>
      <c r="T20" s="41">
        <f>+[1]Hoja1!P90</f>
        <v>0</v>
      </c>
      <c r="U20" s="41">
        <f>+[1]Hoja1!Q90</f>
        <v>0</v>
      </c>
      <c r="V20" s="41">
        <f>+[1]Hoja1!R90</f>
        <v>0</v>
      </c>
      <c r="W20" s="9">
        <f>+[1]Hoja1!V90</f>
        <v>0</v>
      </c>
      <c r="X20" s="6">
        <v>-100</v>
      </c>
      <c r="Y20" s="6">
        <v>-100</v>
      </c>
      <c r="Z20" s="6">
        <v>-100</v>
      </c>
      <c r="AA20" s="7">
        <f t="shared" si="17"/>
        <v>0</v>
      </c>
      <c r="AB20" s="7">
        <f t="shared" si="18"/>
        <v>0</v>
      </c>
      <c r="AC20" s="7">
        <f t="shared" si="19"/>
        <v>0</v>
      </c>
      <c r="AD20" s="42">
        <f t="shared" si="20"/>
        <v>0</v>
      </c>
      <c r="AE20" s="42">
        <f t="shared" si="20"/>
        <v>0</v>
      </c>
      <c r="AF20" s="53">
        <f t="shared" si="20"/>
        <v>0</v>
      </c>
      <c r="AG20" s="42">
        <f t="shared" si="20"/>
        <v>0</v>
      </c>
      <c r="AH20" s="10">
        <f t="shared" si="20"/>
        <v>0</v>
      </c>
      <c r="AI20" s="14">
        <f t="shared" si="21"/>
        <v>0</v>
      </c>
      <c r="AJ20" s="14">
        <f t="shared" si="21"/>
        <v>0</v>
      </c>
      <c r="AK20" s="14">
        <f t="shared" si="21"/>
        <v>0</v>
      </c>
    </row>
    <row r="21" spans="1:37" ht="43.5">
      <c r="A21" s="54">
        <f>+[1]Hoja1!A91</f>
        <v>7501124814588</v>
      </c>
      <c r="B21" s="55">
        <f>+[1]Hoja1!B91</f>
        <v>7501124814588</v>
      </c>
      <c r="C21" s="51" t="str">
        <f>+[1]Hoja1!C91</f>
        <v>AH</v>
      </c>
      <c r="D21" s="52" t="str">
        <f>+[1]Hoja1!D91</f>
        <v>THERAFLU RESFRIADO SEVERO 650 MG 10 SOB.</v>
      </c>
      <c r="E21" s="12" t="str">
        <f>+[1]Hoja1!E91</f>
        <v>EXH</v>
      </c>
      <c r="F21" s="25">
        <f>+[1]Hoja1!F91</f>
        <v>1</v>
      </c>
      <c r="G21" s="40">
        <f>+[1]Hoja1!H91</f>
        <v>0</v>
      </c>
      <c r="H21" s="48">
        <f t="shared" si="11"/>
        <v>0</v>
      </c>
      <c r="I21" s="5">
        <f t="shared" si="12"/>
        <v>0</v>
      </c>
      <c r="J21" s="6">
        <v>20</v>
      </c>
      <c r="K21" s="6">
        <v>18</v>
      </c>
      <c r="L21" s="6">
        <v>16</v>
      </c>
      <c r="M21" s="7">
        <f t="shared" si="13"/>
        <v>0</v>
      </c>
      <c r="N21" s="7">
        <f t="shared" si="14"/>
        <v>0</v>
      </c>
      <c r="O21" s="7">
        <f t="shared" si="15"/>
        <v>0</v>
      </c>
      <c r="P21" s="8">
        <f t="shared" si="16"/>
        <v>0</v>
      </c>
      <c r="Q21" s="8">
        <f t="shared" si="16"/>
        <v>0</v>
      </c>
      <c r="R21" s="8">
        <f t="shared" si="16"/>
        <v>0</v>
      </c>
      <c r="S21" s="41">
        <f>+[1]Hoja1!O91</f>
        <v>0</v>
      </c>
      <c r="T21" s="41">
        <f>+[1]Hoja1!P91</f>
        <v>0</v>
      </c>
      <c r="U21" s="41">
        <f>+[1]Hoja1!Q91</f>
        <v>0</v>
      </c>
      <c r="V21" s="41">
        <f>+[1]Hoja1!R91</f>
        <v>0</v>
      </c>
      <c r="W21" s="9">
        <f>+[1]Hoja1!V91</f>
        <v>0</v>
      </c>
      <c r="X21" s="6">
        <v>-100</v>
      </c>
      <c r="Y21" s="6">
        <v>-100</v>
      </c>
      <c r="Z21" s="6">
        <v>-100</v>
      </c>
      <c r="AA21" s="7">
        <f t="shared" si="17"/>
        <v>0</v>
      </c>
      <c r="AB21" s="7">
        <f t="shared" si="18"/>
        <v>0</v>
      </c>
      <c r="AC21" s="7">
        <f t="shared" si="19"/>
        <v>0</v>
      </c>
      <c r="AD21" s="42">
        <f t="shared" si="20"/>
        <v>0</v>
      </c>
      <c r="AE21" s="42">
        <f t="shared" si="20"/>
        <v>0</v>
      </c>
      <c r="AF21" s="53">
        <f t="shared" si="20"/>
        <v>0</v>
      </c>
      <c r="AG21" s="42">
        <f t="shared" si="20"/>
        <v>0</v>
      </c>
      <c r="AH21" s="10">
        <f t="shared" si="20"/>
        <v>0</v>
      </c>
      <c r="AI21" s="14">
        <f t="shared" si="21"/>
        <v>0</v>
      </c>
      <c r="AJ21" s="14">
        <f t="shared" si="21"/>
        <v>0</v>
      </c>
      <c r="AK21" s="14">
        <f t="shared" si="21"/>
        <v>0</v>
      </c>
    </row>
    <row r="22" spans="1:37" ht="43.5">
      <c r="A22" s="54">
        <f>+[1]Hoja1!A92</f>
        <v>354312225140</v>
      </c>
      <c r="B22" s="55">
        <f>+[1]Hoja1!B92</f>
        <v>7502250340538</v>
      </c>
      <c r="C22" s="51" t="str">
        <f>+[1]Hoja1!C92</f>
        <v>AH</v>
      </c>
      <c r="D22" s="52" t="str">
        <f>+[1]Hoja1!D92</f>
        <v>VITACILINA VERDE 16 GRS.</v>
      </c>
      <c r="E22" s="12" t="str">
        <f>+[1]Hoja1!E92</f>
        <v>PZA</v>
      </c>
      <c r="F22" s="25">
        <f>+[1]Hoja1!F92</f>
        <v>1</v>
      </c>
      <c r="G22" s="40">
        <f>+[1]Hoja1!H92</f>
        <v>0</v>
      </c>
      <c r="H22" s="48">
        <f t="shared" si="11"/>
        <v>0</v>
      </c>
      <c r="I22" s="5">
        <f t="shared" si="12"/>
        <v>0</v>
      </c>
      <c r="J22" s="6">
        <v>20</v>
      </c>
      <c r="K22" s="6">
        <v>18</v>
      </c>
      <c r="L22" s="6">
        <v>16</v>
      </c>
      <c r="M22" s="7">
        <f t="shared" si="13"/>
        <v>0</v>
      </c>
      <c r="N22" s="7">
        <f t="shared" si="14"/>
        <v>0</v>
      </c>
      <c r="O22" s="7">
        <f t="shared" si="15"/>
        <v>0</v>
      </c>
      <c r="P22" s="8">
        <f t="shared" si="16"/>
        <v>0</v>
      </c>
      <c r="Q22" s="8">
        <f t="shared" si="16"/>
        <v>0</v>
      </c>
      <c r="R22" s="8">
        <f t="shared" si="16"/>
        <v>0</v>
      </c>
      <c r="S22" s="41">
        <f>+[1]Hoja1!O92</f>
        <v>0</v>
      </c>
      <c r="T22" s="41">
        <f>+[1]Hoja1!P92</f>
        <v>0</v>
      </c>
      <c r="U22" s="41">
        <f>+[1]Hoja1!Q92</f>
        <v>0</v>
      </c>
      <c r="V22" s="41">
        <f>+[1]Hoja1!R92</f>
        <v>0</v>
      </c>
      <c r="W22" s="9">
        <f>+[1]Hoja1!V92</f>
        <v>0</v>
      </c>
      <c r="X22" s="6">
        <v>-100</v>
      </c>
      <c r="Y22" s="6">
        <v>-100</v>
      </c>
      <c r="Z22" s="6">
        <v>-100</v>
      </c>
      <c r="AA22" s="7">
        <f t="shared" si="17"/>
        <v>0</v>
      </c>
      <c r="AB22" s="7">
        <f t="shared" si="18"/>
        <v>0</v>
      </c>
      <c r="AC22" s="7">
        <f t="shared" si="19"/>
        <v>0</v>
      </c>
      <c r="AD22" s="42">
        <f t="shared" si="20"/>
        <v>0</v>
      </c>
      <c r="AE22" s="42">
        <f t="shared" si="20"/>
        <v>0</v>
      </c>
      <c r="AF22" s="53">
        <f t="shared" si="20"/>
        <v>0</v>
      </c>
      <c r="AG22" s="42">
        <f t="shared" si="20"/>
        <v>0</v>
      </c>
      <c r="AH22" s="10">
        <f t="shared" si="20"/>
        <v>0</v>
      </c>
      <c r="AI22" s="14">
        <f t="shared" si="21"/>
        <v>0</v>
      </c>
      <c r="AJ22" s="14">
        <f t="shared" si="21"/>
        <v>0</v>
      </c>
      <c r="AK22" s="14">
        <f t="shared" si="21"/>
        <v>0</v>
      </c>
    </row>
    <row r="23" spans="1:37" ht="43.5">
      <c r="A23" s="54">
        <f>+[1]Hoja1!A93</f>
        <v>7502001166066</v>
      </c>
      <c r="B23" s="55">
        <f>+[1]Hoja1!B93</f>
        <v>7502001166066</v>
      </c>
      <c r="C23" s="51" t="str">
        <f>+[1]Hoja1!C93</f>
        <v>AH</v>
      </c>
      <c r="D23" s="52" t="str">
        <f>+[1]Hoja1!D93</f>
        <v>BARMICIL COMPUESTO 40 GRS.</v>
      </c>
      <c r="E23" s="12" t="str">
        <f>+[1]Hoja1!E93</f>
        <v>PZA</v>
      </c>
      <c r="F23" s="25">
        <f>+[1]Hoja1!F93</f>
        <v>1</v>
      </c>
      <c r="G23" s="40">
        <f>+[1]Hoja1!H93</f>
        <v>0</v>
      </c>
      <c r="H23" s="48">
        <f t="shared" si="11"/>
        <v>0</v>
      </c>
      <c r="I23" s="5">
        <f t="shared" si="12"/>
        <v>0</v>
      </c>
      <c r="J23" s="6">
        <v>20</v>
      </c>
      <c r="K23" s="6">
        <v>18</v>
      </c>
      <c r="L23" s="6">
        <v>16</v>
      </c>
      <c r="M23" s="7">
        <f t="shared" si="13"/>
        <v>0</v>
      </c>
      <c r="N23" s="7">
        <f t="shared" si="14"/>
        <v>0</v>
      </c>
      <c r="O23" s="7">
        <f t="shared" si="15"/>
        <v>0</v>
      </c>
      <c r="P23" s="8">
        <f t="shared" si="16"/>
        <v>0</v>
      </c>
      <c r="Q23" s="8">
        <f t="shared" si="16"/>
        <v>0</v>
      </c>
      <c r="R23" s="8">
        <f t="shared" si="16"/>
        <v>0</v>
      </c>
      <c r="S23" s="41">
        <f>+[1]Hoja1!O93</f>
        <v>0</v>
      </c>
      <c r="T23" s="41">
        <f>+[1]Hoja1!P93</f>
        <v>0</v>
      </c>
      <c r="U23" s="41">
        <f>+[1]Hoja1!Q93</f>
        <v>0</v>
      </c>
      <c r="V23" s="41">
        <f>+[1]Hoja1!R93</f>
        <v>0</v>
      </c>
      <c r="W23" s="9">
        <f>+[1]Hoja1!V93</f>
        <v>0</v>
      </c>
      <c r="X23" s="6">
        <v>-100</v>
      </c>
      <c r="Y23" s="6">
        <v>-100</v>
      </c>
      <c r="Z23" s="6">
        <v>-100</v>
      </c>
      <c r="AA23" s="7">
        <f t="shared" si="17"/>
        <v>0</v>
      </c>
      <c r="AB23" s="7">
        <f t="shared" si="18"/>
        <v>0</v>
      </c>
      <c r="AC23" s="7">
        <f t="shared" si="19"/>
        <v>0</v>
      </c>
      <c r="AD23" s="42">
        <f t="shared" si="20"/>
        <v>0</v>
      </c>
      <c r="AE23" s="42">
        <f t="shared" si="20"/>
        <v>0</v>
      </c>
      <c r="AF23" s="53">
        <f t="shared" si="20"/>
        <v>0</v>
      </c>
      <c r="AG23" s="42">
        <f t="shared" si="20"/>
        <v>0</v>
      </c>
      <c r="AH23" s="10">
        <f t="shared" si="20"/>
        <v>0</v>
      </c>
      <c r="AI23" s="14">
        <f t="shared" si="21"/>
        <v>0</v>
      </c>
      <c r="AJ23" s="14">
        <f t="shared" si="21"/>
        <v>0</v>
      </c>
      <c r="AK23" s="14">
        <f t="shared" si="21"/>
        <v>0</v>
      </c>
    </row>
  </sheetData>
  <sortState ref="A5:AK7">
    <sortCondition ref="C5:C7"/>
    <sortCondition ref="D5:D7"/>
  </sortState>
  <mergeCells count="5">
    <mergeCell ref="A2:D2"/>
    <mergeCell ref="E2:AK2"/>
    <mergeCell ref="A3:I3"/>
    <mergeCell ref="S3:W3"/>
    <mergeCell ref="AD3:AH3"/>
  </mergeCells>
  <conditionalFormatting sqref="D4:D23">
    <cfRule type="containsText" dxfId="0" priority="2" operator="containsText" text="ELIMINAR">
      <formula>NOT(ISERROR(SEARCH("ELIMINAR",D4)))</formula>
    </cfRule>
  </conditionalFormatting>
  <pageMargins left="0.15748031496062992" right="0.15748031496062992" top="0.39370078740157483" bottom="0.74803149606299213" header="0.31496062992125984" footer="0.31496062992125984"/>
  <pageSetup scale="2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CAMBIOS </vt:lpstr>
      <vt:lpstr>'CAMBIOS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</dc:creator>
  <cp:lastModifiedBy>EL_JEOVAS</cp:lastModifiedBy>
  <cp:lastPrinted>2022-02-02T21:46:26Z</cp:lastPrinted>
  <dcterms:created xsi:type="dcterms:W3CDTF">2020-07-13T19:37:07Z</dcterms:created>
  <dcterms:modified xsi:type="dcterms:W3CDTF">2022-03-17T17:29:28Z</dcterms:modified>
</cp:coreProperties>
</file>