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2058C2DE-1402-4632-B45B-17AC4065ED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Hoja1!$A$3:$W$17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1" l="1"/>
  <c r="N17" i="11"/>
  <c r="H17" i="11"/>
  <c r="I17" i="11" s="1"/>
  <c r="W16" i="11"/>
  <c r="W15" i="11"/>
  <c r="N15" i="11"/>
  <c r="H15" i="11"/>
  <c r="I15" i="11" s="1"/>
  <c r="W14" i="11"/>
  <c r="N14" i="11"/>
  <c r="H14" i="11"/>
  <c r="I14" i="11" s="1"/>
  <c r="W13" i="11"/>
  <c r="N13" i="11"/>
  <c r="H13" i="11"/>
  <c r="I13" i="11" s="1"/>
  <c r="W12" i="11"/>
  <c r="N12" i="11"/>
  <c r="H12" i="11"/>
  <c r="I12" i="11" s="1"/>
  <c r="W11" i="11"/>
  <c r="N11" i="11"/>
  <c r="H11" i="11"/>
  <c r="I11" i="11" s="1"/>
  <c r="W10" i="11"/>
  <c r="N10" i="11"/>
  <c r="H10" i="11"/>
  <c r="I10" i="11" s="1"/>
  <c r="W9" i="11"/>
  <c r="N9" i="11"/>
  <c r="H9" i="11"/>
  <c r="I9" i="11" s="1"/>
  <c r="W8" i="11"/>
  <c r="N8" i="11"/>
  <c r="H8" i="11"/>
  <c r="I8" i="11" s="1"/>
  <c r="W7" i="11"/>
  <c r="N7" i="11"/>
  <c r="H7" i="11"/>
  <c r="I7" i="11" s="1"/>
  <c r="W6" i="11"/>
  <c r="N6" i="11"/>
  <c r="H6" i="11"/>
  <c r="I6" i="11" s="1"/>
  <c r="W5" i="11"/>
  <c r="N5" i="11"/>
  <c r="H5" i="11"/>
  <c r="I5" i="11" s="1"/>
</calcChain>
</file>

<file path=xl/sharedStrings.xml><?xml version="1.0" encoding="utf-8"?>
<sst xmlns="http://schemas.openxmlformats.org/spreadsheetml/2006/main" count="57" uniqueCount="33">
  <si>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</si>
  <si>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</si>
  <si>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</si>
  <si>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</si>
  <si>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</si>
  <si>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</si>
  <si>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</si>
  <si>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</si>
  <si>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</si>
  <si>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PRECIOS DEL 1 AL 5</t>
  </si>
  <si>
    <t>CODIGO PRINC CJA</t>
  </si>
  <si>
    <t>PRECIOS 1 AL 5</t>
  </si>
  <si>
    <t xml:space="preserve">AJUSTES </t>
  </si>
  <si>
    <t xml:space="preserve">    GEN SUCA21-0800</t>
  </si>
  <si>
    <t>CH</t>
  </si>
  <si>
    <t>LA MORENA CHILES CHIPOTLES 210 GRS.</t>
  </si>
  <si>
    <t>PZA</t>
  </si>
  <si>
    <t>LA MORENA CHILES CHIPOTLES 24/210 GRS.</t>
  </si>
  <si>
    <t>CJA</t>
  </si>
  <si>
    <t>LA MORENA NACHOS JALAP. 800 GRS.</t>
  </si>
  <si>
    <t>LA MORENA NACHOS JALAP. 10/800 GRS.</t>
  </si>
  <si>
    <t>LA MORENA JALAPEÑOS 2.8 KG.</t>
  </si>
  <si>
    <t>LA MORENA JALAPEÑOS 6/2.8 KG.</t>
  </si>
  <si>
    <t>LA MORENA JALAPEÑOS 380 GRS.</t>
  </si>
  <si>
    <t>LA MORENA JALAPEÑOS 24/380 GRS.</t>
  </si>
  <si>
    <t>LA MORENA JALAPEÑOS 210 GRS.</t>
  </si>
  <si>
    <t>LA MORENA JALAPEÑOS 48/210 GRS.</t>
  </si>
  <si>
    <t>LA MORENA CHILES GUEROS 350 GRS</t>
  </si>
  <si>
    <t>LA MORENA CHILES GUEROS 12/350 GRS</t>
  </si>
  <si>
    <t>MODIFICACION DE UNO O MAS CAMPOS DE UN PRODUCTO EXISTENTE</t>
  </si>
  <si>
    <t>ELIMINACION DE UN PRODUCTO EXISTENTE POR PAQUETE, PIEZA O AMBOS</t>
  </si>
  <si>
    <t>ALTA DE UN PRODUCTO POR PAQUETE , PIEZA O AMBOS</t>
  </si>
  <si>
    <t>IMPORTANTE: SIEMPRE QUE CAMBIE EL APARTADO DE C (CANTIDAD) CAMBIA LA DESCRIPCION POR PAQUETE Y EL NUMERO DE ARTICULOS QUE LO INTEGRAN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</si>
</sst>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4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2"/>
      <name val="Arial Narrow"/>
      <family val="2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b/>
      <sz val="48"/>
      <name val="Arial Narrow"/>
      <family val="2"/>
    </font>
    <font>
      <sz val="28"/>
      <name val="Arial Narrow"/>
      <family val="2"/>
    </font>
    <font>
      <sz val="24"/>
      <color rgb="FF000000"/>
      <name val="Arial Narrow"/>
      <family val="2"/>
    </font>
    <font>
      <b/>
      <sz val="28"/>
      <name val="Arial Narrow"/>
      <family val="2"/>
    </font>
    <font>
      <b/>
      <sz val="32"/>
      <name val="Arial Narrow"/>
      <family val="2"/>
    </font>
    <font>
      <sz val="31"/>
      <name val="Arial Narrow"/>
      <family val="2"/>
    </font>
    <font>
      <b/>
      <sz val="24"/>
      <name val="Arial Narrow"/>
      <family val="2"/>
    </font>
    <font>
      <b/>
      <sz val="36"/>
      <name val="Arial Narrow"/>
      <family val="2"/>
    </font>
    <font>
      <sz val="26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8"/>
      <color rgb="FF000000"/>
      <name val="Arial Narrow"/>
      <family val="2"/>
    </font>
    <font>
      <sz val="29"/>
      <color rgb="FF000000"/>
      <name val="Arial Narrow"/>
      <family val="2"/>
    </font>
    <font>
      <sz val="22"/>
      <color rgb="FF000000"/>
      <name val="Arial Narrow"/>
      <family val="2"/>
    </font>
    <font>
      <sz val="31"/>
      <color rgb="FF000000"/>
      <name val="Arial Narrow"/>
      <family val="2"/>
    </font>
    <font>
      <sz val="48"/>
      <color theme="1"/>
      <name val="Arial Narrow"/>
      <family val="2"/>
    </font>
    <font>
      <b/>
      <sz val="23"/>
      <name val="Arial Narrow"/>
      <family val="2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sz val="26"/>
      <name val="Arial Narrow"/>
      <family val="2"/>
    </font>
    <font>
      <sz val="36"/>
      <name val="Arial Narrow"/>
      <family val="2"/>
    </font>
    <font>
      <sz val="36"/>
      <color rgb="FF000000"/>
      <name val="Arial Narrow"/>
      <family val="2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EBA88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2A7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1" fontId="44" fillId="58" borderId="22" xfId="2110" quotePrefix="1" applyNumberFormat="1" applyFont="1" applyFill="1" applyBorder="1" applyAlignment="1">
      <alignment horizontal="center" vertical="center"/>
    </xf>
    <xf numFmtId="167" fontId="45" fillId="56" borderId="24" xfId="2110" quotePrefix="1" applyNumberFormat="1" applyFont="1" applyFill="1" applyBorder="1" applyAlignment="1">
      <alignment horizontal="center" vertical="center"/>
    </xf>
    <xf numFmtId="43" fontId="46" fillId="2" borderId="22" xfId="2110" quotePrefix="1" applyFont="1" applyFill="1" applyBorder="1" applyAlignment="1">
      <alignment horizontal="center" vertical="center"/>
    </xf>
    <xf numFmtId="4" fontId="46" fillId="57" borderId="22" xfId="1" applyNumberFormat="1" applyFont="1" applyFill="1" applyBorder="1" applyAlignment="1">
      <alignment horizontal="center" vertical="center"/>
    </xf>
    <xf numFmtId="4" fontId="46" fillId="57" borderId="27" xfId="1" applyNumberFormat="1" applyFont="1" applyFill="1" applyBorder="1" applyAlignment="1">
      <alignment horizontal="center" vertical="center"/>
    </xf>
    <xf numFmtId="43" fontId="46" fillId="2" borderId="24" xfId="2110" quotePrefix="1" applyFont="1" applyFill="1" applyBorder="1" applyAlignment="1">
      <alignment horizontal="center" vertical="center"/>
    </xf>
    <xf numFmtId="0" fontId="38" fillId="0" borderId="22" xfId="3" applyNumberFormat="1" applyFont="1" applyFill="1" applyBorder="1" applyAlignment="1">
      <alignment horizontal="center" vertical="center"/>
    </xf>
    <xf numFmtId="0" fontId="38" fillId="0" borderId="22" xfId="1" applyFont="1" applyBorder="1" applyAlignment="1">
      <alignment horizontal="center" vertical="center"/>
    </xf>
    <xf numFmtId="43" fontId="42" fillId="0" borderId="22" xfId="2114" applyFont="1" applyFill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/>
    </xf>
    <xf numFmtId="0" fontId="51" fillId="59" borderId="19" xfId="0" applyFont="1" applyFill="1" applyBorder="1" applyAlignment="1">
      <alignment horizontal="center" vertical="center"/>
    </xf>
    <xf numFmtId="0" fontId="51" fillId="60" borderId="19" xfId="0" applyFont="1" applyFill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43" fontId="57" fillId="61" borderId="0" xfId="2114" applyFont="1" applyFill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26" xfId="0" applyFont="1" applyBorder="1" applyAlignment="1">
      <alignment horizontal="center" vertical="center"/>
    </xf>
    <xf numFmtId="1" fontId="42" fillId="2" borderId="22" xfId="2110" quotePrefix="1" applyNumberFormat="1" applyFont="1" applyFill="1" applyBorder="1" applyAlignment="1">
      <alignment horizontal="center" vertical="center"/>
    </xf>
    <xf numFmtId="0" fontId="43" fillId="0" borderId="22" xfId="2111" applyFont="1" applyBorder="1" applyAlignment="1">
      <alignment vertical="center" wrapText="1"/>
    </xf>
    <xf numFmtId="49" fontId="56" fillId="2" borderId="22" xfId="2110" quotePrefix="1" applyNumberFormat="1" applyFont="1" applyFill="1" applyBorder="1" applyAlignment="1">
      <alignment horizontal="center" vertical="center"/>
    </xf>
    <xf numFmtId="1" fontId="42" fillId="2" borderId="28" xfId="2110" quotePrefix="1" applyNumberFormat="1" applyFont="1" applyFill="1" applyBorder="1" applyAlignment="1">
      <alignment horizontal="center" vertical="center"/>
    </xf>
    <xf numFmtId="49" fontId="47" fillId="2" borderId="23" xfId="2110" quotePrefix="1" applyNumberFormat="1" applyFont="1" applyFill="1" applyBorder="1" applyAlignment="1">
      <alignment horizontal="center" vertical="center"/>
    </xf>
    <xf numFmtId="0" fontId="42" fillId="0" borderId="22" xfId="1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20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164" fontId="48" fillId="0" borderId="20" xfId="0" applyNumberFormat="1" applyFont="1" applyBorder="1" applyAlignment="1">
      <alignment horizontal="center" vertical="center"/>
    </xf>
    <xf numFmtId="164" fontId="48" fillId="0" borderId="21" xfId="0" applyNumberFormat="1" applyFont="1" applyBorder="1" applyAlignment="1">
      <alignment horizontal="center" vertical="center"/>
    </xf>
    <xf numFmtId="0" fontId="55" fillId="62" borderId="19" xfId="0" applyFont="1" applyFill="1" applyBorder="1" applyAlignment="1">
      <alignment horizontal="center" vertical="center"/>
    </xf>
    <xf numFmtId="0" fontId="55" fillId="62" borderId="20" xfId="0" applyFont="1" applyFill="1" applyBorder="1" applyAlignment="1">
      <alignment horizontal="center" vertical="center"/>
    </xf>
    <xf numFmtId="0" fontId="41" fillId="63" borderId="19" xfId="0" applyFont="1" applyFill="1" applyBorder="1" applyAlignment="1">
      <alignment horizontal="center" vertical="center"/>
    </xf>
    <xf numFmtId="0" fontId="41" fillId="63" borderId="20" xfId="0" applyFont="1" applyFill="1" applyBorder="1" applyAlignment="1">
      <alignment horizontal="center" vertical="center"/>
    </xf>
    <xf numFmtId="49" fontId="47" fillId="61" borderId="23" xfId="2110" quotePrefix="1" applyNumberFormat="1" applyFont="1" applyFill="1" applyBorder="1" applyAlignment="1">
      <alignment horizontal="center" vertical="center"/>
    </xf>
    <xf numFmtId="0" fontId="43" fillId="61" borderId="22" xfId="2111" applyFont="1" applyFill="1" applyBorder="1" applyAlignment="1">
      <alignment vertical="center" wrapText="1"/>
    </xf>
    <xf numFmtId="0" fontId="38" fillId="61" borderId="22" xfId="1" applyFont="1" applyFill="1" applyBorder="1" applyAlignment="1">
      <alignment horizontal="center" vertical="center"/>
    </xf>
    <xf numFmtId="1" fontId="42" fillId="61" borderId="22" xfId="2110" quotePrefix="1" applyNumberFormat="1" applyFont="1" applyFill="1" applyBorder="1" applyAlignment="1">
      <alignment horizontal="center" vertical="center"/>
    </xf>
    <xf numFmtId="0" fontId="42" fillId="61" borderId="22" xfId="1" applyFont="1" applyFill="1" applyBorder="1" applyAlignment="1">
      <alignment horizontal="center" vertical="center"/>
    </xf>
    <xf numFmtId="49" fontId="56" fillId="61" borderId="22" xfId="2110" quotePrefix="1" applyNumberFormat="1" applyFont="1" applyFill="1" applyBorder="1" applyAlignment="1">
      <alignment horizontal="center" vertical="center"/>
    </xf>
    <xf numFmtId="1" fontId="42" fillId="64" borderId="22" xfId="2110" quotePrefix="1" applyNumberFormat="1" applyFont="1" applyFill="1" applyBorder="1" applyAlignment="1">
      <alignment horizontal="center" vertical="center"/>
    </xf>
    <xf numFmtId="49" fontId="56" fillId="64" borderId="22" xfId="2110" quotePrefix="1" applyNumberFormat="1" applyFont="1" applyFill="1" applyBorder="1" applyAlignment="1">
      <alignment horizontal="center" vertical="center"/>
    </xf>
    <xf numFmtId="0" fontId="43" fillId="64" borderId="22" xfId="2111" applyFont="1" applyFill="1" applyBorder="1" applyAlignment="1">
      <alignment vertical="center" wrapText="1"/>
    </xf>
    <xf numFmtId="1" fontId="42" fillId="64" borderId="28" xfId="2110" quotePrefix="1" applyNumberFormat="1" applyFont="1" applyFill="1" applyBorder="1" applyAlignment="1">
      <alignment horizontal="center" vertical="center"/>
    </xf>
    <xf numFmtId="49" fontId="47" fillId="64" borderId="23" xfId="2110" quotePrefix="1" applyNumberFormat="1" applyFont="1" applyFill="1" applyBorder="1" applyAlignment="1">
      <alignment horizontal="center" vertical="center"/>
    </xf>
    <xf numFmtId="1" fontId="42" fillId="65" borderId="28" xfId="2110" quotePrefix="1" applyNumberFormat="1" applyFont="1" applyFill="1" applyBorder="1" applyAlignment="1">
      <alignment horizontal="center" vertical="center"/>
    </xf>
    <xf numFmtId="49" fontId="47" fillId="65" borderId="23" xfId="2110" quotePrefix="1" applyNumberFormat="1" applyFont="1" applyFill="1" applyBorder="1" applyAlignment="1">
      <alignment horizontal="center" vertical="center"/>
    </xf>
    <xf numFmtId="0" fontId="43" fillId="65" borderId="22" xfId="2111" applyFont="1" applyFill="1" applyBorder="1" applyAlignment="1">
      <alignment vertical="center" wrapText="1"/>
    </xf>
    <xf numFmtId="1" fontId="42" fillId="65" borderId="22" xfId="2110" quotePrefix="1" applyNumberFormat="1" applyFont="1" applyFill="1" applyBorder="1" applyAlignment="1">
      <alignment horizontal="center" vertical="center"/>
    </xf>
    <xf numFmtId="49" fontId="56" fillId="65" borderId="22" xfId="2110" quotePrefix="1" applyNumberFormat="1" applyFont="1" applyFill="1" applyBorder="1" applyAlignment="1">
      <alignment horizontal="center" vertical="center"/>
    </xf>
    <xf numFmtId="0" fontId="38" fillId="65" borderId="22" xfId="1" applyFont="1" applyFill="1" applyBorder="1" applyAlignment="1">
      <alignment horizontal="center" vertical="center"/>
    </xf>
    <xf numFmtId="1" fontId="62" fillId="61" borderId="28" xfId="2110" quotePrefix="1" applyNumberFormat="1" applyFont="1" applyFill="1" applyBorder="1" applyAlignment="1">
      <alignment horizontal="left" vertical="center"/>
    </xf>
    <xf numFmtId="0" fontId="38" fillId="61" borderId="22" xfId="3" applyNumberFormat="1" applyFont="1" applyFill="1" applyBorder="1" applyAlignment="1">
      <alignment horizontal="center" vertical="center"/>
    </xf>
    <xf numFmtId="43" fontId="42" fillId="61" borderId="22" xfId="2114" applyFont="1" applyFill="1" applyBorder="1" applyAlignment="1">
      <alignment horizontal="center" vertical="center"/>
    </xf>
    <xf numFmtId="1" fontId="62" fillId="64" borderId="28" xfId="2110" quotePrefix="1" applyNumberFormat="1" applyFont="1" applyFill="1" applyBorder="1" applyAlignment="1">
      <alignment horizontal="left" vertical="center"/>
    </xf>
    <xf numFmtId="0" fontId="38" fillId="64" borderId="22" xfId="3" applyNumberFormat="1" applyFont="1" applyFill="1" applyBorder="1" applyAlignment="1">
      <alignment horizontal="center" vertical="center"/>
    </xf>
    <xf numFmtId="0" fontId="42" fillId="64" borderId="22" xfId="1" applyFont="1" applyFill="1" applyBorder="1" applyAlignment="1">
      <alignment horizontal="center" vertical="center"/>
    </xf>
    <xf numFmtId="43" fontId="42" fillId="64" borderId="22" xfId="2114" applyFont="1" applyFill="1" applyBorder="1" applyAlignment="1">
      <alignment horizontal="center" vertical="center"/>
    </xf>
    <xf numFmtId="1" fontId="62" fillId="65" borderId="28" xfId="2110" quotePrefix="1" applyNumberFormat="1" applyFont="1" applyFill="1" applyBorder="1" applyAlignment="1">
      <alignment horizontal="left" vertical="center"/>
    </xf>
    <xf numFmtId="0" fontId="38" fillId="65" borderId="22" xfId="3" applyNumberFormat="1" applyFont="1" applyFill="1" applyBorder="1" applyAlignment="1">
      <alignment horizontal="center" vertical="center"/>
    </xf>
    <xf numFmtId="0" fontId="42" fillId="65" borderId="22" xfId="1" applyFont="1" applyFill="1" applyBorder="1" applyAlignment="1">
      <alignment horizontal="center" vertical="center"/>
    </xf>
    <xf numFmtId="43" fontId="42" fillId="65" borderId="22" xfId="2114" applyFont="1" applyFill="1" applyBorder="1" applyAlignment="1">
      <alignment horizontal="center" vertical="center"/>
    </xf>
    <xf numFmtId="1" fontId="62" fillId="61" borderId="22" xfId="2110" quotePrefix="1" applyNumberFormat="1" applyFont="1" applyFill="1" applyBorder="1" applyAlignment="1">
      <alignment horizontal="center" vertical="center"/>
    </xf>
    <xf numFmtId="49" fontId="48" fillId="61" borderId="23" xfId="2110" quotePrefix="1" applyNumberFormat="1" applyFont="1" applyFill="1" applyBorder="1" applyAlignment="1">
      <alignment horizontal="center" vertical="center"/>
    </xf>
    <xf numFmtId="0" fontId="63" fillId="61" borderId="22" xfId="2111" applyFont="1" applyFill="1" applyBorder="1" applyAlignment="1">
      <alignment vertical="center" wrapText="1"/>
    </xf>
    <xf numFmtId="0" fontId="62" fillId="61" borderId="22" xfId="3" applyNumberFormat="1" applyFont="1" applyFill="1" applyBorder="1" applyAlignment="1">
      <alignment horizontal="center" vertical="center"/>
    </xf>
    <xf numFmtId="0" fontId="62" fillId="61" borderId="22" xfId="1" applyFont="1" applyFill="1" applyBorder="1" applyAlignment="1">
      <alignment horizontal="center" vertical="center"/>
    </xf>
    <xf numFmtId="43" fontId="62" fillId="61" borderId="22" xfId="2114" applyFont="1" applyFill="1" applyBorder="1" applyAlignment="1">
      <alignment horizontal="center" vertical="center"/>
    </xf>
    <xf numFmtId="1" fontId="48" fillId="61" borderId="22" xfId="2110" quotePrefix="1" applyNumberFormat="1" applyFont="1" applyFill="1" applyBorder="1" applyAlignment="1">
      <alignment horizontal="center" vertical="center"/>
    </xf>
    <xf numFmtId="167" fontId="48" fillId="61" borderId="24" xfId="2110" quotePrefix="1" applyNumberFormat="1" applyFont="1" applyFill="1" applyBorder="1" applyAlignment="1">
      <alignment horizontal="center" vertical="center"/>
    </xf>
    <xf numFmtId="43" fontId="62" fillId="61" borderId="24" xfId="2110" quotePrefix="1" applyFont="1" applyFill="1" applyBorder="1" applyAlignment="1">
      <alignment horizontal="center" vertical="center"/>
    </xf>
    <xf numFmtId="43" fontId="62" fillId="61" borderId="22" xfId="2110" quotePrefix="1" applyFont="1" applyFill="1" applyBorder="1" applyAlignment="1">
      <alignment horizontal="center" vertical="center"/>
    </xf>
    <xf numFmtId="4" fontId="46" fillId="61" borderId="22" xfId="1" applyNumberFormat="1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%202021/MasterdePrecios%202021-05-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(2)"/>
      <sheetName val="A SUCURSALES"/>
      <sheetName val="AJUSTES PREC"/>
      <sheetName val="PARA RECTIFICACIONES"/>
      <sheetName val="Correcciones CPZ"/>
      <sheetName val="FAMILIAS-LINEAS "/>
      <sheetName val="PARA B "/>
      <sheetName val="Hoja3"/>
      <sheetName val="Hoja1"/>
      <sheetName val="Hoja2"/>
      <sheetName val="vol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01</v>
          </cell>
          <cell r="C2">
            <v>16</v>
          </cell>
        </row>
        <row r="3">
          <cell r="A3" t="str">
            <v>75</v>
          </cell>
          <cell r="C3">
            <v>0</v>
          </cell>
        </row>
        <row r="4">
          <cell r="A4" t="str">
            <v>76</v>
          </cell>
          <cell r="C4">
            <v>0</v>
          </cell>
        </row>
        <row r="5">
          <cell r="A5" t="str">
            <v>77</v>
          </cell>
          <cell r="C5">
            <v>0</v>
          </cell>
        </row>
        <row r="6">
          <cell r="A6" t="str">
            <v>78</v>
          </cell>
          <cell r="C6">
            <v>0</v>
          </cell>
        </row>
        <row r="7">
          <cell r="A7" t="str">
            <v>79</v>
          </cell>
          <cell r="C7">
            <v>0</v>
          </cell>
        </row>
        <row r="8">
          <cell r="A8" t="str">
            <v>80</v>
          </cell>
          <cell r="C8">
            <v>16</v>
          </cell>
        </row>
        <row r="9">
          <cell r="A9" t="str">
            <v>AA</v>
          </cell>
          <cell r="C9">
            <v>16</v>
          </cell>
        </row>
        <row r="10">
          <cell r="A10" t="str">
            <v>AB</v>
          </cell>
          <cell r="C10">
            <v>16</v>
          </cell>
        </row>
        <row r="11">
          <cell r="A11" t="str">
            <v>AC</v>
          </cell>
          <cell r="C11">
            <v>0</v>
          </cell>
        </row>
        <row r="12">
          <cell r="A12" t="str">
            <v>AD</v>
          </cell>
          <cell r="C12">
            <v>16</v>
          </cell>
        </row>
        <row r="13">
          <cell r="A13" t="str">
            <v>AE</v>
          </cell>
          <cell r="C13">
            <v>0</v>
          </cell>
        </row>
        <row r="14">
          <cell r="A14" t="str">
            <v>AF</v>
          </cell>
          <cell r="C14">
            <v>16</v>
          </cell>
        </row>
        <row r="15">
          <cell r="A15" t="str">
            <v>AG</v>
          </cell>
          <cell r="C15">
            <v>16</v>
          </cell>
        </row>
        <row r="16">
          <cell r="A16" t="str">
            <v>AH</v>
          </cell>
          <cell r="C16">
            <v>0</v>
          </cell>
        </row>
        <row r="17">
          <cell r="A17" t="str">
            <v>AI</v>
          </cell>
          <cell r="C17">
            <v>0</v>
          </cell>
        </row>
        <row r="18">
          <cell r="A18" t="str">
            <v>AL</v>
          </cell>
          <cell r="C18">
            <v>16</v>
          </cell>
        </row>
        <row r="19">
          <cell r="A19" t="str">
            <v>AM</v>
          </cell>
          <cell r="C19">
            <v>0</v>
          </cell>
        </row>
        <row r="20">
          <cell r="A20" t="str">
            <v>AR</v>
          </cell>
          <cell r="C20">
            <v>0</v>
          </cell>
        </row>
        <row r="21">
          <cell r="A21" t="str">
            <v>AT</v>
          </cell>
          <cell r="C21">
            <v>0</v>
          </cell>
        </row>
        <row r="22">
          <cell r="A22" t="str">
            <v>AV</v>
          </cell>
          <cell r="C22">
            <v>16</v>
          </cell>
        </row>
        <row r="23">
          <cell r="A23" t="str">
            <v>AZ</v>
          </cell>
          <cell r="C23">
            <v>0</v>
          </cell>
        </row>
        <row r="24">
          <cell r="A24" t="str">
            <v>BB</v>
          </cell>
          <cell r="C24">
            <v>0</v>
          </cell>
        </row>
        <row r="25">
          <cell r="A25" t="str">
            <v>BQ</v>
          </cell>
          <cell r="C25">
            <v>16</v>
          </cell>
        </row>
        <row r="26">
          <cell r="A26" t="str">
            <v>CA</v>
          </cell>
          <cell r="C26">
            <v>0</v>
          </cell>
        </row>
        <row r="27">
          <cell r="A27" t="str">
            <v>CC</v>
          </cell>
          <cell r="C27">
            <v>16</v>
          </cell>
        </row>
        <row r="28">
          <cell r="A28" t="str">
            <v>CD</v>
          </cell>
          <cell r="C28">
            <v>16</v>
          </cell>
        </row>
        <row r="29">
          <cell r="A29" t="str">
            <v>CE</v>
          </cell>
          <cell r="C29">
            <v>0</v>
          </cell>
        </row>
        <row r="30">
          <cell r="A30" t="str">
            <v>CG</v>
          </cell>
          <cell r="C30">
            <v>0</v>
          </cell>
        </row>
        <row r="31">
          <cell r="A31" t="str">
            <v>CH</v>
          </cell>
          <cell r="C31">
            <v>0</v>
          </cell>
        </row>
        <row r="32">
          <cell r="A32" t="str">
            <v>CI</v>
          </cell>
          <cell r="C32">
            <v>16</v>
          </cell>
        </row>
        <row r="33">
          <cell r="A33" t="str">
            <v>CJ</v>
          </cell>
          <cell r="C33">
            <v>0</v>
          </cell>
        </row>
        <row r="34">
          <cell r="A34" t="str">
            <v>CL</v>
          </cell>
          <cell r="C34">
            <v>16</v>
          </cell>
        </row>
        <row r="35">
          <cell r="A35" t="str">
            <v>CM</v>
          </cell>
          <cell r="C35">
            <v>0</v>
          </cell>
        </row>
        <row r="36">
          <cell r="A36" t="str">
            <v>CN</v>
          </cell>
          <cell r="C36">
            <v>0</v>
          </cell>
        </row>
        <row r="37">
          <cell r="A37" t="str">
            <v>CO</v>
          </cell>
          <cell r="C37">
            <v>16</v>
          </cell>
        </row>
        <row r="38">
          <cell r="A38" t="str">
            <v>CP</v>
          </cell>
          <cell r="C38">
            <v>0</v>
          </cell>
        </row>
        <row r="39">
          <cell r="A39" t="str">
            <v>CS</v>
          </cell>
          <cell r="C39">
            <v>0</v>
          </cell>
        </row>
        <row r="40">
          <cell r="A40" t="str">
            <v>CV</v>
          </cell>
          <cell r="C40">
            <v>0</v>
          </cell>
        </row>
        <row r="41">
          <cell r="A41" t="str">
            <v>DT</v>
          </cell>
          <cell r="C41">
            <v>16</v>
          </cell>
        </row>
        <row r="42">
          <cell r="A42" t="str">
            <v>DU</v>
          </cell>
          <cell r="C42">
            <v>0</v>
          </cell>
        </row>
        <row r="43">
          <cell r="A43" t="str">
            <v>EC</v>
          </cell>
          <cell r="C43">
            <v>16</v>
          </cell>
        </row>
        <row r="44">
          <cell r="A44" t="str">
            <v>ED</v>
          </cell>
          <cell r="C44">
            <v>16</v>
          </cell>
        </row>
        <row r="45">
          <cell r="A45" t="str">
            <v>ES</v>
          </cell>
          <cell r="C45">
            <v>0</v>
          </cell>
        </row>
        <row r="46">
          <cell r="A46" t="str">
            <v>FL</v>
          </cell>
          <cell r="C46">
            <v>0</v>
          </cell>
        </row>
        <row r="47">
          <cell r="A47" t="str">
            <v>FT</v>
          </cell>
          <cell r="C47">
            <v>0</v>
          </cell>
        </row>
        <row r="48">
          <cell r="A48" t="str">
            <v>FO</v>
          </cell>
          <cell r="C48">
            <v>16</v>
          </cell>
        </row>
        <row r="49">
          <cell r="A49" t="str">
            <v>FR</v>
          </cell>
          <cell r="C49">
            <v>16</v>
          </cell>
        </row>
        <row r="50">
          <cell r="A50" t="str">
            <v>GE</v>
          </cell>
          <cell r="C50">
            <v>0</v>
          </cell>
        </row>
        <row r="51">
          <cell r="A51" t="str">
            <v>GG</v>
          </cell>
          <cell r="C51">
            <v>0</v>
          </cell>
        </row>
        <row r="52">
          <cell r="A52" t="str">
            <v>GO</v>
          </cell>
          <cell r="C52">
            <v>0</v>
          </cell>
        </row>
        <row r="53">
          <cell r="A53" t="str">
            <v>GS</v>
          </cell>
          <cell r="C53">
            <v>16</v>
          </cell>
        </row>
        <row r="54">
          <cell r="A54" t="str">
            <v>HA</v>
          </cell>
          <cell r="C54">
            <v>0</v>
          </cell>
        </row>
        <row r="55">
          <cell r="A55" t="str">
            <v>HB</v>
          </cell>
          <cell r="C55">
            <v>0</v>
          </cell>
        </row>
        <row r="56">
          <cell r="A56" t="str">
            <v>HM</v>
          </cell>
          <cell r="C56">
            <v>0</v>
          </cell>
        </row>
        <row r="57">
          <cell r="A57" t="str">
            <v>HN</v>
          </cell>
          <cell r="C57">
            <v>16</v>
          </cell>
        </row>
        <row r="58">
          <cell r="A58" t="str">
            <v>HR</v>
          </cell>
          <cell r="C58">
            <v>16</v>
          </cell>
        </row>
        <row r="59">
          <cell r="A59" t="str">
            <v>HU</v>
          </cell>
          <cell r="C59">
            <v>0</v>
          </cell>
        </row>
        <row r="60">
          <cell r="A60" t="str">
            <v>IN</v>
          </cell>
          <cell r="C60">
            <v>16</v>
          </cell>
        </row>
        <row r="61">
          <cell r="A61" t="str">
            <v>JD</v>
          </cell>
          <cell r="C61">
            <v>0</v>
          </cell>
        </row>
        <row r="62">
          <cell r="A62" t="str">
            <v>JJ</v>
          </cell>
          <cell r="C62">
            <v>0</v>
          </cell>
        </row>
        <row r="63">
          <cell r="A63" t="str">
            <v>JL</v>
          </cell>
          <cell r="C63">
            <v>16</v>
          </cell>
        </row>
        <row r="64">
          <cell r="A64" t="str">
            <v>JO</v>
          </cell>
          <cell r="C64">
            <v>16</v>
          </cell>
        </row>
        <row r="65">
          <cell r="A65" t="str">
            <v>JR</v>
          </cell>
          <cell r="C65">
            <v>16</v>
          </cell>
        </row>
        <row r="66">
          <cell r="A66" t="str">
            <v>JT</v>
          </cell>
          <cell r="C66">
            <v>16</v>
          </cell>
        </row>
        <row r="67">
          <cell r="A67" t="str">
            <v>LE</v>
          </cell>
          <cell r="C67">
            <v>0</v>
          </cell>
        </row>
        <row r="68">
          <cell r="A68" t="str">
            <v>LI</v>
          </cell>
          <cell r="C68">
            <v>16</v>
          </cell>
        </row>
        <row r="69">
          <cell r="A69" t="str">
            <v>ME</v>
          </cell>
          <cell r="C69">
            <v>0</v>
          </cell>
        </row>
        <row r="70">
          <cell r="A70" t="str">
            <v>MM</v>
          </cell>
          <cell r="C70">
            <v>0</v>
          </cell>
        </row>
        <row r="71">
          <cell r="A71" t="str">
            <v>MT</v>
          </cell>
          <cell r="C71">
            <v>0</v>
          </cell>
        </row>
        <row r="72">
          <cell r="A72" t="str">
            <v>MY</v>
          </cell>
          <cell r="C72">
            <v>0</v>
          </cell>
        </row>
        <row r="73">
          <cell r="A73" t="str">
            <v>PD</v>
          </cell>
          <cell r="C73">
            <v>16</v>
          </cell>
        </row>
        <row r="74">
          <cell r="A74" t="str">
            <v>PE</v>
          </cell>
          <cell r="C74">
            <v>16</v>
          </cell>
        </row>
        <row r="75">
          <cell r="A75" t="str">
            <v>PF</v>
          </cell>
          <cell r="C75">
            <v>16</v>
          </cell>
        </row>
        <row r="76">
          <cell r="A76" t="str">
            <v>PH</v>
          </cell>
          <cell r="C76">
            <v>16</v>
          </cell>
        </row>
        <row r="77">
          <cell r="A77" t="str">
            <v>PI</v>
          </cell>
          <cell r="C77">
            <v>16</v>
          </cell>
        </row>
        <row r="78">
          <cell r="A78" t="str">
            <v>PL</v>
          </cell>
          <cell r="C78">
            <v>16</v>
          </cell>
        </row>
        <row r="79">
          <cell r="A79" t="str">
            <v>PN</v>
          </cell>
          <cell r="C79">
            <v>0</v>
          </cell>
        </row>
        <row r="80">
          <cell r="A80" t="str">
            <v>RE</v>
          </cell>
          <cell r="C80">
            <v>16</v>
          </cell>
        </row>
        <row r="81">
          <cell r="A81" t="str">
            <v>RP</v>
          </cell>
          <cell r="C81">
            <v>16</v>
          </cell>
        </row>
        <row r="82">
          <cell r="A82" t="str">
            <v>RT</v>
          </cell>
          <cell r="C82">
            <v>0</v>
          </cell>
        </row>
        <row r="83">
          <cell r="A83" t="str">
            <v>RV</v>
          </cell>
          <cell r="C83">
            <v>16</v>
          </cell>
        </row>
        <row r="84">
          <cell r="A84" t="str">
            <v>SA</v>
          </cell>
          <cell r="C84">
            <v>0</v>
          </cell>
        </row>
        <row r="85">
          <cell r="A85" t="str">
            <v>SE</v>
          </cell>
          <cell r="C85">
            <v>0</v>
          </cell>
        </row>
        <row r="86">
          <cell r="A86" t="str">
            <v>SG</v>
          </cell>
          <cell r="C86">
            <v>16</v>
          </cell>
        </row>
        <row r="87">
          <cell r="A87" t="str">
            <v>SH</v>
          </cell>
          <cell r="C87">
            <v>16</v>
          </cell>
        </row>
        <row r="88">
          <cell r="A88" t="str">
            <v>SI</v>
          </cell>
          <cell r="C88">
            <v>0</v>
          </cell>
        </row>
        <row r="89">
          <cell r="A89" t="str">
            <v>SP</v>
          </cell>
          <cell r="C89">
            <v>0</v>
          </cell>
        </row>
        <row r="90">
          <cell r="A90" t="str">
            <v>SR</v>
          </cell>
          <cell r="C90">
            <v>16</v>
          </cell>
        </row>
        <row r="91">
          <cell r="A91" t="str">
            <v>SS</v>
          </cell>
          <cell r="C91">
            <v>0</v>
          </cell>
        </row>
        <row r="92">
          <cell r="A92" t="str">
            <v>SV</v>
          </cell>
          <cell r="C92">
            <v>16</v>
          </cell>
        </row>
        <row r="93">
          <cell r="A93" t="str">
            <v>TE</v>
          </cell>
          <cell r="C93">
            <v>0</v>
          </cell>
        </row>
        <row r="94">
          <cell r="A94" t="str">
            <v>TF</v>
          </cell>
          <cell r="C94">
            <v>16</v>
          </cell>
        </row>
        <row r="95">
          <cell r="A95" t="str">
            <v>TO</v>
          </cell>
          <cell r="C95">
            <v>0</v>
          </cell>
        </row>
        <row r="96">
          <cell r="A96" t="str">
            <v>VC</v>
          </cell>
          <cell r="C96">
            <v>0</v>
          </cell>
        </row>
        <row r="97">
          <cell r="A97" t="str">
            <v>VN</v>
          </cell>
          <cell r="C97">
            <v>0</v>
          </cell>
        </row>
        <row r="98">
          <cell r="A98" t="str">
            <v>VO</v>
          </cell>
          <cell r="C98">
            <v>16</v>
          </cell>
        </row>
        <row r="99">
          <cell r="A99" t="str">
            <v>VV</v>
          </cell>
          <cell r="C99">
            <v>16</v>
          </cell>
        </row>
        <row r="100">
          <cell r="A100" t="str">
            <v>YG</v>
          </cell>
          <cell r="C100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1"/>
  <sheetViews>
    <sheetView tabSelected="1" zoomScale="39" zoomScaleNormal="39" workbookViewId="0">
      <selection activeCell="A3" sqref="A3:W17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80.6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4.75" customWidth="1"/>
    <col min="10" max="14" width="20.625" customWidth="1"/>
    <col min="15" max="15" width="35" customWidth="1"/>
    <col min="16" max="16" width="8" customWidth="1"/>
    <col min="17" max="17" width="80.62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24"/>
      <c r="Y2" s="25"/>
      <c r="Z2" s="26"/>
      <c r="AA2" s="27"/>
    </row>
    <row r="3" spans="1:27" ht="59.1" customHeight="1" thickBot="1">
      <c r="A3" s="44" t="s">
        <v>13</v>
      </c>
      <c r="B3" s="45"/>
      <c r="C3" s="45"/>
      <c r="D3" s="45"/>
      <c r="E3" s="40">
        <v>44540</v>
      </c>
      <c r="F3" s="40"/>
      <c r="G3" s="40"/>
      <c r="H3" s="40"/>
      <c r="I3" s="40"/>
      <c r="J3" s="40"/>
      <c r="K3" s="41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spans="1:27" ht="59.1" customHeight="1" thickBot="1">
      <c r="A4" s="14" t="s">
        <v>0</v>
      </c>
      <c r="B4" s="15" t="s">
        <v>1</v>
      </c>
      <c r="C4" s="16" t="s">
        <v>2</v>
      </c>
      <c r="D4" s="17" t="s">
        <v>3</v>
      </c>
      <c r="E4" s="18" t="s">
        <v>4</v>
      </c>
      <c r="F4" s="19" t="s">
        <v>5</v>
      </c>
      <c r="G4" s="28" t="s">
        <v>6</v>
      </c>
      <c r="H4" s="20" t="s">
        <v>7</v>
      </c>
      <c r="I4" s="21" t="s">
        <v>8</v>
      </c>
      <c r="J4" s="35" t="s">
        <v>9</v>
      </c>
      <c r="K4" s="36"/>
      <c r="L4" s="36"/>
      <c r="M4" s="36"/>
      <c r="N4" s="37"/>
      <c r="O4" s="14" t="s">
        <v>10</v>
      </c>
      <c r="P4" s="22" t="s">
        <v>2</v>
      </c>
      <c r="Q4" s="14" t="s">
        <v>3</v>
      </c>
      <c r="R4" s="23" t="s">
        <v>4</v>
      </c>
      <c r="S4" s="38" t="s">
        <v>11</v>
      </c>
      <c r="T4" s="39"/>
      <c r="U4" s="39"/>
      <c r="V4" s="39"/>
      <c r="W4" s="39"/>
    </row>
    <row r="5" spans="1:27" ht="59.1" customHeight="1">
      <c r="A5" s="32">
        <v>7501062700622</v>
      </c>
      <c r="B5" s="29">
        <v>7501062700646</v>
      </c>
      <c r="C5" s="46" t="s">
        <v>14</v>
      </c>
      <c r="D5" s="47" t="s">
        <v>15</v>
      </c>
      <c r="E5" s="11" t="s">
        <v>16</v>
      </c>
      <c r="F5" s="34">
        <v>24</v>
      </c>
      <c r="G5" s="13">
        <v>464.26625000000001</v>
      </c>
      <c r="H5" s="5">
        <f>LOOKUP(C5,'[1]FAMILIAS-LINEAS '!$A$2:$A$101,'[1]FAMILIAS-LINEAS '!$C$2:$C$101)</f>
        <v>0</v>
      </c>
      <c r="I5" s="6">
        <f t="shared" ref="I5:I17" si="0">(G5/F5)/(1+(H5/100))</f>
        <v>19.344427083333333</v>
      </c>
      <c r="J5" s="10">
        <v>21.700000000000003</v>
      </c>
      <c r="K5" s="7">
        <v>21.700000000000003</v>
      </c>
      <c r="L5" s="7">
        <v>21.3</v>
      </c>
      <c r="M5" s="7">
        <v>20.700000000000003</v>
      </c>
      <c r="N5" s="8">
        <f t="shared" ref="N5:N17" si="1">+(G5/F5)+0.01</f>
        <v>19.354427083333334</v>
      </c>
      <c r="O5" s="29">
        <v>1909</v>
      </c>
      <c r="P5" s="31" t="s">
        <v>14</v>
      </c>
      <c r="Q5" s="47" t="s">
        <v>17</v>
      </c>
      <c r="R5" s="48" t="s">
        <v>18</v>
      </c>
      <c r="S5" s="7">
        <v>506.1</v>
      </c>
      <c r="T5" s="7">
        <v>506.1</v>
      </c>
      <c r="U5" s="7">
        <v>496.8</v>
      </c>
      <c r="V5" s="7">
        <v>487.5</v>
      </c>
      <c r="W5" s="9">
        <f t="shared" ref="W5:W17" si="2">G5+0.01</f>
        <v>464.27625</v>
      </c>
    </row>
    <row r="6" spans="1:27" ht="59.1" customHeight="1">
      <c r="A6" s="32">
        <v>7501062700318</v>
      </c>
      <c r="B6" s="49">
        <v>7501062700318</v>
      </c>
      <c r="C6" s="33" t="s">
        <v>14</v>
      </c>
      <c r="D6" s="30" t="s">
        <v>19</v>
      </c>
      <c r="E6" s="11" t="s">
        <v>16</v>
      </c>
      <c r="F6" s="50">
        <v>10</v>
      </c>
      <c r="G6" s="13">
        <v>384.48374999999999</v>
      </c>
      <c r="H6" s="5">
        <f>LOOKUP(C6,'[1]FAMILIAS-LINEAS '!$A$2:$A$101,'[1]FAMILIAS-LINEAS '!$C$2:$C$101)</f>
        <v>0</v>
      </c>
      <c r="I6" s="6">
        <f t="shared" si="0"/>
        <v>38.448374999999999</v>
      </c>
      <c r="J6" s="10">
        <v>41.9</v>
      </c>
      <c r="K6" s="7">
        <v>41.9</v>
      </c>
      <c r="L6" s="7">
        <v>40.9</v>
      </c>
      <c r="M6" s="7">
        <v>39.9</v>
      </c>
      <c r="N6" s="8">
        <f t="shared" si="1"/>
        <v>38.458374999999997</v>
      </c>
      <c r="O6" s="29">
        <v>7501062002</v>
      </c>
      <c r="P6" s="51" t="s">
        <v>14</v>
      </c>
      <c r="Q6" s="47" t="s">
        <v>20</v>
      </c>
      <c r="R6" s="12" t="s">
        <v>18</v>
      </c>
      <c r="S6" s="7">
        <v>419.1</v>
      </c>
      <c r="T6" s="7">
        <v>419.1</v>
      </c>
      <c r="U6" s="7">
        <v>411.40000000000003</v>
      </c>
      <c r="V6" s="7">
        <v>403.8</v>
      </c>
      <c r="W6" s="9">
        <f t="shared" si="2"/>
        <v>384.49374999999998</v>
      </c>
    </row>
    <row r="7" spans="1:27" ht="59.1" customHeight="1">
      <c r="A7" s="32">
        <v>7501062700011</v>
      </c>
      <c r="B7" s="29">
        <v>7501062700011</v>
      </c>
      <c r="C7" s="33" t="s">
        <v>14</v>
      </c>
      <c r="D7" s="30" t="s">
        <v>21</v>
      </c>
      <c r="E7" s="11" t="s">
        <v>16</v>
      </c>
      <c r="F7" s="34">
        <v>6</v>
      </c>
      <c r="G7" s="13">
        <v>334.40750000000003</v>
      </c>
      <c r="H7" s="5">
        <f>LOOKUP(C7,'[1]FAMILIAS-LINEAS '!$A$2:$A$101,'[1]FAMILIAS-LINEAS '!$C$2:$C$101)</f>
        <v>0</v>
      </c>
      <c r="I7" s="6">
        <f t="shared" si="0"/>
        <v>55.73458333333334</v>
      </c>
      <c r="J7" s="10">
        <v>61.4</v>
      </c>
      <c r="K7" s="7">
        <v>61.4</v>
      </c>
      <c r="L7" s="7">
        <v>60.2</v>
      </c>
      <c r="M7" s="7">
        <v>59.1</v>
      </c>
      <c r="N7" s="8">
        <f t="shared" si="1"/>
        <v>55.744583333333338</v>
      </c>
      <c r="O7" s="29">
        <v>7501062700018</v>
      </c>
      <c r="P7" s="31" t="s">
        <v>14</v>
      </c>
      <c r="Q7" s="30" t="s">
        <v>22</v>
      </c>
      <c r="R7" s="12" t="s">
        <v>18</v>
      </c>
      <c r="S7" s="7">
        <v>361.20000000000005</v>
      </c>
      <c r="T7" s="7">
        <v>361.20000000000005</v>
      </c>
      <c r="U7" s="7">
        <v>354.5</v>
      </c>
      <c r="V7" s="7">
        <v>347.8</v>
      </c>
      <c r="W7" s="9">
        <f t="shared" si="2"/>
        <v>334.41750000000002</v>
      </c>
    </row>
    <row r="8" spans="1:27" ht="59.1" customHeight="1">
      <c r="A8" s="32">
        <v>7501062700035</v>
      </c>
      <c r="B8" s="29">
        <v>7501062700035</v>
      </c>
      <c r="C8" s="33" t="s">
        <v>14</v>
      </c>
      <c r="D8" s="30" t="s">
        <v>23</v>
      </c>
      <c r="E8" s="11" t="s">
        <v>16</v>
      </c>
      <c r="F8" s="34">
        <v>24</v>
      </c>
      <c r="G8" s="13">
        <v>339.5</v>
      </c>
      <c r="H8" s="5">
        <f>LOOKUP(C8,'[1]FAMILIAS-LINEAS '!$A$2:$A$101,'[1]FAMILIAS-LINEAS '!$C$2:$C$101)</f>
        <v>0</v>
      </c>
      <c r="I8" s="6">
        <f t="shared" si="0"/>
        <v>14.145833333333334</v>
      </c>
      <c r="J8" s="10">
        <v>15.9</v>
      </c>
      <c r="K8" s="7">
        <v>15.9</v>
      </c>
      <c r="L8" s="7">
        <v>15.6</v>
      </c>
      <c r="M8" s="7">
        <v>15.2</v>
      </c>
      <c r="N8" s="8">
        <f t="shared" si="1"/>
        <v>14.155833333333334</v>
      </c>
      <c r="O8" s="52">
        <v>7501062700032</v>
      </c>
      <c r="P8" s="53" t="s">
        <v>14</v>
      </c>
      <c r="Q8" s="54" t="s">
        <v>24</v>
      </c>
      <c r="R8" s="12" t="s">
        <v>18</v>
      </c>
      <c r="S8" s="7">
        <v>370.1</v>
      </c>
      <c r="T8" s="7">
        <v>370.1</v>
      </c>
      <c r="U8" s="7">
        <v>363.3</v>
      </c>
      <c r="V8" s="7">
        <v>356.5</v>
      </c>
      <c r="W8" s="9">
        <f t="shared" si="2"/>
        <v>339.51</v>
      </c>
    </row>
    <row r="9" spans="1:27" ht="59.1" customHeight="1">
      <c r="A9" s="55">
        <v>7501062700042</v>
      </c>
      <c r="B9" s="52">
        <v>7501062700059</v>
      </c>
      <c r="C9" s="56" t="s">
        <v>14</v>
      </c>
      <c r="D9" s="54" t="s">
        <v>25</v>
      </c>
      <c r="E9" s="11" t="s">
        <v>16</v>
      </c>
      <c r="F9" s="34">
        <v>48</v>
      </c>
      <c r="G9" s="13">
        <v>417.58499999999998</v>
      </c>
      <c r="H9" s="5">
        <f>LOOKUP(C9,'[1]FAMILIAS-LINEAS '!$A$2:$A$101,'[1]FAMILIAS-LINEAS '!$C$2:$C$101)</f>
        <v>0</v>
      </c>
      <c r="I9" s="6">
        <f t="shared" si="0"/>
        <v>8.6996874999999996</v>
      </c>
      <c r="J9" s="10">
        <v>9.9</v>
      </c>
      <c r="K9" s="7">
        <v>9.9</v>
      </c>
      <c r="L9" s="7">
        <v>9.6999999999999993</v>
      </c>
      <c r="M9" s="7">
        <v>9.4</v>
      </c>
      <c r="N9" s="8">
        <f t="shared" si="1"/>
        <v>8.7096874999999994</v>
      </c>
      <c r="O9" s="52">
        <v>7501062700049</v>
      </c>
      <c r="P9" s="53" t="s">
        <v>14</v>
      </c>
      <c r="Q9" s="54" t="s">
        <v>26</v>
      </c>
      <c r="R9" s="12" t="s">
        <v>18</v>
      </c>
      <c r="S9" s="7">
        <v>455.20000000000005</v>
      </c>
      <c r="T9" s="7">
        <v>455.20000000000005</v>
      </c>
      <c r="U9" s="7">
        <v>446.90000000000003</v>
      </c>
      <c r="V9" s="7">
        <v>438.5</v>
      </c>
      <c r="W9" s="9">
        <f t="shared" si="2"/>
        <v>417.59499999999997</v>
      </c>
    </row>
    <row r="10" spans="1:27" ht="59.1" customHeight="1">
      <c r="A10" s="57">
        <v>7506270015211</v>
      </c>
      <c r="B10" s="57">
        <v>7506270015211</v>
      </c>
      <c r="C10" s="58" t="s">
        <v>14</v>
      </c>
      <c r="D10" s="59" t="s">
        <v>27</v>
      </c>
      <c r="E10" s="11" t="s">
        <v>16</v>
      </c>
      <c r="F10" s="34">
        <v>12</v>
      </c>
      <c r="G10" s="13">
        <v>253</v>
      </c>
      <c r="H10" s="5">
        <f>LOOKUP(C10,'[1]FAMILIAS-LINEAS '!$A$2:$A$101,'[1]FAMILIAS-LINEAS '!$C$2:$C$101)</f>
        <v>0</v>
      </c>
      <c r="I10" s="6">
        <f t="shared" si="0"/>
        <v>21.083333333333332</v>
      </c>
      <c r="J10" s="10">
        <v>23.7</v>
      </c>
      <c r="K10" s="7">
        <v>23.7</v>
      </c>
      <c r="L10" s="7">
        <v>23.2</v>
      </c>
      <c r="M10" s="7">
        <v>22.6</v>
      </c>
      <c r="N10" s="8">
        <f t="shared" si="1"/>
        <v>21.093333333333334</v>
      </c>
      <c r="O10" s="60">
        <v>750199050121</v>
      </c>
      <c r="P10" s="61" t="s">
        <v>14</v>
      </c>
      <c r="Q10" s="59" t="s">
        <v>28</v>
      </c>
      <c r="R10" s="62" t="s">
        <v>18</v>
      </c>
      <c r="S10" s="7">
        <v>275.8</v>
      </c>
      <c r="T10" s="7">
        <v>275.8</v>
      </c>
      <c r="U10" s="7">
        <v>270.8</v>
      </c>
      <c r="V10" s="7">
        <v>265.7</v>
      </c>
      <c r="W10" s="9">
        <f t="shared" si="2"/>
        <v>253.01</v>
      </c>
    </row>
    <row r="11" spans="1:27" ht="59.1" customHeight="1">
      <c r="A11" s="32"/>
      <c r="B11" s="29"/>
      <c r="C11" s="33"/>
      <c r="D11" s="30"/>
      <c r="E11" s="11"/>
      <c r="F11" s="34"/>
      <c r="G11" s="13"/>
      <c r="H11" s="5" t="e">
        <f>LOOKUP(C11,'[1]FAMILIAS-LINEAS '!$A$2:$A$101,'[1]FAMILIAS-LINEAS '!$C$2:$C$101)</f>
        <v>#N/A</v>
      </c>
      <c r="I11" s="6" t="e">
        <f t="shared" si="0"/>
        <v>#DIV/0!</v>
      </c>
      <c r="J11" s="10"/>
      <c r="K11" s="7"/>
      <c r="L11" s="7"/>
      <c r="M11" s="7"/>
      <c r="N11" s="8" t="e">
        <f t="shared" si="1"/>
        <v>#DIV/0!</v>
      </c>
      <c r="O11" s="29"/>
      <c r="P11" s="31"/>
      <c r="Q11" s="30"/>
      <c r="R11" s="12"/>
      <c r="S11" s="7"/>
      <c r="T11" s="7"/>
      <c r="U11" s="7"/>
      <c r="V11" s="7"/>
      <c r="W11" s="9">
        <f t="shared" si="2"/>
        <v>0.01</v>
      </c>
    </row>
    <row r="12" spans="1:27" ht="59.1" customHeight="1">
      <c r="A12" s="63" t="s">
        <v>29</v>
      </c>
      <c r="B12" s="49"/>
      <c r="C12" s="46"/>
      <c r="D12" s="47"/>
      <c r="E12" s="64"/>
      <c r="F12" s="50"/>
      <c r="G12" s="65"/>
      <c r="H12" s="5" t="e">
        <f>LOOKUP(C12,'[1]FAMILIAS-LINEAS '!$A$2:$A$101,'[1]FAMILIAS-LINEAS '!$C$2:$C$101)</f>
        <v>#N/A</v>
      </c>
      <c r="I12" s="6" t="e">
        <f t="shared" si="0"/>
        <v>#DIV/0!</v>
      </c>
      <c r="J12" s="10"/>
      <c r="K12" s="7"/>
      <c r="L12" s="7"/>
      <c r="M12" s="7"/>
      <c r="N12" s="8" t="e">
        <f t="shared" si="1"/>
        <v>#DIV/0!</v>
      </c>
      <c r="O12" s="29"/>
      <c r="P12" s="31"/>
      <c r="Q12" s="30"/>
      <c r="R12" s="12"/>
      <c r="S12" s="7"/>
      <c r="T12" s="7"/>
      <c r="U12" s="7"/>
      <c r="V12" s="7"/>
      <c r="W12" s="9">
        <f t="shared" si="2"/>
        <v>0.01</v>
      </c>
    </row>
    <row r="13" spans="1:27" ht="59.1" customHeight="1">
      <c r="A13" s="66" t="s">
        <v>30</v>
      </c>
      <c r="B13" s="52"/>
      <c r="C13" s="56"/>
      <c r="D13" s="54"/>
      <c r="E13" s="67"/>
      <c r="F13" s="68"/>
      <c r="G13" s="69"/>
      <c r="H13" s="5" t="e">
        <f>LOOKUP(C13,'[1]FAMILIAS-LINEAS '!$A$2:$A$101,'[1]FAMILIAS-LINEAS '!$C$2:$C$101)</f>
        <v>#N/A</v>
      </c>
      <c r="I13" s="6" t="e">
        <f t="shared" si="0"/>
        <v>#DIV/0!</v>
      </c>
      <c r="J13" s="10"/>
      <c r="K13" s="7"/>
      <c r="L13" s="7"/>
      <c r="M13" s="7"/>
      <c r="N13" s="8" t="e">
        <f t="shared" si="1"/>
        <v>#DIV/0!</v>
      </c>
      <c r="O13" s="29"/>
      <c r="P13" s="31"/>
      <c r="Q13" s="30"/>
      <c r="R13" s="12"/>
      <c r="S13" s="7"/>
      <c r="T13" s="7"/>
      <c r="U13" s="7"/>
      <c r="V13" s="7"/>
      <c r="W13" s="9">
        <f t="shared" si="2"/>
        <v>0.01</v>
      </c>
    </row>
    <row r="14" spans="1:27" ht="59.1" customHeight="1">
      <c r="A14" s="70" t="s">
        <v>31</v>
      </c>
      <c r="B14" s="60"/>
      <c r="C14" s="58"/>
      <c r="D14" s="59"/>
      <c r="E14" s="71"/>
      <c r="F14" s="72"/>
      <c r="G14" s="73"/>
      <c r="H14" s="5" t="e">
        <f>LOOKUP(C14,'[1]FAMILIAS-LINEAS '!$A$2:$A$101,'[1]FAMILIAS-LINEAS '!$C$2:$C$101)</f>
        <v>#N/A</v>
      </c>
      <c r="I14" s="6" t="e">
        <f t="shared" si="0"/>
        <v>#DIV/0!</v>
      </c>
      <c r="J14" s="10"/>
      <c r="K14" s="7"/>
      <c r="L14" s="7"/>
      <c r="M14" s="7"/>
      <c r="N14" s="8" t="e">
        <f t="shared" si="1"/>
        <v>#DIV/0!</v>
      </c>
      <c r="O14" s="29"/>
      <c r="P14" s="31"/>
      <c r="Q14" s="30"/>
      <c r="R14" s="12"/>
      <c r="S14" s="7"/>
      <c r="T14" s="7"/>
      <c r="U14" s="7"/>
      <c r="V14" s="7"/>
      <c r="W14" s="9">
        <f t="shared" si="2"/>
        <v>0.01</v>
      </c>
    </row>
    <row r="15" spans="1:27" ht="59.1" customHeight="1">
      <c r="A15" s="32"/>
      <c r="B15" s="29"/>
      <c r="C15" s="33"/>
      <c r="D15" s="30"/>
      <c r="E15" s="11"/>
      <c r="F15" s="34"/>
      <c r="G15" s="13"/>
      <c r="H15" s="5" t="e">
        <f>LOOKUP(C15,'[1]FAMILIAS-LINEAS '!$A$2:$A$101,'[1]FAMILIAS-LINEAS '!$C$2:$C$101)</f>
        <v>#N/A</v>
      </c>
      <c r="I15" s="6" t="e">
        <f t="shared" si="0"/>
        <v>#DIV/0!</v>
      </c>
      <c r="J15" s="10"/>
      <c r="K15" s="7"/>
      <c r="L15" s="7"/>
      <c r="M15" s="7"/>
      <c r="N15" s="8" t="e">
        <f t="shared" si="1"/>
        <v>#DIV/0!</v>
      </c>
      <c r="O15" s="29"/>
      <c r="P15" s="31"/>
      <c r="Q15" s="30"/>
      <c r="R15" s="12"/>
      <c r="S15" s="7"/>
      <c r="T15" s="7"/>
      <c r="U15" s="7"/>
      <c r="V15" s="7"/>
      <c r="W15" s="9">
        <f t="shared" si="2"/>
        <v>0.01</v>
      </c>
    </row>
    <row r="16" spans="1:27" ht="59.1" customHeight="1">
      <c r="A16" s="63" t="s">
        <v>32</v>
      </c>
      <c r="B16" s="74"/>
      <c r="C16" s="75"/>
      <c r="D16" s="76"/>
      <c r="E16" s="77"/>
      <c r="F16" s="78"/>
      <c r="G16" s="79"/>
      <c r="H16" s="80"/>
      <c r="I16" s="81"/>
      <c r="J16" s="82"/>
      <c r="K16" s="83"/>
      <c r="L16" s="83"/>
      <c r="M16" s="83"/>
      <c r="N16" s="84"/>
      <c r="O16" s="49"/>
      <c r="P16" s="51"/>
      <c r="Q16" s="30"/>
      <c r="R16" s="12"/>
      <c r="S16" s="7"/>
      <c r="T16" s="7"/>
      <c r="U16" s="7"/>
      <c r="V16" s="7"/>
      <c r="W16" s="9">
        <f t="shared" si="2"/>
        <v>0.01</v>
      </c>
    </row>
    <row r="17" spans="1:23" ht="59.1" customHeight="1">
      <c r="A17" s="32"/>
      <c r="B17" s="29"/>
      <c r="C17" s="33"/>
      <c r="D17" s="30"/>
      <c r="E17" s="11"/>
      <c r="F17" s="34"/>
      <c r="G17" s="13"/>
      <c r="H17" s="5" t="e">
        <f>LOOKUP(C17,'[1]FAMILIAS-LINEAS '!$A$2:$A$101,'[1]FAMILIAS-LINEAS '!$C$2:$C$101)</f>
        <v>#N/A</v>
      </c>
      <c r="I17" s="6" t="e">
        <f t="shared" si="0"/>
        <v>#DIV/0!</v>
      </c>
      <c r="J17" s="10"/>
      <c r="K17" s="7"/>
      <c r="L17" s="7"/>
      <c r="M17" s="7"/>
      <c r="N17" s="8" t="e">
        <f t="shared" si="1"/>
        <v>#DIV/0!</v>
      </c>
      <c r="O17" s="29"/>
      <c r="P17" s="31"/>
      <c r="Q17" s="30"/>
      <c r="R17" s="12"/>
      <c r="S17" s="7"/>
      <c r="T17" s="7"/>
      <c r="U17" s="7"/>
      <c r="V17" s="7"/>
      <c r="W17" s="9">
        <f t="shared" si="2"/>
        <v>0.01</v>
      </c>
    </row>
    <row r="18" spans="1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1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1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1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1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1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1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1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1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1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1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1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1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1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1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L3:W3"/>
    <mergeCell ref="A3:D3"/>
  </mergeCells>
  <conditionalFormatting sqref="J5:J17">
    <cfRule type="containsText" dxfId="2" priority="3" operator="containsText" text="ELIMINAR POR PIEZA">
      <formula>NOT(ISERROR(SEARCH("ELIMINAR POR PIEZA",J5)))</formula>
    </cfRule>
  </conditionalFormatting>
  <conditionalFormatting sqref="S5:S17">
    <cfRule type="containsText" dxfId="1" priority="2" operator="containsText" text="ELIMINAR POR CAJA">
      <formula>NOT(ISERROR(SEARCH("ELIMINAR POR CAJA",S5)))</formula>
    </cfRule>
  </conditionalFormatting>
  <conditionalFormatting sqref="Q5:Q17 D5:D17 S5:S17 J5:J17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2021-12-11T18:01:01Z</dcterms:modified>
</cp:coreProperties>
</file>