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933F20C2-168D-4DE8-8214-ED0BFD7E6C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Hoja1!$A$3:$X$163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3" i="11" l="1"/>
  <c r="H163" i="11"/>
  <c r="G163" i="11"/>
  <c r="W163" i="11" s="1"/>
  <c r="I162" i="11"/>
  <c r="H162" i="11"/>
  <c r="G162" i="11"/>
  <c r="W162" i="11" s="1"/>
  <c r="W161" i="11"/>
  <c r="N161" i="11"/>
  <c r="H161" i="11"/>
  <c r="I161" i="11" s="1"/>
  <c r="N160" i="11"/>
  <c r="I160" i="11"/>
  <c r="H160" i="11"/>
  <c r="N159" i="11"/>
  <c r="H159" i="11"/>
  <c r="I159" i="11" s="1"/>
  <c r="N158" i="11"/>
  <c r="I158" i="11"/>
  <c r="H158" i="11"/>
  <c r="N157" i="11"/>
  <c r="H157" i="11"/>
  <c r="I157" i="11" s="1"/>
  <c r="N156" i="11"/>
  <c r="I156" i="11"/>
  <c r="H156" i="11"/>
  <c r="N155" i="11"/>
  <c r="H155" i="11"/>
  <c r="I155" i="11" s="1"/>
  <c r="N154" i="11"/>
  <c r="I154" i="11"/>
  <c r="H154" i="11"/>
  <c r="N153" i="11"/>
  <c r="I153" i="11"/>
  <c r="H153" i="11"/>
  <c r="N152" i="11"/>
  <c r="I152" i="11"/>
  <c r="H152" i="11"/>
  <c r="N151" i="11"/>
  <c r="H151" i="11"/>
  <c r="I151" i="11" s="1"/>
  <c r="N150" i="11"/>
  <c r="I150" i="11"/>
  <c r="H150" i="11"/>
  <c r="N149" i="11"/>
  <c r="I149" i="11"/>
  <c r="H149" i="11"/>
  <c r="N148" i="11"/>
  <c r="I148" i="11"/>
  <c r="H148" i="11"/>
  <c r="N147" i="11"/>
  <c r="H147" i="11"/>
  <c r="I147" i="11" s="1"/>
  <c r="N146" i="11"/>
  <c r="I146" i="11"/>
  <c r="H146" i="11"/>
  <c r="N145" i="11"/>
  <c r="H145" i="11"/>
  <c r="I145" i="11" s="1"/>
  <c r="N144" i="11"/>
  <c r="I144" i="11"/>
  <c r="H144" i="11"/>
  <c r="N143" i="11"/>
  <c r="H143" i="11"/>
  <c r="I143" i="11" s="1"/>
  <c r="N142" i="11"/>
  <c r="I142" i="11"/>
  <c r="H142" i="11"/>
  <c r="N141" i="11"/>
  <c r="H141" i="11"/>
  <c r="I141" i="11" s="1"/>
  <c r="N140" i="11"/>
  <c r="I140" i="11"/>
  <c r="H140" i="11"/>
  <c r="N139" i="11"/>
  <c r="H139" i="11"/>
  <c r="I139" i="11" s="1"/>
  <c r="N138" i="11"/>
  <c r="I138" i="11"/>
  <c r="H138" i="11"/>
  <c r="N137" i="11"/>
  <c r="H137" i="11"/>
  <c r="I137" i="11" s="1"/>
  <c r="N136" i="11"/>
  <c r="I136" i="11"/>
  <c r="H136" i="11"/>
  <c r="N135" i="11"/>
  <c r="H135" i="11"/>
  <c r="I135" i="11" s="1"/>
  <c r="N134" i="11"/>
  <c r="I134" i="11"/>
  <c r="H134" i="11"/>
  <c r="N133" i="11"/>
  <c r="H133" i="11"/>
  <c r="I133" i="11" s="1"/>
  <c r="N132" i="11"/>
  <c r="I132" i="11"/>
  <c r="H132" i="11"/>
  <c r="N131" i="11"/>
  <c r="H131" i="11"/>
  <c r="I131" i="11" s="1"/>
  <c r="N130" i="11"/>
  <c r="H130" i="11"/>
  <c r="I130" i="11" s="1"/>
  <c r="N129" i="11"/>
  <c r="H129" i="11"/>
  <c r="I129" i="11" s="1"/>
  <c r="N128" i="11"/>
  <c r="I128" i="11"/>
  <c r="H128" i="11"/>
  <c r="N127" i="11"/>
  <c r="H127" i="11"/>
  <c r="I127" i="11" s="1"/>
  <c r="N126" i="11"/>
  <c r="H126" i="11"/>
  <c r="I126" i="11" s="1"/>
  <c r="N125" i="11"/>
  <c r="H125" i="11"/>
  <c r="I125" i="11" s="1"/>
  <c r="N124" i="11"/>
  <c r="I124" i="11"/>
  <c r="H124" i="11"/>
  <c r="N123" i="11"/>
  <c r="H123" i="11"/>
  <c r="I123" i="11" s="1"/>
  <c r="N122" i="11"/>
  <c r="H122" i="11"/>
  <c r="I122" i="11" s="1"/>
  <c r="N121" i="11"/>
  <c r="H121" i="11"/>
  <c r="I121" i="11" s="1"/>
  <c r="N120" i="11"/>
  <c r="I120" i="11"/>
  <c r="H120" i="11"/>
  <c r="N119" i="11"/>
  <c r="H119" i="11"/>
  <c r="I119" i="11" s="1"/>
  <c r="N118" i="11"/>
  <c r="H118" i="11"/>
  <c r="I118" i="11" s="1"/>
  <c r="N117" i="11"/>
  <c r="H117" i="11"/>
  <c r="I117" i="11" s="1"/>
  <c r="N116" i="11"/>
  <c r="I116" i="11"/>
  <c r="H116" i="11"/>
  <c r="N115" i="11"/>
  <c r="H115" i="11"/>
  <c r="I115" i="11" s="1"/>
  <c r="N114" i="11"/>
  <c r="H114" i="11"/>
  <c r="I114" i="11" s="1"/>
  <c r="N113" i="11"/>
  <c r="H113" i="11"/>
  <c r="I113" i="11" s="1"/>
  <c r="N112" i="11"/>
  <c r="I112" i="11"/>
  <c r="H112" i="11"/>
  <c r="N111" i="11"/>
  <c r="H111" i="11"/>
  <c r="I111" i="11" s="1"/>
  <c r="N110" i="11"/>
  <c r="H110" i="11"/>
  <c r="I110" i="11" s="1"/>
  <c r="N109" i="11"/>
  <c r="H109" i="11"/>
  <c r="I109" i="11" s="1"/>
  <c r="N108" i="11"/>
  <c r="I108" i="11"/>
  <c r="H108" i="11"/>
  <c r="N107" i="11"/>
  <c r="H107" i="11"/>
  <c r="I107" i="11" s="1"/>
  <c r="N106" i="11"/>
  <c r="H106" i="11"/>
  <c r="I106" i="11" s="1"/>
  <c r="N105" i="11"/>
  <c r="H105" i="11"/>
  <c r="I105" i="11" s="1"/>
  <c r="N104" i="11"/>
  <c r="I104" i="11"/>
  <c r="H104" i="11"/>
  <c r="N103" i="11"/>
  <c r="H103" i="11"/>
  <c r="I103" i="11" s="1"/>
  <c r="N102" i="11"/>
  <c r="H102" i="11"/>
  <c r="I102" i="11" s="1"/>
  <c r="N101" i="11"/>
  <c r="H101" i="11"/>
  <c r="I101" i="11" s="1"/>
  <c r="N100" i="11"/>
  <c r="I100" i="11"/>
  <c r="H100" i="11"/>
  <c r="N99" i="11"/>
  <c r="H99" i="11"/>
  <c r="I99" i="11" s="1"/>
  <c r="N98" i="11"/>
  <c r="H98" i="11"/>
  <c r="I98" i="11" s="1"/>
  <c r="N97" i="11"/>
  <c r="H97" i="11"/>
  <c r="I97" i="11" s="1"/>
  <c r="N96" i="11"/>
  <c r="I96" i="11"/>
  <c r="H96" i="11"/>
  <c r="N95" i="11"/>
  <c r="H95" i="11"/>
  <c r="I95" i="11" s="1"/>
  <c r="N94" i="11"/>
  <c r="H94" i="11"/>
  <c r="I94" i="11" s="1"/>
  <c r="N93" i="11"/>
  <c r="H93" i="11"/>
  <c r="I93" i="11" s="1"/>
  <c r="N92" i="11"/>
  <c r="I92" i="11"/>
  <c r="H92" i="11"/>
  <c r="N91" i="11"/>
  <c r="H91" i="11"/>
  <c r="I91" i="11" s="1"/>
  <c r="N90" i="11"/>
  <c r="H90" i="11"/>
  <c r="I90" i="11" s="1"/>
  <c r="N89" i="11"/>
  <c r="H89" i="11"/>
  <c r="I89" i="11" s="1"/>
  <c r="N88" i="11"/>
  <c r="I88" i="11"/>
  <c r="H88" i="11"/>
  <c r="N87" i="11"/>
  <c r="H87" i="11"/>
  <c r="I87" i="11" s="1"/>
  <c r="N86" i="11"/>
  <c r="H86" i="11"/>
  <c r="I86" i="11" s="1"/>
  <c r="N85" i="11"/>
  <c r="H85" i="11"/>
  <c r="I85" i="11" s="1"/>
  <c r="N84" i="11"/>
  <c r="I84" i="11"/>
  <c r="H84" i="11"/>
  <c r="N83" i="11"/>
  <c r="H83" i="11"/>
  <c r="I83" i="11" s="1"/>
  <c r="N82" i="11"/>
  <c r="H82" i="11"/>
  <c r="I82" i="11" s="1"/>
  <c r="N81" i="11"/>
  <c r="H81" i="11"/>
  <c r="I81" i="11" s="1"/>
  <c r="N80" i="11"/>
  <c r="I80" i="11"/>
  <c r="H80" i="11"/>
  <c r="N79" i="11"/>
  <c r="H79" i="11"/>
  <c r="I79" i="11" s="1"/>
  <c r="N78" i="11"/>
  <c r="I78" i="11"/>
  <c r="H78" i="11"/>
  <c r="N77" i="11"/>
  <c r="I77" i="11"/>
  <c r="H77" i="11"/>
  <c r="N76" i="11"/>
  <c r="I76" i="11"/>
  <c r="H76" i="11"/>
  <c r="N75" i="11"/>
  <c r="H75" i="11"/>
  <c r="I75" i="11" s="1"/>
  <c r="N74" i="11"/>
  <c r="I74" i="11"/>
  <c r="H74" i="11"/>
  <c r="N73" i="11"/>
  <c r="I73" i="11"/>
  <c r="H73" i="11"/>
  <c r="N72" i="11"/>
  <c r="I72" i="11"/>
  <c r="H72" i="11"/>
  <c r="N71" i="11"/>
  <c r="H71" i="11"/>
  <c r="I71" i="11" s="1"/>
  <c r="N70" i="11"/>
  <c r="I70" i="11"/>
  <c r="H70" i="11"/>
  <c r="N69" i="11"/>
  <c r="I69" i="11"/>
  <c r="H69" i="11"/>
  <c r="N68" i="11"/>
  <c r="I68" i="11"/>
  <c r="H68" i="11"/>
  <c r="N67" i="11"/>
  <c r="H67" i="11"/>
  <c r="I67" i="11" s="1"/>
  <c r="N66" i="11"/>
  <c r="I66" i="11"/>
  <c r="H66" i="11"/>
  <c r="N65" i="11"/>
  <c r="I65" i="11"/>
  <c r="H65" i="11"/>
  <c r="N64" i="11"/>
  <c r="I64" i="11"/>
  <c r="H64" i="11"/>
  <c r="N63" i="11"/>
  <c r="H63" i="11"/>
  <c r="I63" i="11" s="1"/>
  <c r="N62" i="11"/>
  <c r="I62" i="11"/>
  <c r="H62" i="11"/>
  <c r="N61" i="11"/>
  <c r="I61" i="11"/>
  <c r="H61" i="11"/>
  <c r="N60" i="11"/>
  <c r="I60" i="11"/>
  <c r="H60" i="11"/>
  <c r="N59" i="11"/>
  <c r="H59" i="11"/>
  <c r="I59" i="11" s="1"/>
  <c r="N58" i="11"/>
  <c r="I58" i="11"/>
  <c r="H58" i="11"/>
  <c r="N57" i="11"/>
  <c r="I57" i="11"/>
  <c r="H57" i="11"/>
  <c r="N56" i="11"/>
  <c r="I56" i="11"/>
  <c r="H56" i="11"/>
  <c r="N55" i="11"/>
  <c r="H55" i="11"/>
  <c r="I55" i="11" s="1"/>
  <c r="N54" i="11"/>
  <c r="I54" i="11"/>
  <c r="H54" i="11"/>
  <c r="N53" i="11"/>
  <c r="I53" i="11"/>
  <c r="H53" i="11"/>
  <c r="N52" i="11"/>
  <c r="I52" i="11"/>
  <c r="H52" i="11"/>
  <c r="N51" i="11"/>
  <c r="H51" i="11"/>
  <c r="I51" i="11" s="1"/>
  <c r="N50" i="11"/>
  <c r="I50" i="11"/>
  <c r="H50" i="11"/>
  <c r="N49" i="11"/>
  <c r="I49" i="11"/>
  <c r="H49" i="11"/>
  <c r="N48" i="11"/>
  <c r="I48" i="11"/>
  <c r="H48" i="11"/>
  <c r="N47" i="11"/>
  <c r="H47" i="11"/>
  <c r="I47" i="11" s="1"/>
  <c r="N46" i="11"/>
  <c r="I46" i="11"/>
  <c r="H46" i="11"/>
  <c r="N45" i="11"/>
  <c r="I45" i="11"/>
  <c r="H45" i="11"/>
  <c r="N44" i="11"/>
  <c r="I44" i="11"/>
  <c r="H44" i="11"/>
  <c r="N43" i="11"/>
  <c r="H43" i="11"/>
  <c r="I43" i="11" s="1"/>
  <c r="N42" i="11"/>
  <c r="I42" i="11"/>
  <c r="H42" i="11"/>
  <c r="N41" i="11"/>
  <c r="I41" i="11"/>
  <c r="H41" i="11"/>
  <c r="N40" i="11"/>
  <c r="I40" i="11"/>
  <c r="H40" i="11"/>
  <c r="N39" i="11"/>
  <c r="H39" i="11"/>
  <c r="I39" i="11" s="1"/>
  <c r="N38" i="11"/>
  <c r="I38" i="11"/>
  <c r="H38" i="11"/>
  <c r="N37" i="11"/>
  <c r="I37" i="11"/>
  <c r="H37" i="11"/>
  <c r="N36" i="11"/>
  <c r="I36" i="11"/>
  <c r="H36" i="11"/>
  <c r="N35" i="11"/>
  <c r="H35" i="11"/>
  <c r="I35" i="11" s="1"/>
  <c r="N34" i="11"/>
  <c r="I34" i="11"/>
  <c r="H34" i="11"/>
  <c r="N33" i="11"/>
  <c r="I33" i="11"/>
  <c r="H33" i="11"/>
  <c r="N32" i="11"/>
  <c r="I32" i="11"/>
  <c r="H32" i="11"/>
  <c r="N31" i="11"/>
  <c r="H31" i="11"/>
  <c r="I31" i="11" s="1"/>
  <c r="N30" i="11"/>
  <c r="I30" i="11"/>
  <c r="H30" i="11"/>
  <c r="N29" i="11"/>
  <c r="I29" i="11"/>
  <c r="H29" i="11"/>
  <c r="N28" i="11"/>
  <c r="I28" i="11"/>
  <c r="H28" i="11"/>
  <c r="N27" i="11"/>
  <c r="H27" i="11"/>
  <c r="I27" i="11" s="1"/>
  <c r="N26" i="11"/>
  <c r="I26" i="11"/>
  <c r="H26" i="11"/>
  <c r="N25" i="11"/>
  <c r="I25" i="11"/>
  <c r="H25" i="11"/>
  <c r="N24" i="11"/>
  <c r="I24" i="11"/>
  <c r="H24" i="11"/>
  <c r="N23" i="11"/>
  <c r="H23" i="11"/>
  <c r="I23" i="11" s="1"/>
  <c r="N22" i="11"/>
  <c r="I22" i="11"/>
  <c r="H22" i="11"/>
  <c r="W21" i="11"/>
  <c r="N21" i="11"/>
  <c r="I21" i="11"/>
  <c r="H21" i="11"/>
  <c r="W20" i="11"/>
  <c r="N20" i="11"/>
  <c r="I20" i="11"/>
  <c r="H20" i="11"/>
  <c r="W19" i="11"/>
  <c r="N19" i="11"/>
  <c r="I19" i="11"/>
  <c r="H19" i="11"/>
  <c r="W18" i="11"/>
  <c r="N18" i="11"/>
  <c r="I18" i="11"/>
  <c r="H18" i="11"/>
  <c r="W17" i="11"/>
  <c r="N17" i="11"/>
  <c r="I17" i="11"/>
  <c r="H17" i="11"/>
  <c r="W16" i="11"/>
  <c r="N16" i="11"/>
  <c r="I16" i="11"/>
  <c r="H16" i="11"/>
  <c r="W15" i="11"/>
  <c r="N15" i="11"/>
  <c r="I15" i="11"/>
  <c r="H15" i="11"/>
  <c r="W14" i="11"/>
  <c r="N14" i="11"/>
  <c r="I14" i="11"/>
  <c r="H14" i="11"/>
  <c r="W13" i="11"/>
  <c r="N13" i="11"/>
  <c r="H13" i="11"/>
  <c r="I13" i="11" s="1"/>
  <c r="W12" i="11"/>
  <c r="N12" i="11"/>
  <c r="H12" i="11"/>
  <c r="I12" i="11" s="1"/>
  <c r="W11" i="11"/>
  <c r="N11" i="11"/>
  <c r="H11" i="11"/>
  <c r="I11" i="11" s="1"/>
  <c r="W10" i="11"/>
  <c r="N10" i="11"/>
  <c r="H10" i="11"/>
  <c r="I10" i="11" s="1"/>
  <c r="W9" i="11"/>
  <c r="N9" i="11"/>
  <c r="H9" i="11"/>
  <c r="I9" i="11" s="1"/>
  <c r="W8" i="11"/>
  <c r="N8" i="11"/>
  <c r="H8" i="11"/>
  <c r="I8" i="11" s="1"/>
  <c r="W7" i="11"/>
  <c r="N7" i="11"/>
  <c r="H7" i="11"/>
  <c r="I7" i="11" s="1"/>
  <c r="W6" i="11"/>
  <c r="N6" i="11"/>
  <c r="H6" i="11"/>
  <c r="I6" i="11" s="1"/>
  <c r="W5" i="11"/>
  <c r="N5" i="11"/>
  <c r="H5" i="11"/>
  <c r="I5" i="11" s="1"/>
  <c r="N162" i="11" l="1"/>
  <c r="I163" i="11"/>
</calcChain>
</file>

<file path=xl/sharedStrings.xml><?xml version="1.0" encoding="utf-8"?>
<sst xmlns="http://schemas.openxmlformats.org/spreadsheetml/2006/main" count="538" uniqueCount="205">
  <si>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</si>
  <si>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</si>
  <si>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</si>
  <si>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</si>
  <si>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</si>
  <si>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</si>
  <si>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</si>
  <si>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</si>
  <si>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</si>
  <si>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</si>
  <si>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</si>
  <si>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</si>
  <si>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PZA</t>
  </si>
  <si>
    <t>CODIGO PRINCIPAL</t>
  </si>
  <si>
    <t>KGM</t>
  </si>
  <si>
    <t xml:space="preserve">    GEN SUC22-0502</t>
  </si>
  <si>
    <t>77</t>
  </si>
  <si>
    <t>JAMON CHIMEX TRADICIONAL PAVO 1 KG.</t>
  </si>
  <si>
    <t>JAMON CHIMEX TRADICIONAL PAVO 3.5 KGS.</t>
  </si>
  <si>
    <t>PAQ</t>
  </si>
  <si>
    <t>JAMON FUD VIRGINIA PAVO A GRANEL 1 KG.</t>
  </si>
  <si>
    <t>JAMON FUD VIRGINIA DE PAVO 3.95 KGS.</t>
  </si>
  <si>
    <t>JAMON CHIMEX ESPALDILLA A GRANEL 1 KG.</t>
  </si>
  <si>
    <t>JAMON CHIMEX ESPALDILLA PAQ. 3 KGS.</t>
  </si>
  <si>
    <t>SALCHICHA FUD CUIDA-T PAVO GRANEL 1 KG.</t>
  </si>
  <si>
    <t>SALCHICHA FUD CUIDA-T PAVO PAQ 2.16 KGS.</t>
  </si>
  <si>
    <t>SALCHICHA FUD DE PAVO A GRANEL 1 KG.</t>
  </si>
  <si>
    <t>SALCHICHA FUD DE PAVO PAQ. 2.7 KG.</t>
  </si>
  <si>
    <t>SALCHICHA CHIMEX FRANKF. PAVO A GR.1 KG.</t>
  </si>
  <si>
    <t>SALCHICHA CHIMEX FRANK. PAVO 2 KGS.</t>
  </si>
  <si>
    <t>SALCHICHA CHIMEX ASADISIMA A GRANEL 1KG.</t>
  </si>
  <si>
    <t>SALCHICHA CHIMEX ASADISIMA PAQ. 1.3 KGS.</t>
  </si>
  <si>
    <t>SALCHICHA CHIMEX SALCHIRICA VIENA 1 KG.</t>
  </si>
  <si>
    <t>SALCHICHA CHIMEX SALCHIRICA VIENA 2.5 K.</t>
  </si>
  <si>
    <t>SALCHICHA CH. SALCHIRICA-REND PAVO 1 KG.</t>
  </si>
  <si>
    <t>SALCHICHA CH. SALCHIRICA-REND PAVO 2.5K.</t>
  </si>
  <si>
    <t>SALCHICHA FUD VIENA HOT DOGS GRANEL 1 KG</t>
  </si>
  <si>
    <t>SALCHICHA FUD VIENA HOT DOGS PAQ. 3 KGS.</t>
  </si>
  <si>
    <t>SALCHICHA FUD PAVO HOT DOGS GRANEL 1 KG.</t>
  </si>
  <si>
    <t>SALCHICHA FUD PAVO HOT DOGS PAQ. 3 KGS.</t>
  </si>
  <si>
    <t>SALCHICHA VIVA VIENA A GRANEL 1 KG.</t>
  </si>
  <si>
    <t>SALCHICHA VIVA VIENA PAQ 3 KGS.</t>
  </si>
  <si>
    <t>PECHUGA FUD PAVO CUIDA-T VIRG. GRAN. 1KG</t>
  </si>
  <si>
    <t>PECHUGA FUD PAVO CUIDA-T VIRGINIA 3.95K.</t>
  </si>
  <si>
    <t>TOCINO CHIMEX AHUMADO REB.A GRANEL 1KG</t>
  </si>
  <si>
    <t>TOCINO CHIMEX AHUMADO PAQUETE 1 KG.</t>
  </si>
  <si>
    <t>QUESO PANELA LA FRANJA CREM. GRANEL 1KG.</t>
  </si>
  <si>
    <t>QUESO PANELA LA FRANJA CREMOSO 2.2 KGS.</t>
  </si>
  <si>
    <t>QUESO AMARILLO LA FRANJA A GRANEL 1 KG.</t>
  </si>
  <si>
    <t>QUESO AMARILLO LA FRANJA PAQ. 1.8 KGS.</t>
  </si>
  <si>
    <t>QUESO MANCHEGO LA VILLITA A GRANEL 1 KG.</t>
  </si>
  <si>
    <t>QUESO MANCHEGO LA VILLITA 3.24 KG.</t>
  </si>
  <si>
    <t>JAMON FUD AMERICANO 170 GRS.</t>
  </si>
  <si>
    <t>JAMON FUD AMERICANO A GRANEL 1 KG.</t>
  </si>
  <si>
    <t>JAMON FUD AMERICANO PAVO A GRANEL 1 KG.</t>
  </si>
  <si>
    <t>JAMON FUD VIRGINIA PAVO/CERDO 290 GRS.</t>
  </si>
  <si>
    <t>JAMON FUD DE PAVO VIRGINIA 250+16%</t>
  </si>
  <si>
    <t>JAMON FUD CUIDA-T VIRGINIA PAVO 290 GRS.</t>
  </si>
  <si>
    <t>JAMON VIVA COCIDO A GRANEL 1 KG.</t>
  </si>
  <si>
    <t>JAMON VIVA HORNEADO A GRANEL 1 KG.</t>
  </si>
  <si>
    <t>JAMON FUD PIERNA A GRANEL 1 KG.</t>
  </si>
  <si>
    <t>JAMON SAN RAFAEL PIERNA A GRANEL 1 KG.</t>
  </si>
  <si>
    <t>JAMON FUD YORK A GRANEL 1 KG.</t>
  </si>
  <si>
    <t>SALCHICHA FUD VIENA 266 GRS.+PROMO</t>
  </si>
  <si>
    <t>SALCHICHA FUD PAVO 266 GRS.</t>
  </si>
  <si>
    <t>SALCHICHA FUD PAVO 500 GRS.</t>
  </si>
  <si>
    <t>SALCHICHA FUD CUIDA-T PAVO PAQ 500 GRS.</t>
  </si>
  <si>
    <t>SALCHICHA SAN RAFAEL DE PAVO 750 GRS.</t>
  </si>
  <si>
    <t>SALCHICHA FUD TURKEY 1 KG. PAQ.</t>
  </si>
  <si>
    <t>SALCHICHA FUD CUIDA-T PAVO PAQ 1 KG.</t>
  </si>
  <si>
    <t>SALCHICHA FUD PAVO P/HOT DOGS 500 GRS.</t>
  </si>
  <si>
    <t>JAMON FUD PECHUGA DE PAVO VIRGINIA 250 G</t>
  </si>
  <si>
    <t>PECHUGA FUD PAVO CUIDA-T VIRGINIA 250 G.</t>
  </si>
  <si>
    <t>JAMON FUD PECHUGA PAVO A GRANEL 1 KG.</t>
  </si>
  <si>
    <t>CHORIZO FUD DE PAVO 200 GRS.</t>
  </si>
  <si>
    <t>TOCINO FUD AHUMADO 250 GRS.</t>
  </si>
  <si>
    <t>TOCINO SAN RAFAEL AHUMADO 340 GRS.</t>
  </si>
  <si>
    <t>PASTEL PIMIENTO FUD A GRANEL 1 KG.</t>
  </si>
  <si>
    <t>PEPPERONI TANGAMANGA 500 GRS.</t>
  </si>
  <si>
    <t>QUESO CREMA PHILADELPHIA 144 GRS.</t>
  </si>
  <si>
    <t>QUESO PANELA CANASTO LA VILLITA 200 GRS.</t>
  </si>
  <si>
    <t>QUESO PANELA FUD 200 GRS.</t>
  </si>
  <si>
    <t>QUESO PANELA FUD 400 GRS.</t>
  </si>
  <si>
    <t>QUESO PANELA LA VILLITA 400 GRS.</t>
  </si>
  <si>
    <t>QUESO AMARILLO LA VILLITA AME. 175 GRS.</t>
  </si>
  <si>
    <t>QUESO AMARILLO FUD AMERICANO 180 GRS.</t>
  </si>
  <si>
    <t>QUESO MANCHEGO FUD 180 GRS.</t>
  </si>
  <si>
    <t>QUESO ASADERO (OAX) LA VILLITA 200 GRS.</t>
  </si>
  <si>
    <t>QUESO OAXACA LA VILLITA A GRANEL 1 KG.</t>
  </si>
  <si>
    <t>QUESO GOUDA LA VILLITA A GRANEL 1 KG.</t>
  </si>
  <si>
    <t>QUESO DOBLE CREMA LA VILLITA 500 GRS.</t>
  </si>
  <si>
    <t>QUESO MANCHEGO NOCHE BUENA 400 GRS.</t>
  </si>
  <si>
    <t>QUESO MANCHEGO CHALET 400 GRS.</t>
  </si>
  <si>
    <t>QUESO MANCHEGO FUD 400 GRS.</t>
  </si>
  <si>
    <t>CREMA COM YOPLAIT 220 ML</t>
  </si>
  <si>
    <t>CREMA COM YOPLAIT 440 ML.</t>
  </si>
  <si>
    <t>CREMA COM EUGENIA 430 GRS.</t>
  </si>
  <si>
    <t>CG</t>
  </si>
  <si>
    <t>EL CAZO FLAUTAS RES 20 PZAS. 324 GRS.</t>
  </si>
  <si>
    <t>EL CAZO FLAUTAS POLLO 20 PZAS. 324 GRS.</t>
  </si>
  <si>
    <t>GUTEN TIRAS 350 GRS.</t>
  </si>
  <si>
    <t>GUTEN FAJITAS 350 GRS.</t>
  </si>
  <si>
    <t>GUTEN DESHEBRADA 350 GRS.</t>
  </si>
  <si>
    <t>CA</t>
  </si>
  <si>
    <t>CAFE OLE 281 ML. CAPPUCCINO VAINILLA</t>
  </si>
  <si>
    <t>CAFE OLE 281 ML. CAPPUCCINO MOKA</t>
  </si>
  <si>
    <t>CAFE OLE 281 ML. CAPPUCCINO CLASICO</t>
  </si>
  <si>
    <t>CAFE OLE 281 ML. CAPPUCCINO IRLANDES</t>
  </si>
  <si>
    <t>CAFE OLE 281 ML. CAPPUCCINO LIGHT</t>
  </si>
  <si>
    <t>FUD PIZZA CHICA PEPERONI 1 PZA.</t>
  </si>
  <si>
    <t>FUD PIZZA CHICA HAWAIANA 1 PZA.</t>
  </si>
  <si>
    <t>YG</t>
  </si>
  <si>
    <t>YOPLAIT MINI 2/45 GRS. FRESA</t>
  </si>
  <si>
    <t>KIT</t>
  </si>
  <si>
    <t>YOPLAIT MINI 2/45 GRS. DURAZNO</t>
  </si>
  <si>
    <t>YOPLAIT MINI 2/45 GRS. UVA</t>
  </si>
  <si>
    <t>YOPLAIT P/BEBER MINI 100 GRS. FRESA</t>
  </si>
  <si>
    <t>YOPLAIT P/BEBER MINI 8/100 GRS. FRESA</t>
  </si>
  <si>
    <t>YOPLAIT P/BEBER MINI 100 GRS. DURAZNO</t>
  </si>
  <si>
    <t>YOPLAIT P/BEBER MINI 100 GRS. UVA</t>
  </si>
  <si>
    <t>YOPLAIT P/BEBER MINI 100 GRS. PLATANO</t>
  </si>
  <si>
    <t>YOPLAIT 125 GRS. NATURAL</t>
  </si>
  <si>
    <t>YOPLAIT 125 GRS. FRESA</t>
  </si>
  <si>
    <t>YOPLAIT 125 GRS. MANGO</t>
  </si>
  <si>
    <t>YOPLAIT 125 GRS. MANZANA</t>
  </si>
  <si>
    <t>YOPLAIT 125 GRS. DURAZNO</t>
  </si>
  <si>
    <t>YOPLAIT 125 GRS. FRUTAS Y CEREALES</t>
  </si>
  <si>
    <t>YOPLAIT 125 GRS. LIGHT</t>
  </si>
  <si>
    <t>YOPLAIT PLACER 125 G. VAINILLA C/ CRUNCH</t>
  </si>
  <si>
    <t>YOPLAIT PLACER 125 G. CRUNCH PISTACHE/C.</t>
  </si>
  <si>
    <t>YOPLAIT 145 GRS. FRESA</t>
  </si>
  <si>
    <t>YOPLAIT DISFRUTA 145 GRS. FRESA</t>
  </si>
  <si>
    <t>YOPLAIT 145 GRS. PLACER COCO</t>
  </si>
  <si>
    <t>YOPLAIT 145 GRS. PLACER COOKIES Y CREAM</t>
  </si>
  <si>
    <t>YOPLAIT 145 GRS. PLACER PAY DE FRESAS</t>
  </si>
  <si>
    <t>YOPLAIT 145 GRS. PLACER NUEZ</t>
  </si>
  <si>
    <t>YOPLAIT 150 GRS. PLACER PAY DE LIMON</t>
  </si>
  <si>
    <t>YOPLAIT GRIEGO 145 GRS MORAS.</t>
  </si>
  <si>
    <t>YOPLAIT GRIEGO 145 GRS FRESA.</t>
  </si>
  <si>
    <t>YOPLAIT GRIEGO 145 GRS. NATURAL</t>
  </si>
  <si>
    <t>YOPLAIT P/BEBER 220 GRS. DURAZNO</t>
  </si>
  <si>
    <t>YOPLAIT P/BEBER 220 GRS. PI¥A COCO</t>
  </si>
  <si>
    <t>YOPLAIT P/BEBER 6/220 G. FRESA-PI¥A COCO</t>
  </si>
  <si>
    <t>YOPLAIT P/BEBER 220 GRS. FRESA</t>
  </si>
  <si>
    <t>YOPLAIT P/BEBER 6/220 GRS. FRESA</t>
  </si>
  <si>
    <t>YOPLAIT GRIEGO P/BEBER 220 GRS MORAS</t>
  </si>
  <si>
    <t>YOPLAIT GRIEGO P/BEBER 220 GRS FRESA</t>
  </si>
  <si>
    <t>YOPLAIT GRIEGO P/BEBER 220 G. AM./QUINOA</t>
  </si>
  <si>
    <t>YOPLAIT P/BEBER 242 GRS. NATURAL</t>
  </si>
  <si>
    <t>YOPLAIT P/BEBER 242 GRS. MANGO</t>
  </si>
  <si>
    <t>YOPLAIT P/BEBER LIGHT 242 GRS. NATURAL</t>
  </si>
  <si>
    <t>YOPLAIT P/BEBER LIGHT 242 GRS. FRESA</t>
  </si>
  <si>
    <t>YOPLAIT P/BEBER LIGHT 242 GRS. DURAZNO</t>
  </si>
  <si>
    <t>YOPLAIT DISFRUTA P/BEBER 307 G. FRESA</t>
  </si>
  <si>
    <t>YOPLAIT DISFRUTA P/BEBER 307 G. MANGO</t>
  </si>
  <si>
    <t>YOPLAIT DISFRUTA P/BEBER 307 G. MORA</t>
  </si>
  <si>
    <t>YOPLAIT P/BEBER 330 GRS. PI¥A COCO</t>
  </si>
  <si>
    <t>YOPLAIT P/BEBER 330 GRS. FRESA</t>
  </si>
  <si>
    <t>YOPLAIT 442 GRS. NATURAL</t>
  </si>
  <si>
    <t>YOPLAIT 442 GRS. FRESA</t>
  </si>
  <si>
    <t>YOPLAIT 442 GRS. FRUTAS Y CEREALES.</t>
  </si>
  <si>
    <t>YOPLAIT DISFRUTA 442 GRS. DURAZNOS</t>
  </si>
  <si>
    <t>YOPLAIT DISFRUTA 442 GRS. FRESA</t>
  </si>
  <si>
    <t>YOPLAIT GRIEGO 442 GRS. MORAS</t>
  </si>
  <si>
    <t>YOPLAIT P/BEBER 470 GRS. FRESAS NAT.</t>
  </si>
  <si>
    <t>YOPLAIT GRIEGO 750 GRS. GRANOS SELEC</t>
  </si>
  <si>
    <t>YOPLAIT GRIEGO 750 GRS. NATURAL</t>
  </si>
  <si>
    <t>YOPLAIT 1 KG. NATURAL</t>
  </si>
  <si>
    <t>YOPLAIT 1 KG. FRESA</t>
  </si>
  <si>
    <t>YOPLAIT 1 KG. DURAZNO</t>
  </si>
  <si>
    <t>YOPLAIT 1 KG. FRUTOS ROJOS</t>
  </si>
  <si>
    <t>YOPLAIT 1 KG. FRUTAS Y CEREALES.</t>
  </si>
  <si>
    <t>YOPLAIT 1 KG. CEREALES FRESAS-ALMENDRAS</t>
  </si>
  <si>
    <t>YOPLAIT 1 KG. CER. DURAZNOS-NUECES</t>
  </si>
  <si>
    <t>YOPLAIT 1 KG. NATURAL C/GRANOLA</t>
  </si>
  <si>
    <t>YOPLAIT 1 KG. MORAS Y CEREALES.</t>
  </si>
  <si>
    <t>YOPLAIT P/BEBER 1 KG. FRESAS NATURALES</t>
  </si>
  <si>
    <t>YOPLAIT 1 KG. LIGHT FRESA</t>
  </si>
  <si>
    <t>YOPLAIT 1 KG. LIGHT DURAZNO</t>
  </si>
  <si>
    <t>YOPLAIT 1 KG. LIGHT NATURAL</t>
  </si>
  <si>
    <t>MARGARINA YURECUARO EUGENIA S/SAL 90 G.</t>
  </si>
  <si>
    <t>MANTEQUILLA EUGENIA PASTEURIZADA 90 GRS.</t>
  </si>
  <si>
    <t>MARGARINA LA VILLITA UNTABLE 190 GRS.</t>
  </si>
  <si>
    <t>MARGARINA LA VILLITA UNTABLE 400 GRS.</t>
  </si>
  <si>
    <t>MARGARINA LA VILLITA BARRA 90 GRS.</t>
  </si>
  <si>
    <t>MARGARINA LA VILLITA SIN SAL 1 KG.</t>
  </si>
  <si>
    <t>MANTEQUILLA EUGENIA TRADICIONAL 1 KG.</t>
  </si>
  <si>
    <t>MANTEQUILLA EUGENIA NATURAL 1 KG.</t>
  </si>
  <si>
    <t>DU</t>
  </si>
  <si>
    <t>FERRERO RAFFAELLO 15 PZAS. 150 GRS.</t>
  </si>
  <si>
    <t>FROSH MAXI FRESA 192 GRS</t>
  </si>
  <si>
    <t>WINIS MINI 32+4 PZAS. 374.4 GRS.</t>
  </si>
  <si>
    <t>EXH</t>
  </si>
  <si>
    <t>WINIS MIX PIÑATERA BOLSA 1.6 KGS.</t>
  </si>
  <si>
    <t>BOL</t>
  </si>
  <si>
    <t>GOMITAS GUMMY POP NEON BOL 350 GRS.</t>
  </si>
  <si>
    <t>PALETA DE LA ROSA PINTA COLORES  425 GRS.</t>
  </si>
  <si>
    <t>CONFICHOCKY CACAHUATE 20/25 GRS.</t>
  </si>
  <si>
    <t>FERRERO ROCHER 3 PZAS.</t>
  </si>
  <si>
    <t>FERRERO ROCHER 16/3 PZAS. 600 GRS.</t>
  </si>
  <si>
    <t xml:space="preserve">WINIS RELLENO A GRANEL 1 KG. </t>
  </si>
  <si>
    <t xml:space="preserve">WINIS RELLENO A GRANEL BULTO 10 KGS. </t>
  </si>
  <si>
    <t>BTO</t>
  </si>
  <si>
    <t>WINIS ORIGINALES CUADRETA A GRANEL 1 KG.</t>
  </si>
  <si>
    <t>WINIS ORIGINALES CUAD. A GRANEL BOL 8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</si>
</sst>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8" formatCode="000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CCFF"/>
        <bgColor rgb="FF000000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8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60" fillId="0" borderId="29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30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168" fontId="51" fillId="2" borderId="30" xfId="2110" quotePrefix="1" applyNumberFormat="1" applyFont="1" applyFill="1" applyBorder="1" applyAlignment="1">
      <alignment horizontal="center" vertical="center"/>
    </xf>
    <xf numFmtId="168" fontId="51" fillId="2" borderId="22" xfId="2110" quotePrefix="1" applyNumberFormat="1" applyFont="1" applyFill="1" applyBorder="1" applyAlignment="1">
      <alignment horizontal="center" vertical="center"/>
    </xf>
    <xf numFmtId="1" fontId="51" fillId="65" borderId="30" xfId="2110" quotePrefix="1" applyNumberFormat="1" applyFont="1" applyFill="1" applyBorder="1" applyAlignment="1">
      <alignment horizontal="center" vertical="center"/>
    </xf>
    <xf numFmtId="1" fontId="51" fillId="65" borderId="22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  <xf numFmtId="1" fontId="51" fillId="0" borderId="30" xfId="2110" quotePrefix="1" applyNumberFormat="1" applyFont="1" applyFill="1" applyBorder="1" applyAlignment="1">
      <alignment horizontal="center" vertical="center"/>
    </xf>
    <xf numFmtId="1" fontId="51" fillId="0" borderId="22" xfId="2110" quotePrefix="1" applyNumberFormat="1" applyFont="1" applyFill="1" applyBorder="1" applyAlignment="1">
      <alignment horizontal="center" vertical="center"/>
    </xf>
    <xf numFmtId="49" fontId="55" fillId="0" borderId="23" xfId="2110" quotePrefix="1" applyNumberFormat="1" applyFont="1" applyFill="1" applyBorder="1" applyAlignment="1">
      <alignment horizontal="center" vertical="center"/>
    </xf>
    <xf numFmtId="49" fontId="59" fillId="65" borderId="22" xfId="2110" quotePrefix="1" applyNumberFormat="1" applyFont="1" applyFill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4" fillId="64" borderId="21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/MasterdePrecios%2022-04-AB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GENERAL "/>
      <sheetName val="A SUCURSALES"/>
      <sheetName val="ENVIO A CORREO"/>
      <sheetName val="RECTIFICACIONES"/>
      <sheetName val="AJUSTE DE INV"/>
      <sheetName val="FAMILIAS-LINEAS "/>
      <sheetName val="ELIMINACION"/>
      <sheetName val="Hoja1"/>
      <sheetName val="Hoja2"/>
      <sheetName val="ALTAS SEMANA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FP</v>
          </cell>
          <cell r="B49" t="str">
            <v>CARNES FRIAS</v>
          </cell>
          <cell r="C49">
            <v>0</v>
          </cell>
        </row>
        <row r="50">
          <cell r="A50" t="str">
            <v>FR</v>
          </cell>
          <cell r="B50" t="str">
            <v>FERRETERIA</v>
          </cell>
          <cell r="C50">
            <v>16</v>
          </cell>
        </row>
        <row r="51">
          <cell r="A51" t="str">
            <v>GE</v>
          </cell>
          <cell r="B51" t="str">
            <v>GELATINAS</v>
          </cell>
          <cell r="C51">
            <v>0</v>
          </cell>
        </row>
        <row r="52">
          <cell r="A52" t="str">
            <v>GG</v>
          </cell>
          <cell r="B52" t="str">
            <v>GALLETAS GAMESA</v>
          </cell>
          <cell r="C52">
            <v>0</v>
          </cell>
        </row>
        <row r="53">
          <cell r="A53" t="str">
            <v>GO</v>
          </cell>
          <cell r="B53" t="str">
            <v>GALLETAS OTRAS</v>
          </cell>
          <cell r="C53">
            <v>0</v>
          </cell>
        </row>
        <row r="54">
          <cell r="A54" t="str">
            <v>GS</v>
          </cell>
          <cell r="B54" t="str">
            <v>GEL Y SPRAY</v>
          </cell>
          <cell r="C54">
            <v>16</v>
          </cell>
        </row>
        <row r="55">
          <cell r="A55" t="str">
            <v>HA</v>
          </cell>
          <cell r="B55" t="str">
            <v>HARINA PREPARADAS</v>
          </cell>
          <cell r="C55">
            <v>0</v>
          </cell>
        </row>
        <row r="56">
          <cell r="A56" t="str">
            <v>HB</v>
          </cell>
          <cell r="B56" t="str">
            <v xml:space="preserve">HARINAS </v>
          </cell>
          <cell r="C56">
            <v>0</v>
          </cell>
        </row>
        <row r="57">
          <cell r="A57" t="str">
            <v>HM</v>
          </cell>
          <cell r="B57" t="str">
            <v>HIGIENE INTIMA MEDICAMENTO</v>
          </cell>
          <cell r="C57">
            <v>0</v>
          </cell>
        </row>
        <row r="58">
          <cell r="A58" t="str">
            <v>HN</v>
          </cell>
          <cell r="B58" t="str">
            <v>HIGIENE INTIMA</v>
          </cell>
          <cell r="C58">
            <v>16</v>
          </cell>
        </row>
        <row r="59">
          <cell r="A59" t="str">
            <v>HR</v>
          </cell>
          <cell r="B59" t="str">
            <v>HOJAS DE RASURAR</v>
          </cell>
          <cell r="C59">
            <v>16</v>
          </cell>
        </row>
        <row r="60">
          <cell r="A60" t="str">
            <v>HU</v>
          </cell>
          <cell r="B60" t="str">
            <v>HUEVOS</v>
          </cell>
          <cell r="C60">
            <v>0</v>
          </cell>
        </row>
        <row r="61">
          <cell r="A61" t="str">
            <v>IN</v>
          </cell>
          <cell r="B61" t="str">
            <v>INSECTICIDAS</v>
          </cell>
          <cell r="C61">
            <v>16</v>
          </cell>
        </row>
        <row r="62">
          <cell r="A62" t="str">
            <v>JD</v>
          </cell>
          <cell r="B62" t="str">
            <v>JUGOS DIVERSOS</v>
          </cell>
          <cell r="C62">
            <v>0</v>
          </cell>
        </row>
        <row r="63">
          <cell r="A63" t="str">
            <v>JJ</v>
          </cell>
          <cell r="B63" t="str">
            <v>JUGOS JUMEX</v>
          </cell>
          <cell r="C63">
            <v>0</v>
          </cell>
        </row>
        <row r="64">
          <cell r="A64" t="str">
            <v>JL</v>
          </cell>
          <cell r="B64" t="str">
            <v>JABON DE LAVANDERIA</v>
          </cell>
          <cell r="C64">
            <v>16</v>
          </cell>
        </row>
        <row r="65">
          <cell r="A65" t="str">
            <v>JO</v>
          </cell>
          <cell r="B65" t="str">
            <v>JUGOS OTROS</v>
          </cell>
          <cell r="C65">
            <v>16</v>
          </cell>
        </row>
        <row r="66">
          <cell r="A66" t="str">
            <v>JR</v>
          </cell>
          <cell r="B66" t="str">
            <v>JEREZ</v>
          </cell>
          <cell r="C66">
            <v>16</v>
          </cell>
        </row>
        <row r="67">
          <cell r="A67" t="str">
            <v>JT</v>
          </cell>
          <cell r="B67" t="str">
            <v>JABON DE TOCADOR</v>
          </cell>
          <cell r="C67">
            <v>16</v>
          </cell>
        </row>
        <row r="68">
          <cell r="A68" t="str">
            <v>LE</v>
          </cell>
          <cell r="B68" t="str">
            <v>LECHES</v>
          </cell>
          <cell r="C68">
            <v>0</v>
          </cell>
        </row>
        <row r="69">
          <cell r="A69" t="str">
            <v>LI</v>
          </cell>
          <cell r="B69" t="str">
            <v>LIMPIADORES</v>
          </cell>
          <cell r="C69">
            <v>16</v>
          </cell>
        </row>
        <row r="70">
          <cell r="A70" t="str">
            <v>ME</v>
          </cell>
          <cell r="B70" t="str">
            <v>MARISCOS ENLATADOS</v>
          </cell>
          <cell r="C70">
            <v>0</v>
          </cell>
        </row>
        <row r="71">
          <cell r="A71" t="str">
            <v>MM</v>
          </cell>
          <cell r="B71" t="str">
            <v>MOLES Y MERMELADAS</v>
          </cell>
          <cell r="C71">
            <v>0</v>
          </cell>
        </row>
        <row r="72">
          <cell r="A72" t="str">
            <v>MT</v>
          </cell>
          <cell r="B72" t="str">
            <v>MANTECAS</v>
          </cell>
          <cell r="C72">
            <v>0</v>
          </cell>
        </row>
        <row r="73">
          <cell r="A73" t="str">
            <v>MY</v>
          </cell>
          <cell r="B73" t="str">
            <v>MAYONESAS Y MOSTAZAS</v>
          </cell>
          <cell r="C73">
            <v>0</v>
          </cell>
        </row>
        <row r="74">
          <cell r="A74" t="str">
            <v>PD</v>
          </cell>
          <cell r="B74" t="str">
            <v>PAÑAL DESECHABLE</v>
          </cell>
          <cell r="C74">
            <v>16</v>
          </cell>
        </row>
        <row r="75">
          <cell r="A75" t="str">
            <v>PE</v>
          </cell>
          <cell r="B75" t="str">
            <v>PAPEL ENVOLTURA</v>
          </cell>
          <cell r="C75">
            <v>16</v>
          </cell>
        </row>
        <row r="76">
          <cell r="A76" t="str">
            <v>PF</v>
          </cell>
          <cell r="B76" t="str">
            <v>PERFUMERIA</v>
          </cell>
          <cell r="C76">
            <v>16</v>
          </cell>
        </row>
        <row r="77">
          <cell r="A77" t="str">
            <v>PH</v>
          </cell>
          <cell r="B77" t="str">
            <v>PAPEL HIGIENICO</v>
          </cell>
          <cell r="C77">
            <v>16</v>
          </cell>
        </row>
        <row r="78">
          <cell r="A78" t="str">
            <v>PI</v>
          </cell>
          <cell r="B78" t="str">
            <v>PILAS</v>
          </cell>
          <cell r="C78">
            <v>16</v>
          </cell>
        </row>
        <row r="79">
          <cell r="A79" t="str">
            <v>PL</v>
          </cell>
          <cell r="B79" t="str">
            <v>PLASTICOS DOMESTICOS</v>
          </cell>
          <cell r="C79">
            <v>16</v>
          </cell>
        </row>
        <row r="80">
          <cell r="A80" t="str">
            <v>PN</v>
          </cell>
          <cell r="B80" t="str">
            <v>PRODUCTOS NATURISTAS</v>
          </cell>
          <cell r="C80">
            <v>0</v>
          </cell>
        </row>
        <row r="81">
          <cell r="A81" t="str">
            <v>RE</v>
          </cell>
          <cell r="B81" t="str">
            <v>REFRESCOS</v>
          </cell>
          <cell r="C81">
            <v>16</v>
          </cell>
        </row>
        <row r="82">
          <cell r="A82" t="str">
            <v>RP</v>
          </cell>
          <cell r="B82" t="str">
            <v>ROMPOPES</v>
          </cell>
          <cell r="C82">
            <v>16</v>
          </cell>
        </row>
        <row r="83">
          <cell r="A83" t="str">
            <v>RT</v>
          </cell>
          <cell r="B83" t="str">
            <v>REPOSTERIA</v>
          </cell>
          <cell r="C83">
            <v>0</v>
          </cell>
        </row>
        <row r="84">
          <cell r="A84" t="str">
            <v>RV</v>
          </cell>
          <cell r="B84" t="str">
            <v>ROPA EN GENERAL</v>
          </cell>
          <cell r="C84">
            <v>16</v>
          </cell>
        </row>
        <row r="85">
          <cell r="A85" t="str">
            <v>SA</v>
          </cell>
          <cell r="B85" t="str">
            <v>SAL</v>
          </cell>
          <cell r="C85">
            <v>0</v>
          </cell>
        </row>
        <row r="86">
          <cell r="A86" t="str">
            <v>SE</v>
          </cell>
          <cell r="B86" t="str">
            <v>SEMILLAS Y GRANOS</v>
          </cell>
          <cell r="C86">
            <v>0</v>
          </cell>
        </row>
        <row r="87">
          <cell r="A87" t="str">
            <v>SG</v>
          </cell>
          <cell r="B87" t="str">
            <v>SHAMPOO EXHIBIDOR</v>
          </cell>
          <cell r="C87">
            <v>16</v>
          </cell>
        </row>
        <row r="88">
          <cell r="A88" t="str">
            <v>SH</v>
          </cell>
          <cell r="B88" t="str">
            <v>SHAMPOO</v>
          </cell>
          <cell r="C88">
            <v>16</v>
          </cell>
        </row>
        <row r="89">
          <cell r="A89" t="str">
            <v>SI</v>
          </cell>
          <cell r="B89" t="str">
            <v>SOPAS INSTANTANEAS</v>
          </cell>
          <cell r="C89">
            <v>0</v>
          </cell>
        </row>
        <row r="90">
          <cell r="A90" t="str">
            <v>SP</v>
          </cell>
          <cell r="B90" t="str">
            <v>SOPAS DE PASTA</v>
          </cell>
          <cell r="C90">
            <v>0</v>
          </cell>
        </row>
        <row r="91">
          <cell r="A91" t="str">
            <v>SR</v>
          </cell>
          <cell r="B91" t="str">
            <v>SUAVISANTES DE ROPA</v>
          </cell>
          <cell r="C91">
            <v>16</v>
          </cell>
        </row>
        <row r="92">
          <cell r="A92" t="str">
            <v>SS</v>
          </cell>
          <cell r="B92" t="str">
            <v>SALSAS</v>
          </cell>
          <cell r="C92">
            <v>0</v>
          </cell>
        </row>
        <row r="93">
          <cell r="A93" t="str">
            <v>SV</v>
          </cell>
          <cell r="B93" t="str">
            <v>SERVILLETAS</v>
          </cell>
          <cell r="C93">
            <v>16</v>
          </cell>
        </row>
        <row r="94">
          <cell r="A94" t="str">
            <v>TE</v>
          </cell>
          <cell r="B94" t="str">
            <v>TES</v>
          </cell>
          <cell r="C94">
            <v>0</v>
          </cell>
        </row>
        <row r="95">
          <cell r="A95" t="str">
            <v>TF</v>
          </cell>
          <cell r="B95" t="str">
            <v>TOALLAS FEMENINAS</v>
          </cell>
          <cell r="C95">
            <v>16</v>
          </cell>
        </row>
        <row r="96">
          <cell r="A96" t="str">
            <v>TO</v>
          </cell>
          <cell r="B96" t="str">
            <v>TOSTADAS</v>
          </cell>
          <cell r="C96">
            <v>0</v>
          </cell>
        </row>
        <row r="97">
          <cell r="A97" t="str">
            <v>VC</v>
          </cell>
          <cell r="B97" t="str">
            <v>VERDURAS EN LATA</v>
          </cell>
          <cell r="C97">
            <v>0</v>
          </cell>
        </row>
        <row r="98">
          <cell r="A98" t="str">
            <v>VN</v>
          </cell>
          <cell r="B98" t="str">
            <v>VINAGRES</v>
          </cell>
          <cell r="C98">
            <v>0</v>
          </cell>
        </row>
        <row r="99">
          <cell r="A99" t="str">
            <v>VO</v>
          </cell>
          <cell r="B99" t="str">
            <v>VARIOS</v>
          </cell>
          <cell r="C99">
            <v>16</v>
          </cell>
        </row>
        <row r="100">
          <cell r="A100" t="str">
            <v>VV</v>
          </cell>
          <cell r="B100" t="str">
            <v>VELADORAS</v>
          </cell>
          <cell r="C100">
            <v>16</v>
          </cell>
        </row>
        <row r="101">
          <cell r="A101" t="str">
            <v>YG</v>
          </cell>
          <cell r="B101" t="str">
            <v>YOGHURT</v>
          </cell>
          <cell r="C101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3" sqref="A3:X163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9.3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6" t="s">
        <v>15</v>
      </c>
      <c r="B3" s="47"/>
      <c r="C3" s="47"/>
      <c r="D3" s="48"/>
      <c r="E3" s="55">
        <v>44672</v>
      </c>
      <c r="F3" s="56"/>
      <c r="G3" s="56"/>
      <c r="H3" s="56"/>
      <c r="I3" s="56"/>
      <c r="J3" s="56"/>
      <c r="K3" s="57"/>
      <c r="L3" s="49" t="s">
        <v>11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1"/>
    </row>
    <row r="4" spans="1:27" ht="59.1" customHeight="1" thickBot="1">
      <c r="A4" s="9" t="s">
        <v>13</v>
      </c>
      <c r="B4" s="30" t="s">
        <v>0</v>
      </c>
      <c r="C4" s="10" t="s">
        <v>1</v>
      </c>
      <c r="D4" s="11" t="s">
        <v>2</v>
      </c>
      <c r="E4" s="22" t="s">
        <v>3</v>
      </c>
      <c r="F4" s="12" t="s">
        <v>4</v>
      </c>
      <c r="G4" s="13" t="s">
        <v>5</v>
      </c>
      <c r="H4" s="14" t="s">
        <v>6</v>
      </c>
      <c r="I4" s="15" t="s">
        <v>7</v>
      </c>
      <c r="J4" s="52" t="s">
        <v>10</v>
      </c>
      <c r="K4" s="53"/>
      <c r="L4" s="53"/>
      <c r="M4" s="53"/>
      <c r="N4" s="54"/>
      <c r="O4" s="9" t="s">
        <v>8</v>
      </c>
      <c r="P4" s="16" t="s">
        <v>1</v>
      </c>
      <c r="Q4" s="16" t="s">
        <v>2</v>
      </c>
      <c r="R4" s="16" t="s">
        <v>3</v>
      </c>
      <c r="S4" s="52" t="s">
        <v>10</v>
      </c>
      <c r="T4" s="53"/>
      <c r="U4" s="53"/>
      <c r="V4" s="53"/>
      <c r="W4" s="54"/>
      <c r="X4" s="17" t="s">
        <v>9</v>
      </c>
    </row>
    <row r="5" spans="1:27" ht="59.1" customHeight="1">
      <c r="A5" s="34">
        <v>775019105</v>
      </c>
      <c r="B5" s="31">
        <v>775019105</v>
      </c>
      <c r="C5" s="35" t="s">
        <v>16</v>
      </c>
      <c r="D5" s="33" t="s">
        <v>17</v>
      </c>
      <c r="E5" s="23" t="s">
        <v>14</v>
      </c>
      <c r="F5" s="24">
        <v>3.5</v>
      </c>
      <c r="G5" s="25">
        <v>226.23168000000001</v>
      </c>
      <c r="H5" s="18">
        <f>VLOOKUP(C5,'[1]FAMILIAS-LINEAS '!A:C,3,FALSE)</f>
        <v>0</v>
      </c>
      <c r="I5" s="19">
        <f t="shared" ref="I5:I68" si="0">(G5/F5)/(1+(H5/100))</f>
        <v>64.637622857142858</v>
      </c>
      <c r="J5" s="20">
        <v>86</v>
      </c>
      <c r="K5" s="21">
        <v>86</v>
      </c>
      <c r="L5" s="21">
        <v>83.9</v>
      </c>
      <c r="M5" s="21">
        <v>82.4</v>
      </c>
      <c r="N5" s="26">
        <f t="shared" ref="N5:N68" si="1">+(G5/F5)+0.01</f>
        <v>64.647622857142863</v>
      </c>
      <c r="O5" s="31">
        <v>7501040001659</v>
      </c>
      <c r="P5" s="32">
        <v>77</v>
      </c>
      <c r="Q5" s="33" t="s">
        <v>18</v>
      </c>
      <c r="R5" s="29" t="s">
        <v>19</v>
      </c>
      <c r="S5" s="21">
        <v>275.8</v>
      </c>
      <c r="T5" s="21">
        <v>275.8</v>
      </c>
      <c r="U5" s="21">
        <v>273.3</v>
      </c>
      <c r="V5" s="21">
        <v>268.3</v>
      </c>
      <c r="W5" s="27">
        <f t="shared" ref="W5:W46" si="2">G5+0.01</f>
        <v>226.24168</v>
      </c>
      <c r="X5" s="28">
        <v>9999</v>
      </c>
    </row>
    <row r="6" spans="1:27" ht="59.1" customHeight="1">
      <c r="A6" s="34">
        <v>775019110</v>
      </c>
      <c r="B6" s="31">
        <v>775019110</v>
      </c>
      <c r="C6" s="35" t="s">
        <v>16</v>
      </c>
      <c r="D6" s="33" t="s">
        <v>20</v>
      </c>
      <c r="E6" s="23" t="s">
        <v>14</v>
      </c>
      <c r="F6" s="24">
        <v>3.95</v>
      </c>
      <c r="G6" s="25">
        <v>403.63488000000001</v>
      </c>
      <c r="H6" s="18">
        <f>VLOOKUP(C6,'[1]FAMILIAS-LINEAS '!A:C,3,FALSE)</f>
        <v>0</v>
      </c>
      <c r="I6" s="19">
        <f t="shared" si="0"/>
        <v>102.18604556962025</v>
      </c>
      <c r="J6" s="20">
        <v>137.4</v>
      </c>
      <c r="K6" s="21">
        <v>137.4</v>
      </c>
      <c r="L6" s="21">
        <v>131.69999999999999</v>
      </c>
      <c r="M6" s="21">
        <v>128.19999999999999</v>
      </c>
      <c r="N6" s="26">
        <f t="shared" si="1"/>
        <v>102.19604556962025</v>
      </c>
      <c r="O6" s="31">
        <v>452454005</v>
      </c>
      <c r="P6" s="32">
        <v>77</v>
      </c>
      <c r="Q6" s="33" t="s">
        <v>21</v>
      </c>
      <c r="R6" s="29" t="s">
        <v>19</v>
      </c>
      <c r="S6" s="21">
        <v>488.3</v>
      </c>
      <c r="T6" s="21">
        <v>488.3</v>
      </c>
      <c r="U6" s="21">
        <v>483.8</v>
      </c>
      <c r="V6" s="21">
        <v>479.3</v>
      </c>
      <c r="W6" s="27">
        <f t="shared" si="2"/>
        <v>403.64488</v>
      </c>
      <c r="X6" s="28">
        <v>9999</v>
      </c>
    </row>
    <row r="7" spans="1:27" ht="59.1" customHeight="1">
      <c r="A7" s="34">
        <v>775019117</v>
      </c>
      <c r="B7" s="31">
        <v>775019117</v>
      </c>
      <c r="C7" s="35" t="s">
        <v>16</v>
      </c>
      <c r="D7" s="33" t="s">
        <v>22</v>
      </c>
      <c r="E7" s="23" t="s">
        <v>14</v>
      </c>
      <c r="F7" s="24">
        <v>3</v>
      </c>
      <c r="G7" s="25">
        <v>138.45312000000001</v>
      </c>
      <c r="H7" s="18">
        <f>VLOOKUP(C7,'[1]FAMILIAS-LINEAS '!A:C,3,FALSE)</f>
        <v>0</v>
      </c>
      <c r="I7" s="19">
        <f t="shared" si="0"/>
        <v>46.151040000000002</v>
      </c>
      <c r="J7" s="20">
        <v>67.099999999999994</v>
      </c>
      <c r="K7" s="21">
        <v>67.099999999999994</v>
      </c>
      <c r="L7" s="21">
        <v>65.5</v>
      </c>
      <c r="M7" s="21">
        <v>64.3</v>
      </c>
      <c r="N7" s="26">
        <f t="shared" si="1"/>
        <v>46.16104</v>
      </c>
      <c r="O7" s="31">
        <v>7501040001222</v>
      </c>
      <c r="P7" s="32">
        <v>77</v>
      </c>
      <c r="Q7" s="33" t="s">
        <v>23</v>
      </c>
      <c r="R7" s="29" t="s">
        <v>19</v>
      </c>
      <c r="S7" s="21">
        <v>184.5</v>
      </c>
      <c r="T7" s="21">
        <v>184.5</v>
      </c>
      <c r="U7" s="21">
        <v>182.8</v>
      </c>
      <c r="V7" s="21">
        <v>179.5</v>
      </c>
      <c r="W7" s="27">
        <f t="shared" si="2"/>
        <v>138.46312</v>
      </c>
      <c r="X7" s="28">
        <v>9999</v>
      </c>
    </row>
    <row r="8" spans="1:27" ht="59.1" customHeight="1">
      <c r="A8" s="34">
        <v>75010400203</v>
      </c>
      <c r="B8" s="31">
        <v>75010400203</v>
      </c>
      <c r="C8" s="35" t="s">
        <v>16</v>
      </c>
      <c r="D8" s="33" t="s">
        <v>24</v>
      </c>
      <c r="E8" s="23" t="s">
        <v>14</v>
      </c>
      <c r="F8" s="24">
        <v>2.16</v>
      </c>
      <c r="G8" s="25">
        <v>105.54624000000001</v>
      </c>
      <c r="H8" s="18">
        <f>VLOOKUP(C8,'[1]FAMILIAS-LINEAS '!A:C,3,FALSE)</f>
        <v>0</v>
      </c>
      <c r="I8" s="19">
        <f t="shared" si="0"/>
        <v>48.864000000000004</v>
      </c>
      <c r="J8" s="20">
        <v>61.1</v>
      </c>
      <c r="K8" s="21">
        <v>61.1</v>
      </c>
      <c r="L8" s="21">
        <v>59.6</v>
      </c>
      <c r="M8" s="21">
        <v>58.6</v>
      </c>
      <c r="N8" s="26">
        <f t="shared" si="1"/>
        <v>48.874000000000002</v>
      </c>
      <c r="O8" s="31">
        <v>7501040006463</v>
      </c>
      <c r="P8" s="32">
        <v>77</v>
      </c>
      <c r="Q8" s="33" t="s">
        <v>25</v>
      </c>
      <c r="R8" s="29" t="s">
        <v>19</v>
      </c>
      <c r="S8" s="21">
        <v>121</v>
      </c>
      <c r="T8" s="21">
        <v>121</v>
      </c>
      <c r="U8" s="21">
        <v>119.9</v>
      </c>
      <c r="V8" s="21">
        <v>117.7</v>
      </c>
      <c r="W8" s="27">
        <f t="shared" si="2"/>
        <v>105.55624000000002</v>
      </c>
      <c r="X8" s="28">
        <v>9999</v>
      </c>
    </row>
    <row r="9" spans="1:27" ht="59.1" customHeight="1">
      <c r="A9" s="34">
        <v>775019116</v>
      </c>
      <c r="B9" s="31">
        <v>775019116</v>
      </c>
      <c r="C9" s="35" t="s">
        <v>16</v>
      </c>
      <c r="D9" s="33" t="s">
        <v>26</v>
      </c>
      <c r="E9" s="23" t="s">
        <v>14</v>
      </c>
      <c r="F9" s="24">
        <v>2.7</v>
      </c>
      <c r="G9" s="25">
        <v>118.45440000000001</v>
      </c>
      <c r="H9" s="18">
        <f>VLOOKUP(C9,'[1]FAMILIAS-LINEAS '!A:C,3,FALSE)</f>
        <v>0</v>
      </c>
      <c r="I9" s="19">
        <f t="shared" si="0"/>
        <v>43.872</v>
      </c>
      <c r="J9" s="20">
        <v>57.5</v>
      </c>
      <c r="K9" s="21">
        <v>56.1</v>
      </c>
      <c r="L9" s="21">
        <v>56.1</v>
      </c>
      <c r="M9" s="21">
        <v>55.1</v>
      </c>
      <c r="N9" s="26">
        <f t="shared" si="1"/>
        <v>43.881999999999998</v>
      </c>
      <c r="O9" s="31">
        <v>7501040027819</v>
      </c>
      <c r="P9" s="32">
        <v>77</v>
      </c>
      <c r="Q9" s="33" t="s">
        <v>27</v>
      </c>
      <c r="R9" s="29" t="s">
        <v>19</v>
      </c>
      <c r="S9" s="21">
        <v>155.1</v>
      </c>
      <c r="T9" s="21">
        <v>151.30000000000001</v>
      </c>
      <c r="U9" s="21">
        <v>151.30000000000001</v>
      </c>
      <c r="V9" s="21">
        <v>148.69999999999999</v>
      </c>
      <c r="W9" s="27">
        <f t="shared" si="2"/>
        <v>118.46440000000001</v>
      </c>
      <c r="X9" s="28">
        <v>9999</v>
      </c>
    </row>
    <row r="10" spans="1:27" ht="59.1" customHeight="1">
      <c r="A10" s="34">
        <v>775019113</v>
      </c>
      <c r="B10" s="31">
        <v>775019113</v>
      </c>
      <c r="C10" s="35" t="s">
        <v>16</v>
      </c>
      <c r="D10" s="33" t="s">
        <v>28</v>
      </c>
      <c r="E10" s="23" t="s">
        <v>14</v>
      </c>
      <c r="F10" s="24">
        <v>2</v>
      </c>
      <c r="G10" s="25">
        <v>118.944</v>
      </c>
      <c r="H10" s="18">
        <f>VLOOKUP(C10,'[1]FAMILIAS-LINEAS '!A:C,3,FALSE)</f>
        <v>0</v>
      </c>
      <c r="I10" s="19">
        <f t="shared" si="0"/>
        <v>59.472000000000001</v>
      </c>
      <c r="J10" s="20">
        <v>74.400000000000006</v>
      </c>
      <c r="K10" s="21">
        <v>74.400000000000006</v>
      </c>
      <c r="L10" s="21">
        <v>72.5</v>
      </c>
      <c r="M10" s="21">
        <v>71.3</v>
      </c>
      <c r="N10" s="26">
        <f t="shared" si="1"/>
        <v>59.481999999999999</v>
      </c>
      <c r="O10" s="31">
        <v>7501040009662</v>
      </c>
      <c r="P10" s="32">
        <v>77</v>
      </c>
      <c r="Q10" s="33" t="s">
        <v>29</v>
      </c>
      <c r="R10" s="29" t="s">
        <v>19</v>
      </c>
      <c r="S10" s="21">
        <v>136.30000000000001</v>
      </c>
      <c r="T10" s="21">
        <v>136.30000000000001</v>
      </c>
      <c r="U10" s="21">
        <v>135.1</v>
      </c>
      <c r="V10" s="21">
        <v>132.6</v>
      </c>
      <c r="W10" s="27">
        <f t="shared" si="2"/>
        <v>118.95400000000001</v>
      </c>
      <c r="X10" s="28">
        <v>9999</v>
      </c>
    </row>
    <row r="11" spans="1:27" ht="59.1" customHeight="1">
      <c r="A11" s="36">
        <v>2246</v>
      </c>
      <c r="B11" s="37">
        <v>2246</v>
      </c>
      <c r="C11" s="35" t="s">
        <v>16</v>
      </c>
      <c r="D11" s="33" t="s">
        <v>30</v>
      </c>
      <c r="E11" s="23" t="s">
        <v>14</v>
      </c>
      <c r="F11" s="24">
        <v>1.3</v>
      </c>
      <c r="G11" s="25">
        <v>81.129600000000011</v>
      </c>
      <c r="H11" s="18">
        <f>VLOOKUP(C11,'[1]FAMILIAS-LINEAS '!A:C,3,FALSE)</f>
        <v>0</v>
      </c>
      <c r="I11" s="19">
        <f t="shared" si="0"/>
        <v>62.407384615384622</v>
      </c>
      <c r="J11" s="20">
        <v>86.7</v>
      </c>
      <c r="K11" s="21">
        <v>86.7</v>
      </c>
      <c r="L11" s="21">
        <v>84.6</v>
      </c>
      <c r="M11" s="21">
        <v>83.1</v>
      </c>
      <c r="N11" s="26">
        <f t="shared" si="1"/>
        <v>62.41738461538462</v>
      </c>
      <c r="O11" s="31">
        <v>7501040009648</v>
      </c>
      <c r="P11" s="32">
        <v>77</v>
      </c>
      <c r="Q11" s="33" t="s">
        <v>31</v>
      </c>
      <c r="R11" s="29" t="s">
        <v>19</v>
      </c>
      <c r="S11" s="21">
        <v>103.3</v>
      </c>
      <c r="T11" s="21">
        <v>103.3</v>
      </c>
      <c r="U11" s="21">
        <v>102.4</v>
      </c>
      <c r="V11" s="21">
        <v>100.5</v>
      </c>
      <c r="W11" s="27">
        <f t="shared" si="2"/>
        <v>81.139600000000016</v>
      </c>
      <c r="X11" s="28">
        <v>9999</v>
      </c>
    </row>
    <row r="12" spans="1:27" ht="59.1" customHeight="1">
      <c r="A12" s="34">
        <v>775019103</v>
      </c>
      <c r="B12" s="31">
        <v>775019103</v>
      </c>
      <c r="C12" s="35" t="s">
        <v>16</v>
      </c>
      <c r="D12" s="33" t="s">
        <v>32</v>
      </c>
      <c r="E12" s="23" t="s">
        <v>14</v>
      </c>
      <c r="F12" s="24">
        <v>2.5</v>
      </c>
      <c r="G12" s="25">
        <v>109.248</v>
      </c>
      <c r="H12" s="18">
        <f>VLOOKUP(C12,'[1]FAMILIAS-LINEAS '!A:C,3,FALSE)</f>
        <v>0</v>
      </c>
      <c r="I12" s="19">
        <f t="shared" si="0"/>
        <v>43.699200000000005</v>
      </c>
      <c r="J12" s="20">
        <v>54.7</v>
      </c>
      <c r="K12" s="21">
        <v>54.7</v>
      </c>
      <c r="L12" s="21">
        <v>53.3</v>
      </c>
      <c r="M12" s="21">
        <v>52.4</v>
      </c>
      <c r="N12" s="26">
        <f t="shared" si="1"/>
        <v>43.709200000000003</v>
      </c>
      <c r="O12" s="31">
        <v>7501040000379</v>
      </c>
      <c r="P12" s="32">
        <v>77</v>
      </c>
      <c r="Q12" s="33" t="s">
        <v>33</v>
      </c>
      <c r="R12" s="29" t="s">
        <v>19</v>
      </c>
      <c r="S12" s="21">
        <v>125.2</v>
      </c>
      <c r="T12" s="21">
        <v>125.2</v>
      </c>
      <c r="U12" s="21">
        <v>124.1</v>
      </c>
      <c r="V12" s="21">
        <v>121.8</v>
      </c>
      <c r="W12" s="27">
        <f t="shared" si="2"/>
        <v>109.25800000000001</v>
      </c>
      <c r="X12" s="28">
        <v>9999</v>
      </c>
    </row>
    <row r="13" spans="1:27" ht="59.1" customHeight="1">
      <c r="A13" s="34">
        <v>775019112</v>
      </c>
      <c r="B13" s="31">
        <v>775019112</v>
      </c>
      <c r="C13" s="35" t="s">
        <v>16</v>
      </c>
      <c r="D13" s="33" t="s">
        <v>34</v>
      </c>
      <c r="E13" s="23" t="s">
        <v>14</v>
      </c>
      <c r="F13" s="24">
        <v>2.5</v>
      </c>
      <c r="G13" s="25">
        <v>97.44</v>
      </c>
      <c r="H13" s="18">
        <f>VLOOKUP(C13,'[1]FAMILIAS-LINEAS '!A:C,3,FALSE)</f>
        <v>0</v>
      </c>
      <c r="I13" s="19">
        <f t="shared" si="0"/>
        <v>38.975999999999999</v>
      </c>
      <c r="J13" s="20">
        <v>48.8</v>
      </c>
      <c r="K13" s="21">
        <v>48.8</v>
      </c>
      <c r="L13" s="21">
        <v>47.6</v>
      </c>
      <c r="M13" s="21">
        <v>46.7</v>
      </c>
      <c r="N13" s="26">
        <f t="shared" si="1"/>
        <v>38.985999999999997</v>
      </c>
      <c r="O13" s="31">
        <v>7501040008627</v>
      </c>
      <c r="P13" s="32">
        <v>77</v>
      </c>
      <c r="Q13" s="33" t="s">
        <v>35</v>
      </c>
      <c r="R13" s="29" t="s">
        <v>19</v>
      </c>
      <c r="S13" s="21">
        <v>111.7</v>
      </c>
      <c r="T13" s="21">
        <v>111.7</v>
      </c>
      <c r="U13" s="21">
        <v>110.7</v>
      </c>
      <c r="V13" s="21">
        <v>108.7</v>
      </c>
      <c r="W13" s="27">
        <f t="shared" si="2"/>
        <v>97.45</v>
      </c>
      <c r="X13" s="28">
        <v>9999</v>
      </c>
    </row>
    <row r="14" spans="1:27" ht="59.1" customHeight="1">
      <c r="A14" s="34">
        <v>775019107</v>
      </c>
      <c r="B14" s="31">
        <v>775019107</v>
      </c>
      <c r="C14" s="35" t="s">
        <v>16</v>
      </c>
      <c r="D14" s="33" t="s">
        <v>36</v>
      </c>
      <c r="E14" s="23" t="s">
        <v>14</v>
      </c>
      <c r="F14" s="24">
        <v>3</v>
      </c>
      <c r="G14" s="25">
        <v>174.43200000000002</v>
      </c>
      <c r="H14" s="18">
        <f>VLOOKUP(C14,'[1]FAMILIAS-LINEAS '!A:C,3,FALSE)</f>
        <v>0</v>
      </c>
      <c r="I14" s="19">
        <f t="shared" si="0"/>
        <v>58.144000000000005</v>
      </c>
      <c r="J14" s="20">
        <v>72.7</v>
      </c>
      <c r="K14" s="21">
        <v>72.7</v>
      </c>
      <c r="L14" s="21">
        <v>70.900000000000006</v>
      </c>
      <c r="M14" s="21">
        <v>69.7</v>
      </c>
      <c r="N14" s="26">
        <f t="shared" si="1"/>
        <v>58.154000000000003</v>
      </c>
      <c r="O14" s="31">
        <v>7501040003066</v>
      </c>
      <c r="P14" s="32">
        <v>77</v>
      </c>
      <c r="Q14" s="33" t="s">
        <v>37</v>
      </c>
      <c r="R14" s="29" t="s">
        <v>19</v>
      </c>
      <c r="S14" s="21">
        <v>199.9</v>
      </c>
      <c r="T14" s="21">
        <v>199.9</v>
      </c>
      <c r="U14" s="21">
        <v>198.1</v>
      </c>
      <c r="V14" s="21">
        <v>194.5</v>
      </c>
      <c r="W14" s="27">
        <f t="shared" si="2"/>
        <v>174.44200000000001</v>
      </c>
      <c r="X14" s="28">
        <v>9999</v>
      </c>
    </row>
    <row r="15" spans="1:27" ht="59.1" customHeight="1">
      <c r="A15" s="34">
        <v>775019114</v>
      </c>
      <c r="B15" s="31">
        <v>775019114</v>
      </c>
      <c r="C15" s="35" t="s">
        <v>16</v>
      </c>
      <c r="D15" s="33" t="s">
        <v>38</v>
      </c>
      <c r="E15" s="23" t="s">
        <v>14</v>
      </c>
      <c r="F15" s="24">
        <v>3</v>
      </c>
      <c r="G15" s="25">
        <v>218.304</v>
      </c>
      <c r="H15" s="18">
        <f>VLOOKUP(C15,'[1]FAMILIAS-LINEAS '!A:C,3,FALSE)</f>
        <v>0</v>
      </c>
      <c r="I15" s="19">
        <f t="shared" si="0"/>
        <v>72.768000000000001</v>
      </c>
      <c r="J15" s="20">
        <v>91</v>
      </c>
      <c r="K15" s="21">
        <v>91</v>
      </c>
      <c r="L15" s="21">
        <v>88.7</v>
      </c>
      <c r="M15" s="21">
        <v>87.2</v>
      </c>
      <c r="N15" s="26">
        <f t="shared" si="1"/>
        <v>72.778000000000006</v>
      </c>
      <c r="O15" s="31">
        <v>7501040009846</v>
      </c>
      <c r="P15" s="32">
        <v>77</v>
      </c>
      <c r="Q15" s="33" t="s">
        <v>39</v>
      </c>
      <c r="R15" s="29" t="s">
        <v>19</v>
      </c>
      <c r="S15" s="21">
        <v>250.2</v>
      </c>
      <c r="T15" s="21">
        <v>250.2</v>
      </c>
      <c r="U15" s="21">
        <v>247.9</v>
      </c>
      <c r="V15" s="21">
        <v>243.4</v>
      </c>
      <c r="W15" s="27">
        <f t="shared" si="2"/>
        <v>218.31399999999999</v>
      </c>
      <c r="X15" s="28">
        <v>9999</v>
      </c>
    </row>
    <row r="16" spans="1:27" ht="59.1" customHeight="1">
      <c r="A16" s="34">
        <v>775019108</v>
      </c>
      <c r="B16" s="31">
        <v>775019108</v>
      </c>
      <c r="C16" s="35" t="s">
        <v>16</v>
      </c>
      <c r="D16" s="33" t="s">
        <v>40</v>
      </c>
      <c r="E16" s="23" t="s">
        <v>14</v>
      </c>
      <c r="F16" s="24">
        <v>3</v>
      </c>
      <c r="G16" s="25">
        <v>107.55504000000001</v>
      </c>
      <c r="H16" s="18">
        <f>VLOOKUP(C16,'[1]FAMILIAS-LINEAS '!A:C,3,FALSE)</f>
        <v>0</v>
      </c>
      <c r="I16" s="19">
        <f t="shared" si="0"/>
        <v>35.851680000000002</v>
      </c>
      <c r="J16" s="20">
        <v>46.5</v>
      </c>
      <c r="K16" s="21">
        <v>46.5</v>
      </c>
      <c r="L16" s="21">
        <v>45.3</v>
      </c>
      <c r="M16" s="21">
        <v>44.6</v>
      </c>
      <c r="N16" s="26">
        <f t="shared" si="1"/>
        <v>35.86168</v>
      </c>
      <c r="O16" s="31">
        <v>7747</v>
      </c>
      <c r="P16" s="32">
        <v>77</v>
      </c>
      <c r="Q16" s="33" t="s">
        <v>41</v>
      </c>
      <c r="R16" s="29" t="s">
        <v>19</v>
      </c>
      <c r="S16" s="21">
        <v>127.8</v>
      </c>
      <c r="T16" s="21">
        <v>127.8</v>
      </c>
      <c r="U16" s="21">
        <v>126.6</v>
      </c>
      <c r="V16" s="21">
        <v>124.3</v>
      </c>
      <c r="W16" s="27">
        <f t="shared" si="2"/>
        <v>107.56504000000001</v>
      </c>
      <c r="X16" s="28">
        <v>9999</v>
      </c>
    </row>
    <row r="17" spans="1:24" ht="59.1" customHeight="1">
      <c r="A17" s="34">
        <v>75010400201</v>
      </c>
      <c r="B17" s="31">
        <v>75010400201</v>
      </c>
      <c r="C17" s="35" t="s">
        <v>16</v>
      </c>
      <c r="D17" s="33" t="s">
        <v>42</v>
      </c>
      <c r="E17" s="23" t="s">
        <v>14</v>
      </c>
      <c r="F17" s="24">
        <v>3.95</v>
      </c>
      <c r="G17" s="25">
        <v>744.74880000000007</v>
      </c>
      <c r="H17" s="18">
        <f>VLOOKUP(C17,'[1]FAMILIAS-LINEAS '!A:C,3,FALSE)</f>
        <v>0</v>
      </c>
      <c r="I17" s="19">
        <f t="shared" si="0"/>
        <v>188.54400000000001</v>
      </c>
      <c r="J17" s="20">
        <v>211.8</v>
      </c>
      <c r="K17" s="21">
        <v>211.8</v>
      </c>
      <c r="L17" s="21">
        <v>206.5</v>
      </c>
      <c r="M17" s="21">
        <v>203</v>
      </c>
      <c r="N17" s="26">
        <f t="shared" si="1"/>
        <v>188.554</v>
      </c>
      <c r="O17" s="31">
        <v>75010400205</v>
      </c>
      <c r="P17" s="32">
        <v>77</v>
      </c>
      <c r="Q17" s="33" t="s">
        <v>43</v>
      </c>
      <c r="R17" s="29" t="s">
        <v>19</v>
      </c>
      <c r="S17" s="21">
        <v>752.7</v>
      </c>
      <c r="T17" s="21">
        <v>752.7</v>
      </c>
      <c r="U17" s="21">
        <v>745.8</v>
      </c>
      <c r="V17" s="21">
        <v>738.8</v>
      </c>
      <c r="W17" s="27">
        <f t="shared" si="2"/>
        <v>744.75880000000006</v>
      </c>
      <c r="X17" s="28">
        <v>9999</v>
      </c>
    </row>
    <row r="18" spans="1:24" ht="59.1" customHeight="1">
      <c r="A18" s="34">
        <v>775019111</v>
      </c>
      <c r="B18" s="31">
        <v>775019111</v>
      </c>
      <c r="C18" s="35" t="s">
        <v>16</v>
      </c>
      <c r="D18" s="33" t="s">
        <v>44</v>
      </c>
      <c r="E18" s="23" t="s">
        <v>14</v>
      </c>
      <c r="F18" s="24">
        <v>1</v>
      </c>
      <c r="G18" s="25">
        <v>188.928</v>
      </c>
      <c r="H18" s="18">
        <f>VLOOKUP(C18,'[1]FAMILIAS-LINEAS '!A:C,3,FALSE)</f>
        <v>0</v>
      </c>
      <c r="I18" s="19">
        <f t="shared" si="0"/>
        <v>188.928</v>
      </c>
      <c r="J18" s="20">
        <v>236.2</v>
      </c>
      <c r="K18" s="21">
        <v>236.2</v>
      </c>
      <c r="L18" s="21">
        <v>230.3</v>
      </c>
      <c r="M18" s="21">
        <v>226.4</v>
      </c>
      <c r="N18" s="26">
        <f t="shared" si="1"/>
        <v>188.93799999999999</v>
      </c>
      <c r="O18" s="31">
        <v>7501040008030</v>
      </c>
      <c r="P18" s="32">
        <v>77</v>
      </c>
      <c r="Q18" s="33" t="s">
        <v>45</v>
      </c>
      <c r="R18" s="29" t="s">
        <v>19</v>
      </c>
      <c r="S18" s="21">
        <v>216.5</v>
      </c>
      <c r="T18" s="21">
        <v>216.5</v>
      </c>
      <c r="U18" s="21">
        <v>214.6</v>
      </c>
      <c r="V18" s="21">
        <v>210.6</v>
      </c>
      <c r="W18" s="27">
        <f t="shared" si="2"/>
        <v>188.93799999999999</v>
      </c>
      <c r="X18" s="28">
        <v>9999</v>
      </c>
    </row>
    <row r="19" spans="1:24" ht="59.1" customHeight="1">
      <c r="A19" s="34">
        <v>775019115</v>
      </c>
      <c r="B19" s="31">
        <v>775019115</v>
      </c>
      <c r="C19" s="35" t="s">
        <v>16</v>
      </c>
      <c r="D19" s="33" t="s">
        <v>46</v>
      </c>
      <c r="E19" s="23" t="s">
        <v>14</v>
      </c>
      <c r="F19" s="24">
        <v>2.2000000000000002</v>
      </c>
      <c r="G19" s="25">
        <v>140.08896000000001</v>
      </c>
      <c r="H19" s="18">
        <f>VLOOKUP(C19,'[1]FAMILIAS-LINEAS '!A:C,3,FALSE)</f>
        <v>0</v>
      </c>
      <c r="I19" s="19">
        <f t="shared" si="0"/>
        <v>63.6768</v>
      </c>
      <c r="J19" s="20">
        <v>82.4</v>
      </c>
      <c r="K19" s="21">
        <v>82.4</v>
      </c>
      <c r="L19" s="21">
        <v>80.400000000000006</v>
      </c>
      <c r="M19" s="21">
        <v>79</v>
      </c>
      <c r="N19" s="26">
        <f t="shared" si="1"/>
        <v>63.686799999999998</v>
      </c>
      <c r="O19" s="31">
        <v>7501077510063</v>
      </c>
      <c r="P19" s="32">
        <v>77</v>
      </c>
      <c r="Q19" s="33" t="s">
        <v>47</v>
      </c>
      <c r="R19" s="29" t="s">
        <v>12</v>
      </c>
      <c r="S19" s="21">
        <v>166.1</v>
      </c>
      <c r="T19" s="21">
        <v>166.1</v>
      </c>
      <c r="U19" s="21">
        <v>164.6</v>
      </c>
      <c r="V19" s="21">
        <v>161.6</v>
      </c>
      <c r="W19" s="27">
        <f t="shared" si="2"/>
        <v>140.09896000000001</v>
      </c>
      <c r="X19" s="28">
        <v>9999</v>
      </c>
    </row>
    <row r="20" spans="1:24" ht="59.1" customHeight="1">
      <c r="A20" s="36">
        <v>2464564</v>
      </c>
      <c r="B20" s="37">
        <v>2464564</v>
      </c>
      <c r="C20" s="35" t="s">
        <v>16</v>
      </c>
      <c r="D20" s="33" t="s">
        <v>48</v>
      </c>
      <c r="E20" s="23" t="s">
        <v>14</v>
      </c>
      <c r="F20" s="24">
        <v>1.8</v>
      </c>
      <c r="G20" s="25">
        <v>67.806719999999999</v>
      </c>
      <c r="H20" s="18">
        <f>VLOOKUP(C20,'[1]FAMILIAS-LINEAS '!A:C,3,FALSE)</f>
        <v>0</v>
      </c>
      <c r="I20" s="19">
        <f t="shared" si="0"/>
        <v>37.670400000000001</v>
      </c>
      <c r="J20" s="20">
        <v>50.8</v>
      </c>
      <c r="K20" s="21">
        <v>50.8</v>
      </c>
      <c r="L20" s="21">
        <v>49.5</v>
      </c>
      <c r="M20" s="21">
        <v>48.7</v>
      </c>
      <c r="N20" s="26">
        <f t="shared" si="1"/>
        <v>37.680399999999999</v>
      </c>
      <c r="O20" s="31">
        <v>7501040084218</v>
      </c>
      <c r="P20" s="32">
        <v>77</v>
      </c>
      <c r="Q20" s="33" t="s">
        <v>49</v>
      </c>
      <c r="R20" s="29" t="s">
        <v>19</v>
      </c>
      <c r="S20" s="21">
        <v>83.8</v>
      </c>
      <c r="T20" s="21">
        <v>83.8</v>
      </c>
      <c r="U20" s="21">
        <v>83</v>
      </c>
      <c r="V20" s="21">
        <v>81.5</v>
      </c>
      <c r="W20" s="27">
        <f t="shared" si="2"/>
        <v>67.816720000000004</v>
      </c>
      <c r="X20" s="28">
        <v>9999</v>
      </c>
    </row>
    <row r="21" spans="1:24" ht="59.1" customHeight="1">
      <c r="A21" s="34">
        <v>75010400209</v>
      </c>
      <c r="B21" s="31">
        <v>75010400209</v>
      </c>
      <c r="C21" s="35" t="s">
        <v>16</v>
      </c>
      <c r="D21" s="33" t="s">
        <v>50</v>
      </c>
      <c r="E21" s="23" t="s">
        <v>14</v>
      </c>
      <c r="F21" s="24">
        <v>3.24</v>
      </c>
      <c r="G21" s="25">
        <v>399.72683520000004</v>
      </c>
      <c r="H21" s="18">
        <f>VLOOKUP(C21,'[1]FAMILIAS-LINEAS '!A:C,3,FALSE)</f>
        <v>0</v>
      </c>
      <c r="I21" s="19">
        <f t="shared" si="0"/>
        <v>123.37248000000001</v>
      </c>
      <c r="J21" s="20">
        <v>196.4</v>
      </c>
      <c r="K21" s="21">
        <v>196.4</v>
      </c>
      <c r="L21" s="21">
        <v>191.5</v>
      </c>
      <c r="M21" s="21">
        <v>188.2</v>
      </c>
      <c r="N21" s="26">
        <f t="shared" si="1"/>
        <v>123.38248000000002</v>
      </c>
      <c r="O21" s="31">
        <v>7501040081255</v>
      </c>
      <c r="P21" s="32">
        <v>77</v>
      </c>
      <c r="Q21" s="33" t="s">
        <v>51</v>
      </c>
      <c r="R21" s="29" t="s">
        <v>19</v>
      </c>
      <c r="S21" s="21">
        <v>583.1</v>
      </c>
      <c r="T21" s="21">
        <v>583.1</v>
      </c>
      <c r="U21" s="21">
        <v>577.79999999999995</v>
      </c>
      <c r="V21" s="21">
        <v>567.20000000000005</v>
      </c>
      <c r="W21" s="27">
        <f t="shared" si="2"/>
        <v>399.73683520000003</v>
      </c>
      <c r="X21" s="28">
        <v>9999</v>
      </c>
    </row>
    <row r="22" spans="1:24" ht="59.1" customHeight="1">
      <c r="A22" s="34">
        <v>7501040000218</v>
      </c>
      <c r="B22" s="31">
        <v>7501040000218</v>
      </c>
      <c r="C22" s="35" t="s">
        <v>16</v>
      </c>
      <c r="D22" s="33" t="s">
        <v>52</v>
      </c>
      <c r="E22" s="23" t="s">
        <v>12</v>
      </c>
      <c r="F22" s="24">
        <v>1</v>
      </c>
      <c r="G22" s="25">
        <v>21.984000000000002</v>
      </c>
      <c r="H22" s="18">
        <f>VLOOKUP(C22,'[1]FAMILIAS-LINEAS '!A:C,3,FALSE)</f>
        <v>0</v>
      </c>
      <c r="I22" s="19">
        <f t="shared" si="0"/>
        <v>21.984000000000002</v>
      </c>
      <c r="J22" s="20">
        <v>27.5</v>
      </c>
      <c r="K22" s="21">
        <v>27.5</v>
      </c>
      <c r="L22" s="21">
        <v>26.8</v>
      </c>
      <c r="M22" s="21">
        <v>26.2</v>
      </c>
      <c r="N22" s="26">
        <f t="shared" si="1"/>
        <v>21.994000000000003</v>
      </c>
      <c r="O22" s="31"/>
      <c r="P22" s="32"/>
      <c r="Q22" s="33"/>
      <c r="R22" s="29"/>
      <c r="S22" s="21"/>
      <c r="T22" s="21"/>
      <c r="U22" s="21"/>
      <c r="V22" s="21"/>
      <c r="W22" s="27"/>
      <c r="X22" s="28">
        <v>9999</v>
      </c>
    </row>
    <row r="23" spans="1:24" ht="59.1" customHeight="1">
      <c r="A23" s="34">
        <v>775019026</v>
      </c>
      <c r="B23" s="31">
        <v>775019026</v>
      </c>
      <c r="C23" s="35" t="s">
        <v>16</v>
      </c>
      <c r="D23" s="33" t="s">
        <v>53</v>
      </c>
      <c r="E23" s="23" t="s">
        <v>14</v>
      </c>
      <c r="F23" s="24">
        <v>1</v>
      </c>
      <c r="G23" s="25">
        <v>68.345280000000002</v>
      </c>
      <c r="H23" s="18">
        <f>VLOOKUP(C23,'[1]FAMILIAS-LINEAS '!A:C,3,FALSE)</f>
        <v>0</v>
      </c>
      <c r="I23" s="19">
        <f t="shared" si="0"/>
        <v>68.345280000000002</v>
      </c>
      <c r="J23" s="20">
        <v>90</v>
      </c>
      <c r="K23" s="21">
        <v>90</v>
      </c>
      <c r="L23" s="21">
        <v>87.7</v>
      </c>
      <c r="M23" s="21">
        <v>85.5</v>
      </c>
      <c r="N23" s="26">
        <f t="shared" si="1"/>
        <v>68.355280000000008</v>
      </c>
      <c r="O23" s="31"/>
      <c r="P23" s="32"/>
      <c r="Q23" s="33"/>
      <c r="R23" s="29"/>
      <c r="S23" s="21"/>
      <c r="T23" s="21"/>
      <c r="U23" s="21"/>
      <c r="V23" s="21"/>
      <c r="W23" s="27"/>
      <c r="X23" s="28">
        <v>9999</v>
      </c>
    </row>
    <row r="24" spans="1:24" ht="59.1" customHeight="1">
      <c r="A24" s="34">
        <v>775019102</v>
      </c>
      <c r="B24" s="31">
        <v>775019102</v>
      </c>
      <c r="C24" s="35" t="s">
        <v>16</v>
      </c>
      <c r="D24" s="33" t="s">
        <v>54</v>
      </c>
      <c r="E24" s="23" t="s">
        <v>14</v>
      </c>
      <c r="F24" s="24">
        <v>1</v>
      </c>
      <c r="G24" s="25">
        <v>92.927999999999997</v>
      </c>
      <c r="H24" s="18">
        <f>VLOOKUP(C24,'[1]FAMILIAS-LINEAS '!A:C,3,FALSE)</f>
        <v>0</v>
      </c>
      <c r="I24" s="19">
        <f t="shared" si="0"/>
        <v>92.927999999999997</v>
      </c>
      <c r="J24" s="20">
        <v>132</v>
      </c>
      <c r="K24" s="21">
        <v>132</v>
      </c>
      <c r="L24" s="21">
        <v>128.69999999999999</v>
      </c>
      <c r="M24" s="21">
        <v>125.4</v>
      </c>
      <c r="N24" s="26">
        <f t="shared" si="1"/>
        <v>92.938000000000002</v>
      </c>
      <c r="O24" s="31"/>
      <c r="P24" s="32"/>
      <c r="Q24" s="33"/>
      <c r="R24" s="29"/>
      <c r="S24" s="21"/>
      <c r="T24" s="21"/>
      <c r="U24" s="21"/>
      <c r="V24" s="21"/>
      <c r="W24" s="27"/>
      <c r="X24" s="28">
        <v>9999</v>
      </c>
    </row>
    <row r="25" spans="1:24" ht="59.1" customHeight="1">
      <c r="A25" s="34">
        <v>7501040004742</v>
      </c>
      <c r="B25" s="31">
        <v>7501040004742</v>
      </c>
      <c r="C25" s="35" t="s">
        <v>16</v>
      </c>
      <c r="D25" s="33" t="s">
        <v>55</v>
      </c>
      <c r="E25" s="23" t="s">
        <v>19</v>
      </c>
      <c r="F25" s="24">
        <v>1</v>
      </c>
      <c r="G25" s="25">
        <v>43.968000000000004</v>
      </c>
      <c r="H25" s="18">
        <f>VLOOKUP(C25,'[1]FAMILIAS-LINEAS '!A:C,3,FALSE)</f>
        <v>0</v>
      </c>
      <c r="I25" s="19">
        <f t="shared" si="0"/>
        <v>43.968000000000004</v>
      </c>
      <c r="J25" s="20">
        <v>55</v>
      </c>
      <c r="K25" s="21">
        <v>55</v>
      </c>
      <c r="L25" s="21">
        <v>53.6</v>
      </c>
      <c r="M25" s="21">
        <v>52.3</v>
      </c>
      <c r="N25" s="26">
        <f t="shared" si="1"/>
        <v>43.978000000000002</v>
      </c>
      <c r="O25" s="31"/>
      <c r="P25" s="32"/>
      <c r="Q25" s="33"/>
      <c r="R25" s="29"/>
      <c r="S25" s="21"/>
      <c r="T25" s="21"/>
      <c r="U25" s="21"/>
      <c r="V25" s="21"/>
      <c r="W25" s="27"/>
      <c r="X25" s="28">
        <v>9999</v>
      </c>
    </row>
    <row r="26" spans="1:24" ht="59.1" customHeight="1">
      <c r="A26" s="34">
        <v>7501040005831</v>
      </c>
      <c r="B26" s="31">
        <v>7501040005831</v>
      </c>
      <c r="C26" s="35" t="s">
        <v>16</v>
      </c>
      <c r="D26" s="33" t="s">
        <v>56</v>
      </c>
      <c r="E26" s="23" t="s">
        <v>19</v>
      </c>
      <c r="F26" s="24">
        <v>1</v>
      </c>
      <c r="G26" s="25">
        <v>39.352320000000006</v>
      </c>
      <c r="H26" s="18">
        <f>VLOOKUP(C26,'[1]FAMILIAS-LINEAS '!A:C,3,FALSE)</f>
        <v>0</v>
      </c>
      <c r="I26" s="19">
        <f t="shared" si="0"/>
        <v>39.352320000000006</v>
      </c>
      <c r="J26" s="20">
        <v>51.3</v>
      </c>
      <c r="K26" s="21">
        <v>51.3</v>
      </c>
      <c r="L26" s="21">
        <v>50</v>
      </c>
      <c r="M26" s="21">
        <v>48.7</v>
      </c>
      <c r="N26" s="26">
        <f t="shared" si="1"/>
        <v>39.362320000000004</v>
      </c>
      <c r="O26" s="31"/>
      <c r="P26" s="32"/>
      <c r="Q26" s="33"/>
      <c r="R26" s="29"/>
      <c r="S26" s="21"/>
      <c r="T26" s="21"/>
      <c r="U26" s="21"/>
      <c r="V26" s="21"/>
      <c r="W26" s="27"/>
      <c r="X26" s="28">
        <v>9999</v>
      </c>
    </row>
    <row r="27" spans="1:24" ht="59.1" customHeight="1">
      <c r="A27" s="34">
        <v>7501040006401</v>
      </c>
      <c r="B27" s="31">
        <v>7501040006401</v>
      </c>
      <c r="C27" s="35" t="s">
        <v>16</v>
      </c>
      <c r="D27" s="33" t="s">
        <v>57</v>
      </c>
      <c r="E27" s="23" t="s">
        <v>19</v>
      </c>
      <c r="F27" s="24">
        <v>1</v>
      </c>
      <c r="G27" s="25">
        <v>39.854399999999998</v>
      </c>
      <c r="H27" s="18">
        <f>VLOOKUP(C27,'[1]FAMILIAS-LINEAS '!A:C,3,FALSE)</f>
        <v>0</v>
      </c>
      <c r="I27" s="19">
        <f t="shared" si="0"/>
        <v>39.854399999999998</v>
      </c>
      <c r="J27" s="20">
        <v>52.5</v>
      </c>
      <c r="K27" s="21">
        <v>52.5</v>
      </c>
      <c r="L27" s="21">
        <v>51.2</v>
      </c>
      <c r="M27" s="21">
        <v>49.9</v>
      </c>
      <c r="N27" s="26">
        <f t="shared" si="1"/>
        <v>39.864399999999996</v>
      </c>
      <c r="O27" s="31"/>
      <c r="P27" s="32"/>
      <c r="Q27" s="33"/>
      <c r="R27" s="29"/>
      <c r="S27" s="21"/>
      <c r="T27" s="21"/>
      <c r="U27" s="21"/>
      <c r="V27" s="21"/>
      <c r="W27" s="27"/>
      <c r="X27" s="28">
        <v>9999</v>
      </c>
    </row>
    <row r="28" spans="1:24" ht="59.1" customHeight="1">
      <c r="A28" s="34">
        <v>775019025</v>
      </c>
      <c r="B28" s="31">
        <v>775019025</v>
      </c>
      <c r="C28" s="35" t="s">
        <v>16</v>
      </c>
      <c r="D28" s="33" t="s">
        <v>58</v>
      </c>
      <c r="E28" s="23" t="s">
        <v>14</v>
      </c>
      <c r="F28" s="24">
        <v>1</v>
      </c>
      <c r="G28" s="25">
        <v>57.062400000000004</v>
      </c>
      <c r="H28" s="18">
        <f>VLOOKUP(C28,'[1]FAMILIAS-LINEAS '!A:C,3,FALSE)</f>
        <v>0</v>
      </c>
      <c r="I28" s="19">
        <f t="shared" si="0"/>
        <v>57.062400000000004</v>
      </c>
      <c r="J28" s="20">
        <v>71.400000000000006</v>
      </c>
      <c r="K28" s="21">
        <v>71.400000000000006</v>
      </c>
      <c r="L28" s="21">
        <v>69.599999999999994</v>
      </c>
      <c r="M28" s="21">
        <v>67.8</v>
      </c>
      <c r="N28" s="26">
        <f t="shared" si="1"/>
        <v>57.072400000000002</v>
      </c>
      <c r="O28" s="31"/>
      <c r="P28" s="32"/>
      <c r="Q28" s="33"/>
      <c r="R28" s="29"/>
      <c r="S28" s="21"/>
      <c r="T28" s="21"/>
      <c r="U28" s="21"/>
      <c r="V28" s="21"/>
      <c r="W28" s="27"/>
      <c r="X28" s="28">
        <v>9999</v>
      </c>
    </row>
    <row r="29" spans="1:24" ht="59.1" customHeight="1">
      <c r="A29" s="34">
        <v>775019076</v>
      </c>
      <c r="B29" s="31">
        <v>775019076</v>
      </c>
      <c r="C29" s="35" t="s">
        <v>16</v>
      </c>
      <c r="D29" s="33" t="s">
        <v>59</v>
      </c>
      <c r="E29" s="23" t="s">
        <v>14</v>
      </c>
      <c r="F29" s="24">
        <v>1</v>
      </c>
      <c r="G29" s="25">
        <v>103.43040000000001</v>
      </c>
      <c r="H29" s="18">
        <f>VLOOKUP(C29,'[1]FAMILIAS-LINEAS '!A:C,3,FALSE)</f>
        <v>0</v>
      </c>
      <c r="I29" s="19">
        <f t="shared" si="0"/>
        <v>103.43040000000001</v>
      </c>
      <c r="J29" s="20">
        <v>126.1</v>
      </c>
      <c r="K29" s="21">
        <v>126.1</v>
      </c>
      <c r="L29" s="21">
        <v>124</v>
      </c>
      <c r="M29" s="21">
        <v>120.7</v>
      </c>
      <c r="N29" s="26">
        <f t="shared" si="1"/>
        <v>103.44040000000001</v>
      </c>
      <c r="O29" s="31"/>
      <c r="P29" s="32"/>
      <c r="Q29" s="33"/>
      <c r="R29" s="29"/>
      <c r="S29" s="21"/>
      <c r="T29" s="21"/>
      <c r="U29" s="21"/>
      <c r="V29" s="21"/>
      <c r="W29" s="27"/>
      <c r="X29" s="28">
        <v>9999</v>
      </c>
    </row>
    <row r="30" spans="1:24" ht="59.1" customHeight="1">
      <c r="A30" s="34">
        <v>775019100</v>
      </c>
      <c r="B30" s="31">
        <v>775019100</v>
      </c>
      <c r="C30" s="35" t="s">
        <v>16</v>
      </c>
      <c r="D30" s="33" t="s">
        <v>60</v>
      </c>
      <c r="E30" s="23" t="s">
        <v>14</v>
      </c>
      <c r="F30" s="24">
        <v>1</v>
      </c>
      <c r="G30" s="25">
        <v>80.955840000000009</v>
      </c>
      <c r="H30" s="18">
        <f>VLOOKUP(C30,'[1]FAMILIAS-LINEAS '!A:C,3,FALSE)</f>
        <v>0</v>
      </c>
      <c r="I30" s="19">
        <f t="shared" si="0"/>
        <v>80.955840000000009</v>
      </c>
      <c r="J30" s="20">
        <v>103.3</v>
      </c>
      <c r="K30" s="21">
        <v>103.3</v>
      </c>
      <c r="L30" s="21">
        <v>100.7</v>
      </c>
      <c r="M30" s="21">
        <v>98.1</v>
      </c>
      <c r="N30" s="26">
        <f t="shared" si="1"/>
        <v>80.965840000000014</v>
      </c>
      <c r="O30" s="31"/>
      <c r="P30" s="32"/>
      <c r="Q30" s="33"/>
      <c r="R30" s="29"/>
      <c r="S30" s="21"/>
      <c r="T30" s="21"/>
      <c r="U30" s="21"/>
      <c r="V30" s="21"/>
      <c r="W30" s="27"/>
      <c r="X30" s="28">
        <v>9999</v>
      </c>
    </row>
    <row r="31" spans="1:24" ht="59.1" customHeight="1">
      <c r="A31" s="34">
        <v>775019005</v>
      </c>
      <c r="B31" s="31">
        <v>775019005</v>
      </c>
      <c r="C31" s="35" t="s">
        <v>16</v>
      </c>
      <c r="D31" s="33" t="s">
        <v>61</v>
      </c>
      <c r="E31" s="23" t="s">
        <v>14</v>
      </c>
      <c r="F31" s="24">
        <v>1</v>
      </c>
      <c r="G31" s="25">
        <v>116.54400000000003</v>
      </c>
      <c r="H31" s="18">
        <f>VLOOKUP(C31,'[1]FAMILIAS-LINEAS '!A:C,3,FALSE)</f>
        <v>0</v>
      </c>
      <c r="I31" s="19">
        <f t="shared" si="0"/>
        <v>116.54400000000003</v>
      </c>
      <c r="J31" s="20">
        <v>142.1</v>
      </c>
      <c r="K31" s="21">
        <v>142.1</v>
      </c>
      <c r="L31" s="21">
        <v>139.69999999999999</v>
      </c>
      <c r="M31" s="21">
        <v>136</v>
      </c>
      <c r="N31" s="26">
        <f t="shared" si="1"/>
        <v>116.55400000000003</v>
      </c>
      <c r="O31" s="31"/>
      <c r="P31" s="32"/>
      <c r="Q31" s="33"/>
      <c r="R31" s="29"/>
      <c r="S31" s="21"/>
      <c r="T31" s="21"/>
      <c r="U31" s="21"/>
      <c r="V31" s="21"/>
      <c r="W31" s="27"/>
      <c r="X31" s="28">
        <v>9999</v>
      </c>
    </row>
    <row r="32" spans="1:24" ht="59.1" customHeight="1">
      <c r="A32" s="34">
        <v>775019027</v>
      </c>
      <c r="B32" s="31">
        <v>775019027</v>
      </c>
      <c r="C32" s="35" t="s">
        <v>16</v>
      </c>
      <c r="D32" s="33" t="s">
        <v>62</v>
      </c>
      <c r="E32" s="23" t="s">
        <v>14</v>
      </c>
      <c r="F32" s="24">
        <v>1</v>
      </c>
      <c r="G32" s="25">
        <v>173.70591549295779</v>
      </c>
      <c r="H32" s="18">
        <f>VLOOKUP(C32,'[1]FAMILIAS-LINEAS '!A:C,3,FALSE)</f>
        <v>0</v>
      </c>
      <c r="I32" s="19">
        <f t="shared" si="0"/>
        <v>173.70591549295779</v>
      </c>
      <c r="J32" s="20">
        <v>211.8</v>
      </c>
      <c r="K32" s="21">
        <v>211.8</v>
      </c>
      <c r="L32" s="21">
        <v>208.1</v>
      </c>
      <c r="M32" s="21">
        <v>202.7</v>
      </c>
      <c r="N32" s="26">
        <f t="shared" si="1"/>
        <v>173.71591549295778</v>
      </c>
      <c r="O32" s="31"/>
      <c r="P32" s="32"/>
      <c r="Q32" s="33"/>
      <c r="R32" s="29"/>
      <c r="S32" s="21"/>
      <c r="T32" s="21"/>
      <c r="U32" s="21"/>
      <c r="V32" s="21"/>
      <c r="W32" s="27"/>
      <c r="X32" s="28">
        <v>9999</v>
      </c>
    </row>
    <row r="33" spans="1:24" ht="59.1" customHeight="1">
      <c r="A33" s="34">
        <v>7501040009754</v>
      </c>
      <c r="B33" s="31">
        <v>7501040009754</v>
      </c>
      <c r="C33" s="35" t="s">
        <v>16</v>
      </c>
      <c r="D33" s="33" t="s">
        <v>63</v>
      </c>
      <c r="E33" s="23" t="s">
        <v>19</v>
      </c>
      <c r="F33" s="24">
        <v>1</v>
      </c>
      <c r="G33" s="25">
        <v>18.432000000000002</v>
      </c>
      <c r="H33" s="18">
        <f>VLOOKUP(C33,'[1]FAMILIAS-LINEAS '!A:C,3,FALSE)</f>
        <v>0</v>
      </c>
      <c r="I33" s="19">
        <f t="shared" si="0"/>
        <v>18.432000000000002</v>
      </c>
      <c r="J33" s="20">
        <v>23.1</v>
      </c>
      <c r="K33" s="21">
        <v>23.1</v>
      </c>
      <c r="L33" s="21">
        <v>22.5</v>
      </c>
      <c r="M33" s="21">
        <v>21.9</v>
      </c>
      <c r="N33" s="26">
        <f t="shared" si="1"/>
        <v>18.442000000000004</v>
      </c>
      <c r="O33" s="31"/>
      <c r="P33" s="32"/>
      <c r="Q33" s="33"/>
      <c r="R33" s="29"/>
      <c r="S33" s="21"/>
      <c r="T33" s="21"/>
      <c r="U33" s="21"/>
      <c r="V33" s="21"/>
      <c r="W33" s="27"/>
      <c r="X33" s="28">
        <v>9999</v>
      </c>
    </row>
    <row r="34" spans="1:24" ht="59.1" customHeight="1">
      <c r="A34" s="34">
        <v>7501040009761</v>
      </c>
      <c r="B34" s="31">
        <v>7501040009761</v>
      </c>
      <c r="C34" s="35" t="s">
        <v>16</v>
      </c>
      <c r="D34" s="33" t="s">
        <v>64</v>
      </c>
      <c r="E34" s="23" t="s">
        <v>19</v>
      </c>
      <c r="F34" s="24">
        <v>1</v>
      </c>
      <c r="G34" s="25">
        <v>18.432000000000002</v>
      </c>
      <c r="H34" s="18">
        <f>VLOOKUP(C34,'[1]FAMILIAS-LINEAS '!A:C,3,FALSE)</f>
        <v>0</v>
      </c>
      <c r="I34" s="19">
        <f t="shared" si="0"/>
        <v>18.432000000000002</v>
      </c>
      <c r="J34" s="20">
        <v>23.1</v>
      </c>
      <c r="K34" s="21">
        <v>23.1</v>
      </c>
      <c r="L34" s="21">
        <v>22.5</v>
      </c>
      <c r="M34" s="21">
        <v>21.9</v>
      </c>
      <c r="N34" s="26">
        <f t="shared" si="1"/>
        <v>18.442000000000004</v>
      </c>
      <c r="O34" s="31"/>
      <c r="P34" s="32"/>
      <c r="Q34" s="33"/>
      <c r="R34" s="29"/>
      <c r="S34" s="21"/>
      <c r="T34" s="21"/>
      <c r="U34" s="21"/>
      <c r="V34" s="21"/>
      <c r="W34" s="27"/>
      <c r="X34" s="28">
        <v>9999</v>
      </c>
    </row>
    <row r="35" spans="1:24" ht="59.1" customHeight="1">
      <c r="A35" s="34">
        <v>7501040003417</v>
      </c>
      <c r="B35" s="31">
        <v>7501040003417</v>
      </c>
      <c r="C35" s="35" t="s">
        <v>16</v>
      </c>
      <c r="D35" s="33" t="s">
        <v>65</v>
      </c>
      <c r="E35" s="23" t="s">
        <v>19</v>
      </c>
      <c r="F35" s="24">
        <v>1</v>
      </c>
      <c r="G35" s="25">
        <v>39.216000000000001</v>
      </c>
      <c r="H35" s="18">
        <f>VLOOKUP(C35,'[1]FAMILIAS-LINEAS '!A:C,3,FALSE)</f>
        <v>0</v>
      </c>
      <c r="I35" s="19">
        <f t="shared" si="0"/>
        <v>39.216000000000001</v>
      </c>
      <c r="J35" s="20">
        <v>51.6</v>
      </c>
      <c r="K35" s="21">
        <v>51.6</v>
      </c>
      <c r="L35" s="21">
        <v>50.4</v>
      </c>
      <c r="M35" s="21">
        <v>49.1</v>
      </c>
      <c r="N35" s="26">
        <f t="shared" si="1"/>
        <v>39.225999999999999</v>
      </c>
      <c r="O35" s="31"/>
      <c r="P35" s="32"/>
      <c r="Q35" s="33"/>
      <c r="R35" s="29"/>
      <c r="S35" s="21"/>
      <c r="T35" s="21"/>
      <c r="U35" s="21"/>
      <c r="V35" s="21"/>
      <c r="W35" s="27"/>
      <c r="X35" s="28">
        <v>9999</v>
      </c>
    </row>
    <row r="36" spans="1:24" ht="59.1" customHeight="1">
      <c r="A36" s="34">
        <v>7501040006449</v>
      </c>
      <c r="B36" s="31">
        <v>7501040006449</v>
      </c>
      <c r="C36" s="35" t="s">
        <v>16</v>
      </c>
      <c r="D36" s="33" t="s">
        <v>66</v>
      </c>
      <c r="E36" s="23" t="s">
        <v>19</v>
      </c>
      <c r="F36" s="24">
        <v>1</v>
      </c>
      <c r="G36" s="25">
        <v>42.225600000000007</v>
      </c>
      <c r="H36" s="18">
        <f>VLOOKUP(C36,'[1]FAMILIAS-LINEAS '!A:C,3,FALSE)</f>
        <v>0</v>
      </c>
      <c r="I36" s="19">
        <f t="shared" si="0"/>
        <v>42.225600000000007</v>
      </c>
      <c r="J36" s="20">
        <v>55.6</v>
      </c>
      <c r="K36" s="21">
        <v>55.6</v>
      </c>
      <c r="L36" s="21">
        <v>54.2</v>
      </c>
      <c r="M36" s="21">
        <v>52.8</v>
      </c>
      <c r="N36" s="26">
        <f t="shared" si="1"/>
        <v>42.235600000000005</v>
      </c>
      <c r="O36" s="31"/>
      <c r="P36" s="32"/>
      <c r="Q36" s="33"/>
      <c r="R36" s="29"/>
      <c r="S36" s="21"/>
      <c r="T36" s="21"/>
      <c r="U36" s="21"/>
      <c r="V36" s="21"/>
      <c r="W36" s="27"/>
      <c r="X36" s="28">
        <v>9999</v>
      </c>
    </row>
    <row r="37" spans="1:24" ht="59.1" customHeight="1">
      <c r="A37" s="34">
        <v>7501040009907</v>
      </c>
      <c r="B37" s="31">
        <v>7501040009907</v>
      </c>
      <c r="C37" s="35" t="s">
        <v>16</v>
      </c>
      <c r="D37" s="33" t="s">
        <v>67</v>
      </c>
      <c r="E37" s="23" t="s">
        <v>19</v>
      </c>
      <c r="F37" s="24">
        <v>1</v>
      </c>
      <c r="G37" s="25">
        <v>71.904000000000011</v>
      </c>
      <c r="H37" s="18">
        <f>VLOOKUP(C37,'[1]FAMILIAS-LINEAS '!A:C,3,FALSE)</f>
        <v>0</v>
      </c>
      <c r="I37" s="19">
        <f t="shared" si="0"/>
        <v>71.904000000000011</v>
      </c>
      <c r="J37" s="20">
        <v>89.9</v>
      </c>
      <c r="K37" s="21">
        <v>89.9</v>
      </c>
      <c r="L37" s="21">
        <v>87.7</v>
      </c>
      <c r="M37" s="21">
        <v>85.4</v>
      </c>
      <c r="N37" s="26">
        <f t="shared" si="1"/>
        <v>71.914000000000016</v>
      </c>
      <c r="O37" s="31"/>
      <c r="P37" s="32"/>
      <c r="Q37" s="33"/>
      <c r="R37" s="29"/>
      <c r="S37" s="21"/>
      <c r="T37" s="21"/>
      <c r="U37" s="21"/>
      <c r="V37" s="21"/>
      <c r="W37" s="27"/>
      <c r="X37" s="28">
        <v>9999</v>
      </c>
    </row>
    <row r="38" spans="1:24" ht="59.1" customHeight="1">
      <c r="A38" s="34">
        <v>7501040008894</v>
      </c>
      <c r="B38" s="31">
        <v>7501040008894</v>
      </c>
      <c r="C38" s="35" t="s">
        <v>16</v>
      </c>
      <c r="D38" s="33" t="s">
        <v>68</v>
      </c>
      <c r="E38" s="23" t="s">
        <v>19</v>
      </c>
      <c r="F38" s="24">
        <v>1</v>
      </c>
      <c r="G38" s="25">
        <v>65.184000000000012</v>
      </c>
      <c r="H38" s="18">
        <f>VLOOKUP(C38,'[1]FAMILIAS-LINEAS '!A:C,3,FALSE)</f>
        <v>0</v>
      </c>
      <c r="I38" s="19">
        <f t="shared" si="0"/>
        <v>65.184000000000012</v>
      </c>
      <c r="J38" s="20">
        <v>81.5</v>
      </c>
      <c r="K38" s="21">
        <v>81.5</v>
      </c>
      <c r="L38" s="21">
        <v>79.5</v>
      </c>
      <c r="M38" s="21">
        <v>77.5</v>
      </c>
      <c r="N38" s="26">
        <f t="shared" si="1"/>
        <v>65.194000000000017</v>
      </c>
      <c r="O38" s="31"/>
      <c r="P38" s="32"/>
      <c r="Q38" s="33"/>
      <c r="R38" s="29"/>
      <c r="S38" s="21"/>
      <c r="T38" s="21"/>
      <c r="U38" s="21"/>
      <c r="V38" s="21"/>
      <c r="W38" s="27"/>
      <c r="X38" s="28">
        <v>9999</v>
      </c>
    </row>
    <row r="39" spans="1:24" ht="59.1" customHeight="1">
      <c r="A39" s="34">
        <v>7501040006456</v>
      </c>
      <c r="B39" s="31">
        <v>7501040006456</v>
      </c>
      <c r="C39" s="35" t="s">
        <v>16</v>
      </c>
      <c r="D39" s="33" t="s">
        <v>69</v>
      </c>
      <c r="E39" s="23" t="s">
        <v>19</v>
      </c>
      <c r="F39" s="24">
        <v>1</v>
      </c>
      <c r="G39" s="25">
        <v>67.488</v>
      </c>
      <c r="H39" s="18">
        <f>VLOOKUP(C39,'[1]FAMILIAS-LINEAS '!A:C,3,FALSE)</f>
        <v>0</v>
      </c>
      <c r="I39" s="19">
        <f t="shared" si="0"/>
        <v>67.488</v>
      </c>
      <c r="J39" s="20">
        <v>84.4</v>
      </c>
      <c r="K39" s="21">
        <v>84.4</v>
      </c>
      <c r="L39" s="21">
        <v>82.3</v>
      </c>
      <c r="M39" s="21">
        <v>80.2</v>
      </c>
      <c r="N39" s="26">
        <f t="shared" si="1"/>
        <v>67.498000000000005</v>
      </c>
      <c r="O39" s="31"/>
      <c r="P39" s="32"/>
      <c r="Q39" s="33"/>
      <c r="R39" s="29"/>
      <c r="S39" s="21"/>
      <c r="T39" s="21"/>
      <c r="U39" s="21"/>
      <c r="V39" s="21"/>
      <c r="W39" s="27"/>
      <c r="X39" s="28">
        <v>9999</v>
      </c>
    </row>
    <row r="40" spans="1:24" ht="59.1" customHeight="1">
      <c r="A40" s="34">
        <v>7501040009839</v>
      </c>
      <c r="B40" s="31">
        <v>7501040009839</v>
      </c>
      <c r="C40" s="35" t="s">
        <v>16</v>
      </c>
      <c r="D40" s="33" t="s">
        <v>70</v>
      </c>
      <c r="E40" s="23" t="s">
        <v>19</v>
      </c>
      <c r="F40" s="24">
        <v>1</v>
      </c>
      <c r="G40" s="25">
        <v>48.288000000000004</v>
      </c>
      <c r="H40" s="18">
        <f>VLOOKUP(C40,'[1]FAMILIAS-LINEAS '!A:C,3,FALSE)</f>
        <v>0</v>
      </c>
      <c r="I40" s="19">
        <f t="shared" si="0"/>
        <v>48.288000000000004</v>
      </c>
      <c r="J40" s="20">
        <v>60.4</v>
      </c>
      <c r="K40" s="21">
        <v>60.4</v>
      </c>
      <c r="L40" s="21">
        <v>58.9</v>
      </c>
      <c r="M40" s="21">
        <v>57.4</v>
      </c>
      <c r="N40" s="26">
        <f t="shared" si="1"/>
        <v>48.298000000000002</v>
      </c>
      <c r="O40" s="31"/>
      <c r="P40" s="32"/>
      <c r="Q40" s="33"/>
      <c r="R40" s="29"/>
      <c r="S40" s="21"/>
      <c r="T40" s="21"/>
      <c r="U40" s="21"/>
      <c r="V40" s="21"/>
      <c r="W40" s="27"/>
      <c r="X40" s="28">
        <v>9999</v>
      </c>
    </row>
    <row r="41" spans="1:24" ht="59.1" customHeight="1">
      <c r="A41" s="34">
        <v>7501040001161</v>
      </c>
      <c r="B41" s="31">
        <v>7501040001161</v>
      </c>
      <c r="C41" s="35" t="s">
        <v>16</v>
      </c>
      <c r="D41" s="33" t="s">
        <v>71</v>
      </c>
      <c r="E41" s="23" t="s">
        <v>19</v>
      </c>
      <c r="F41" s="24">
        <v>1</v>
      </c>
      <c r="G41" s="25">
        <v>45.043199999999999</v>
      </c>
      <c r="H41" s="18">
        <f>VLOOKUP(C41,'[1]FAMILIAS-LINEAS '!A:C,3,FALSE)</f>
        <v>0</v>
      </c>
      <c r="I41" s="19">
        <f t="shared" si="0"/>
        <v>45.043199999999999</v>
      </c>
      <c r="J41" s="20">
        <v>60.3</v>
      </c>
      <c r="K41" s="21">
        <v>60.3</v>
      </c>
      <c r="L41" s="21">
        <v>58.8</v>
      </c>
      <c r="M41" s="21">
        <v>57.3</v>
      </c>
      <c r="N41" s="26">
        <f t="shared" si="1"/>
        <v>45.053199999999997</v>
      </c>
      <c r="O41" s="31"/>
      <c r="P41" s="32"/>
      <c r="Q41" s="33"/>
      <c r="R41" s="29"/>
      <c r="S41" s="21"/>
      <c r="T41" s="21"/>
      <c r="U41" s="21"/>
      <c r="V41" s="21"/>
      <c r="W41" s="27"/>
      <c r="X41" s="28">
        <v>9999</v>
      </c>
    </row>
    <row r="42" spans="1:24" ht="59.1" customHeight="1">
      <c r="A42" s="34">
        <v>7501040006388</v>
      </c>
      <c r="B42" s="31">
        <v>7501040006388</v>
      </c>
      <c r="C42" s="35" t="s">
        <v>16</v>
      </c>
      <c r="D42" s="33" t="s">
        <v>72</v>
      </c>
      <c r="E42" s="23" t="s">
        <v>19</v>
      </c>
      <c r="F42" s="24">
        <v>1</v>
      </c>
      <c r="G42" s="25">
        <v>61.632000000000005</v>
      </c>
      <c r="H42" s="18">
        <f>VLOOKUP(C42,'[1]FAMILIAS-LINEAS '!A:C,3,FALSE)</f>
        <v>0</v>
      </c>
      <c r="I42" s="19">
        <f t="shared" si="0"/>
        <v>61.632000000000005</v>
      </c>
      <c r="J42" s="20">
        <v>70.099999999999994</v>
      </c>
      <c r="K42" s="21">
        <v>70.099999999999994</v>
      </c>
      <c r="L42" s="21">
        <v>68.400000000000006</v>
      </c>
      <c r="M42" s="21">
        <v>66.599999999999994</v>
      </c>
      <c r="N42" s="26">
        <f t="shared" si="1"/>
        <v>61.642000000000003</v>
      </c>
      <c r="O42" s="31"/>
      <c r="P42" s="32"/>
      <c r="Q42" s="33"/>
      <c r="R42" s="29"/>
      <c r="S42" s="21"/>
      <c r="T42" s="21"/>
      <c r="U42" s="21"/>
      <c r="V42" s="21"/>
      <c r="W42" s="27"/>
      <c r="X42" s="28">
        <v>9999</v>
      </c>
    </row>
    <row r="43" spans="1:24" ht="59.1" customHeight="1">
      <c r="A43" s="34">
        <v>775019066</v>
      </c>
      <c r="B43" s="31">
        <v>775019066</v>
      </c>
      <c r="C43" s="35" t="s">
        <v>16</v>
      </c>
      <c r="D43" s="33" t="s">
        <v>73</v>
      </c>
      <c r="E43" s="23" t="s">
        <v>14</v>
      </c>
      <c r="F43" s="24">
        <v>1</v>
      </c>
      <c r="G43" s="25">
        <v>199.16962025316457</v>
      </c>
      <c r="H43" s="18">
        <f>VLOOKUP(C43,'[1]FAMILIAS-LINEAS '!A:C,3,FALSE)</f>
        <v>0</v>
      </c>
      <c r="I43" s="19">
        <f t="shared" si="0"/>
        <v>199.16962025316457</v>
      </c>
      <c r="J43" s="20">
        <v>211.5</v>
      </c>
      <c r="K43" s="21">
        <v>211.5</v>
      </c>
      <c r="L43" s="21">
        <v>207.7</v>
      </c>
      <c r="M43" s="21">
        <v>202</v>
      </c>
      <c r="N43" s="26">
        <f t="shared" si="1"/>
        <v>199.17962025316456</v>
      </c>
      <c r="O43" s="31"/>
      <c r="P43" s="32"/>
      <c r="Q43" s="33"/>
      <c r="R43" s="29"/>
      <c r="S43" s="21"/>
      <c r="T43" s="21"/>
      <c r="U43" s="21"/>
      <c r="V43" s="21"/>
      <c r="W43" s="27"/>
      <c r="X43" s="28">
        <v>9999</v>
      </c>
    </row>
    <row r="44" spans="1:24" ht="59.1" customHeight="1">
      <c r="A44" s="34">
        <v>7501040005855</v>
      </c>
      <c r="B44" s="31">
        <v>7501040005855</v>
      </c>
      <c r="C44" s="35" t="s">
        <v>16</v>
      </c>
      <c r="D44" s="33" t="s">
        <v>74</v>
      </c>
      <c r="E44" s="23" t="s">
        <v>12</v>
      </c>
      <c r="F44" s="24">
        <v>1</v>
      </c>
      <c r="G44" s="25">
        <v>26.016000000000002</v>
      </c>
      <c r="H44" s="18">
        <f>VLOOKUP(C44,'[1]FAMILIAS-LINEAS '!A:C,3,FALSE)</f>
        <v>0</v>
      </c>
      <c r="I44" s="19">
        <f t="shared" si="0"/>
        <v>26.016000000000002</v>
      </c>
      <c r="J44" s="20">
        <v>32.6</v>
      </c>
      <c r="K44" s="21">
        <v>32.6</v>
      </c>
      <c r="L44" s="21">
        <v>31.8</v>
      </c>
      <c r="M44" s="21">
        <v>30.9</v>
      </c>
      <c r="N44" s="26">
        <f t="shared" si="1"/>
        <v>26.026000000000003</v>
      </c>
      <c r="O44" s="31"/>
      <c r="P44" s="32"/>
      <c r="Q44" s="33"/>
      <c r="R44" s="29"/>
      <c r="S44" s="21"/>
      <c r="T44" s="21"/>
      <c r="U44" s="21"/>
      <c r="V44" s="21"/>
      <c r="W44" s="27"/>
      <c r="X44" s="28">
        <v>9999</v>
      </c>
    </row>
    <row r="45" spans="1:24" ht="59.1" customHeight="1">
      <c r="A45" s="34">
        <v>7501040008245</v>
      </c>
      <c r="B45" s="31">
        <v>7501040008245</v>
      </c>
      <c r="C45" s="35" t="s">
        <v>16</v>
      </c>
      <c r="D45" s="33" t="s">
        <v>75</v>
      </c>
      <c r="E45" s="23" t="s">
        <v>12</v>
      </c>
      <c r="F45" s="24">
        <v>1</v>
      </c>
      <c r="G45" s="25">
        <v>66.144000000000005</v>
      </c>
      <c r="H45" s="18">
        <f>VLOOKUP(C45,'[1]FAMILIAS-LINEAS '!A:C,3,FALSE)</f>
        <v>0</v>
      </c>
      <c r="I45" s="19">
        <f t="shared" si="0"/>
        <v>66.144000000000005</v>
      </c>
      <c r="J45" s="20">
        <v>82.7</v>
      </c>
      <c r="K45" s="21">
        <v>82.7</v>
      </c>
      <c r="L45" s="21">
        <v>80.7</v>
      </c>
      <c r="M45" s="21">
        <v>78.599999999999994</v>
      </c>
      <c r="N45" s="26">
        <f t="shared" si="1"/>
        <v>66.154000000000011</v>
      </c>
      <c r="O45" s="31"/>
      <c r="P45" s="32"/>
      <c r="Q45" s="33"/>
      <c r="R45" s="29"/>
      <c r="S45" s="21"/>
      <c r="T45" s="21"/>
      <c r="U45" s="21"/>
      <c r="V45" s="21"/>
      <c r="W45" s="27"/>
      <c r="X45" s="28">
        <v>9999</v>
      </c>
    </row>
    <row r="46" spans="1:24" ht="59.1" customHeight="1">
      <c r="A46" s="34">
        <v>7501040008276</v>
      </c>
      <c r="B46" s="31">
        <v>7501040008276</v>
      </c>
      <c r="C46" s="35" t="s">
        <v>16</v>
      </c>
      <c r="D46" s="33" t="s">
        <v>76</v>
      </c>
      <c r="E46" s="23" t="s">
        <v>19</v>
      </c>
      <c r="F46" s="24">
        <v>1</v>
      </c>
      <c r="G46" s="25">
        <v>111.64800000000001</v>
      </c>
      <c r="H46" s="18">
        <f>VLOOKUP(C46,'[1]FAMILIAS-LINEAS '!A:C,3,FALSE)</f>
        <v>0</v>
      </c>
      <c r="I46" s="19">
        <f t="shared" si="0"/>
        <v>111.64800000000001</v>
      </c>
      <c r="J46" s="20">
        <v>139.6</v>
      </c>
      <c r="K46" s="21">
        <v>139.6</v>
      </c>
      <c r="L46" s="21">
        <v>136.1</v>
      </c>
      <c r="M46" s="21">
        <v>132.6</v>
      </c>
      <c r="N46" s="26">
        <f t="shared" si="1"/>
        <v>111.65800000000002</v>
      </c>
      <c r="O46" s="31"/>
      <c r="P46" s="32"/>
      <c r="Q46" s="33"/>
      <c r="R46" s="29"/>
      <c r="S46" s="21"/>
      <c r="T46" s="21"/>
      <c r="U46" s="21"/>
      <c r="V46" s="21"/>
      <c r="W46" s="27"/>
      <c r="X46" s="28">
        <v>9999</v>
      </c>
    </row>
    <row r="47" spans="1:24" ht="59.1" customHeight="1">
      <c r="A47" s="34">
        <v>775019002</v>
      </c>
      <c r="B47" s="31">
        <v>775019002</v>
      </c>
      <c r="C47" s="35" t="s">
        <v>16</v>
      </c>
      <c r="D47" s="33" t="s">
        <v>77</v>
      </c>
      <c r="E47" s="23" t="s">
        <v>14</v>
      </c>
      <c r="F47" s="24">
        <v>1</v>
      </c>
      <c r="G47" s="25">
        <v>74.683076923076925</v>
      </c>
      <c r="H47" s="18">
        <f>VLOOKUP(C47,'[1]FAMILIAS-LINEAS '!A:C,3,FALSE)</f>
        <v>0</v>
      </c>
      <c r="I47" s="19">
        <f t="shared" si="0"/>
        <v>74.683076923076925</v>
      </c>
      <c r="J47" s="20">
        <v>93.4</v>
      </c>
      <c r="K47" s="21">
        <v>93.4</v>
      </c>
      <c r="L47" s="21">
        <v>91.1</v>
      </c>
      <c r="M47" s="21">
        <v>88.7</v>
      </c>
      <c r="N47" s="26">
        <f t="shared" si="1"/>
        <v>74.69307692307693</v>
      </c>
      <c r="O47" s="31"/>
      <c r="P47" s="32"/>
      <c r="Q47" s="33"/>
      <c r="R47" s="29"/>
      <c r="S47" s="21"/>
      <c r="T47" s="21"/>
      <c r="U47" s="21"/>
      <c r="V47" s="21"/>
      <c r="W47" s="27"/>
      <c r="X47" s="28">
        <v>9999</v>
      </c>
    </row>
    <row r="48" spans="1:24" ht="59.1" customHeight="1">
      <c r="A48" s="34">
        <v>7501576251832</v>
      </c>
      <c r="B48" s="31">
        <v>7501576251832</v>
      </c>
      <c r="C48" s="35" t="s">
        <v>16</v>
      </c>
      <c r="D48" s="33" t="s">
        <v>78</v>
      </c>
      <c r="E48" s="23" t="s">
        <v>19</v>
      </c>
      <c r="F48" s="24">
        <v>1</v>
      </c>
      <c r="G48" s="25">
        <v>79.584000000000003</v>
      </c>
      <c r="H48" s="18">
        <f>VLOOKUP(C48,'[1]FAMILIAS-LINEAS '!A:C,3,FALSE)</f>
        <v>0</v>
      </c>
      <c r="I48" s="19">
        <f t="shared" si="0"/>
        <v>79.584000000000003</v>
      </c>
      <c r="J48" s="20">
        <v>99.5</v>
      </c>
      <c r="K48" s="21">
        <v>99.5</v>
      </c>
      <c r="L48" s="21">
        <v>97</v>
      </c>
      <c r="M48" s="21">
        <v>94.6</v>
      </c>
      <c r="N48" s="26">
        <f t="shared" si="1"/>
        <v>79.594000000000008</v>
      </c>
      <c r="O48" s="31"/>
      <c r="P48" s="32"/>
      <c r="Q48" s="33"/>
      <c r="R48" s="29"/>
      <c r="S48" s="21"/>
      <c r="T48" s="21"/>
      <c r="U48" s="21"/>
      <c r="V48" s="21"/>
      <c r="W48" s="27"/>
      <c r="X48" s="28">
        <v>9999</v>
      </c>
    </row>
    <row r="49" spans="1:24" ht="59.1" customHeight="1">
      <c r="A49" s="34">
        <v>7622210288431</v>
      </c>
      <c r="B49" s="31">
        <v>7622210288431</v>
      </c>
      <c r="C49" s="35" t="s">
        <v>16</v>
      </c>
      <c r="D49" s="33" t="s">
        <v>79</v>
      </c>
      <c r="E49" s="23" t="s">
        <v>12</v>
      </c>
      <c r="F49" s="24">
        <v>1</v>
      </c>
      <c r="G49" s="25">
        <v>19.872000000000003</v>
      </c>
      <c r="H49" s="18">
        <f>VLOOKUP(C49,'[1]FAMILIAS-LINEAS '!A:C,3,FALSE)</f>
        <v>0</v>
      </c>
      <c r="I49" s="19">
        <f t="shared" si="0"/>
        <v>19.872000000000003</v>
      </c>
      <c r="J49" s="20">
        <v>25.1</v>
      </c>
      <c r="K49" s="21">
        <v>25.1</v>
      </c>
      <c r="L49" s="21">
        <v>24.5</v>
      </c>
      <c r="M49" s="21">
        <v>23.9</v>
      </c>
      <c r="N49" s="26">
        <f t="shared" si="1"/>
        <v>19.882000000000005</v>
      </c>
      <c r="O49" s="31"/>
      <c r="P49" s="32"/>
      <c r="Q49" s="33"/>
      <c r="R49" s="29"/>
      <c r="S49" s="21"/>
      <c r="T49" s="21"/>
      <c r="U49" s="21"/>
      <c r="V49" s="21"/>
      <c r="W49" s="27"/>
      <c r="X49" s="28">
        <v>9999</v>
      </c>
    </row>
    <row r="50" spans="1:24" ht="59.1" customHeight="1">
      <c r="A50" s="34">
        <v>7501040081897</v>
      </c>
      <c r="B50" s="31">
        <v>7501040081897</v>
      </c>
      <c r="C50" s="35" t="s">
        <v>16</v>
      </c>
      <c r="D50" s="33" t="s">
        <v>80</v>
      </c>
      <c r="E50" s="23" t="s">
        <v>19</v>
      </c>
      <c r="F50" s="24">
        <v>1</v>
      </c>
      <c r="G50" s="25">
        <v>23.136000000000003</v>
      </c>
      <c r="H50" s="18">
        <f>VLOOKUP(C50,'[1]FAMILIAS-LINEAS '!A:C,3,FALSE)</f>
        <v>0</v>
      </c>
      <c r="I50" s="19">
        <f t="shared" si="0"/>
        <v>23.136000000000003</v>
      </c>
      <c r="J50" s="20">
        <v>27</v>
      </c>
      <c r="K50" s="21">
        <v>27</v>
      </c>
      <c r="L50" s="21">
        <v>26.4</v>
      </c>
      <c r="M50" s="21">
        <v>25.7</v>
      </c>
      <c r="N50" s="26">
        <f t="shared" si="1"/>
        <v>23.146000000000004</v>
      </c>
      <c r="O50" s="31"/>
      <c r="P50" s="32"/>
      <c r="Q50" s="33"/>
      <c r="R50" s="29"/>
      <c r="S50" s="21"/>
      <c r="T50" s="21"/>
      <c r="U50" s="21"/>
      <c r="V50" s="21"/>
      <c r="W50" s="27"/>
      <c r="X50" s="28">
        <v>9999</v>
      </c>
    </row>
    <row r="51" spans="1:24" ht="59.1" customHeight="1">
      <c r="A51" s="34">
        <v>7501040083716</v>
      </c>
      <c r="B51" s="31">
        <v>7501040083716</v>
      </c>
      <c r="C51" s="35" t="s">
        <v>16</v>
      </c>
      <c r="D51" s="33" t="s">
        <v>81</v>
      </c>
      <c r="E51" s="23" t="s">
        <v>12</v>
      </c>
      <c r="F51" s="24">
        <v>1</v>
      </c>
      <c r="G51" s="25">
        <v>26.3568</v>
      </c>
      <c r="H51" s="18">
        <f>VLOOKUP(C51,'[1]FAMILIAS-LINEAS '!A:C,3,FALSE)</f>
        <v>0</v>
      </c>
      <c r="I51" s="19">
        <f t="shared" si="0"/>
        <v>26.3568</v>
      </c>
      <c r="J51" s="20">
        <v>32.4</v>
      </c>
      <c r="K51" s="21">
        <v>32.4</v>
      </c>
      <c r="L51" s="21">
        <v>31.6</v>
      </c>
      <c r="M51" s="21">
        <v>30.8</v>
      </c>
      <c r="N51" s="26">
        <f t="shared" si="1"/>
        <v>26.366800000000001</v>
      </c>
      <c r="O51" s="31"/>
      <c r="P51" s="32"/>
      <c r="Q51" s="33"/>
      <c r="R51" s="29"/>
      <c r="S51" s="21"/>
      <c r="T51" s="21"/>
      <c r="U51" s="21"/>
      <c r="V51" s="21"/>
      <c r="W51" s="27"/>
      <c r="X51" s="28">
        <v>9999</v>
      </c>
    </row>
    <row r="52" spans="1:24" ht="59.1" customHeight="1">
      <c r="A52" s="34">
        <v>7501040083709</v>
      </c>
      <c r="B52" s="31">
        <v>7501040083709</v>
      </c>
      <c r="C52" s="35" t="s">
        <v>16</v>
      </c>
      <c r="D52" s="33" t="s">
        <v>82</v>
      </c>
      <c r="E52" s="23" t="s">
        <v>12</v>
      </c>
      <c r="F52" s="24">
        <v>1</v>
      </c>
      <c r="G52" s="25">
        <v>55.632000000000005</v>
      </c>
      <c r="H52" s="18">
        <f>VLOOKUP(C52,'[1]FAMILIAS-LINEAS '!A:C,3,FALSE)</f>
        <v>0</v>
      </c>
      <c r="I52" s="19">
        <f t="shared" si="0"/>
        <v>55.632000000000005</v>
      </c>
      <c r="J52" s="20">
        <v>68.599999999999994</v>
      </c>
      <c r="K52" s="21">
        <v>68.599999999999994</v>
      </c>
      <c r="L52" s="21">
        <v>66.900000000000006</v>
      </c>
      <c r="M52" s="21">
        <v>65.099999999999994</v>
      </c>
      <c r="N52" s="26">
        <f t="shared" si="1"/>
        <v>55.642000000000003</v>
      </c>
      <c r="O52" s="31"/>
      <c r="P52" s="32"/>
      <c r="Q52" s="33"/>
      <c r="R52" s="29"/>
      <c r="S52" s="21"/>
      <c r="T52" s="21"/>
      <c r="U52" s="21"/>
      <c r="V52" s="21"/>
      <c r="W52" s="27"/>
      <c r="X52" s="28">
        <v>9999</v>
      </c>
    </row>
    <row r="53" spans="1:24" ht="59.1" customHeight="1">
      <c r="A53" s="34">
        <v>7501040080012</v>
      </c>
      <c r="B53" s="31">
        <v>7501040080012</v>
      </c>
      <c r="C53" s="35" t="s">
        <v>16</v>
      </c>
      <c r="D53" s="33" t="s">
        <v>83</v>
      </c>
      <c r="E53" s="23" t="s">
        <v>12</v>
      </c>
      <c r="F53" s="24">
        <v>1</v>
      </c>
      <c r="G53" s="25">
        <v>52.704000000000001</v>
      </c>
      <c r="H53" s="18">
        <f>VLOOKUP(C53,'[1]FAMILIAS-LINEAS '!A:C,3,FALSE)</f>
        <v>0</v>
      </c>
      <c r="I53" s="19">
        <f t="shared" si="0"/>
        <v>52.704000000000001</v>
      </c>
      <c r="J53" s="20">
        <v>61.7</v>
      </c>
      <c r="K53" s="21">
        <v>61.7</v>
      </c>
      <c r="L53" s="21">
        <v>60.2</v>
      </c>
      <c r="M53" s="21">
        <v>58.6</v>
      </c>
      <c r="N53" s="26">
        <f t="shared" si="1"/>
        <v>52.713999999999999</v>
      </c>
      <c r="O53" s="31"/>
      <c r="P53" s="32"/>
      <c r="Q53" s="33"/>
      <c r="R53" s="29"/>
      <c r="S53" s="21"/>
      <c r="T53" s="21"/>
      <c r="U53" s="21"/>
      <c r="V53" s="21"/>
      <c r="W53" s="27"/>
      <c r="X53" s="28">
        <v>9999</v>
      </c>
    </row>
    <row r="54" spans="1:24" ht="59.1" customHeight="1">
      <c r="A54" s="34">
        <v>7501040081477</v>
      </c>
      <c r="B54" s="31">
        <v>7501040081477</v>
      </c>
      <c r="C54" s="35" t="s">
        <v>16</v>
      </c>
      <c r="D54" s="33" t="s">
        <v>84</v>
      </c>
      <c r="E54" s="23" t="s">
        <v>19</v>
      </c>
      <c r="F54" s="24">
        <v>1</v>
      </c>
      <c r="G54" s="25">
        <v>17.588159999999998</v>
      </c>
      <c r="H54" s="18">
        <f>VLOOKUP(C54,'[1]FAMILIAS-LINEAS '!A:C,3,FALSE)</f>
        <v>0</v>
      </c>
      <c r="I54" s="19">
        <f t="shared" si="0"/>
        <v>17.588159999999998</v>
      </c>
      <c r="J54" s="20">
        <v>23</v>
      </c>
      <c r="K54" s="21">
        <v>23</v>
      </c>
      <c r="L54" s="21">
        <v>22.4</v>
      </c>
      <c r="M54" s="21">
        <v>22</v>
      </c>
      <c r="N54" s="26">
        <f t="shared" si="1"/>
        <v>17.59816</v>
      </c>
      <c r="O54" s="31"/>
      <c r="P54" s="32"/>
      <c r="Q54" s="33"/>
      <c r="R54" s="29"/>
      <c r="S54" s="21"/>
      <c r="T54" s="21"/>
      <c r="U54" s="21"/>
      <c r="V54" s="21"/>
      <c r="W54" s="27"/>
      <c r="X54" s="28">
        <v>9999</v>
      </c>
    </row>
    <row r="55" spans="1:24" ht="59.1" customHeight="1">
      <c r="A55" s="34">
        <v>7501040083808</v>
      </c>
      <c r="B55" s="31">
        <v>7501040083808</v>
      </c>
      <c r="C55" s="35" t="s">
        <v>16</v>
      </c>
      <c r="D55" s="33" t="s">
        <v>85</v>
      </c>
      <c r="E55" s="23" t="s">
        <v>12</v>
      </c>
      <c r="F55" s="24">
        <v>1</v>
      </c>
      <c r="G55" s="25">
        <v>27.36</v>
      </c>
      <c r="H55" s="18">
        <f>VLOOKUP(C55,'[1]FAMILIAS-LINEAS '!A:C,3,FALSE)</f>
        <v>0</v>
      </c>
      <c r="I55" s="19">
        <f t="shared" si="0"/>
        <v>27.36</v>
      </c>
      <c r="J55" s="20">
        <v>33.299999999999997</v>
      </c>
      <c r="K55" s="21">
        <v>33.299999999999997</v>
      </c>
      <c r="L55" s="21">
        <v>32.5</v>
      </c>
      <c r="M55" s="21">
        <v>31.6</v>
      </c>
      <c r="N55" s="26">
        <f t="shared" si="1"/>
        <v>27.37</v>
      </c>
      <c r="O55" s="31"/>
      <c r="P55" s="32"/>
      <c r="Q55" s="33"/>
      <c r="R55" s="29"/>
      <c r="S55" s="21"/>
      <c r="T55" s="21"/>
      <c r="U55" s="21"/>
      <c r="V55" s="21"/>
      <c r="W55" s="27"/>
      <c r="X55" s="28">
        <v>9999</v>
      </c>
    </row>
    <row r="56" spans="1:24" ht="59.1" customHeight="1">
      <c r="A56" s="34">
        <v>7501040083815</v>
      </c>
      <c r="B56" s="31">
        <v>7501040083815</v>
      </c>
      <c r="C56" s="35" t="s">
        <v>16</v>
      </c>
      <c r="D56" s="33" t="s">
        <v>86</v>
      </c>
      <c r="E56" s="23" t="s">
        <v>12</v>
      </c>
      <c r="F56" s="24">
        <v>1</v>
      </c>
      <c r="G56" s="25">
        <v>25.536000000000001</v>
      </c>
      <c r="H56" s="18">
        <f>VLOOKUP(C56,'[1]FAMILIAS-LINEAS '!A:C,3,FALSE)</f>
        <v>0</v>
      </c>
      <c r="I56" s="19">
        <f t="shared" si="0"/>
        <v>25.536000000000001</v>
      </c>
      <c r="J56" s="20">
        <v>32.700000000000003</v>
      </c>
      <c r="K56" s="21">
        <v>32.700000000000003</v>
      </c>
      <c r="L56" s="21">
        <v>31.9</v>
      </c>
      <c r="M56" s="21">
        <v>31.1</v>
      </c>
      <c r="N56" s="26">
        <f t="shared" si="1"/>
        <v>25.546000000000003</v>
      </c>
      <c r="O56" s="31"/>
      <c r="P56" s="32"/>
      <c r="Q56" s="33"/>
      <c r="R56" s="29"/>
      <c r="S56" s="21"/>
      <c r="T56" s="21"/>
      <c r="U56" s="21"/>
      <c r="V56" s="21"/>
      <c r="W56" s="27"/>
      <c r="X56" s="28">
        <v>9999</v>
      </c>
    </row>
    <row r="57" spans="1:24" ht="59.1" customHeight="1">
      <c r="A57" s="34">
        <v>7501040080319</v>
      </c>
      <c r="B57" s="31">
        <v>7501040080319</v>
      </c>
      <c r="C57" s="35" t="s">
        <v>16</v>
      </c>
      <c r="D57" s="33" t="s">
        <v>87</v>
      </c>
      <c r="E57" s="23" t="s">
        <v>12</v>
      </c>
      <c r="F57" s="24">
        <v>1</v>
      </c>
      <c r="G57" s="25">
        <v>33.216000000000001</v>
      </c>
      <c r="H57" s="18">
        <f>VLOOKUP(C57,'[1]FAMILIAS-LINEAS '!A:C,3,FALSE)</f>
        <v>0</v>
      </c>
      <c r="I57" s="19">
        <f t="shared" si="0"/>
        <v>33.216000000000001</v>
      </c>
      <c r="J57" s="20">
        <v>39.6</v>
      </c>
      <c r="K57" s="21">
        <v>39.6</v>
      </c>
      <c r="L57" s="21">
        <v>38.700000000000003</v>
      </c>
      <c r="M57" s="21">
        <v>37.700000000000003</v>
      </c>
      <c r="N57" s="26">
        <f t="shared" si="1"/>
        <v>33.225999999999999</v>
      </c>
      <c r="O57" s="31"/>
      <c r="P57" s="32"/>
      <c r="Q57" s="33"/>
      <c r="R57" s="29"/>
      <c r="S57" s="21"/>
      <c r="T57" s="21"/>
      <c r="U57" s="21"/>
      <c r="V57" s="21"/>
      <c r="W57" s="27"/>
      <c r="X57" s="28">
        <v>9999</v>
      </c>
    </row>
    <row r="58" spans="1:24" ht="59.1" customHeight="1">
      <c r="A58" s="34">
        <v>775019004</v>
      </c>
      <c r="B58" s="31">
        <v>775019004</v>
      </c>
      <c r="C58" s="35" t="s">
        <v>16</v>
      </c>
      <c r="D58" s="33" t="s">
        <v>88</v>
      </c>
      <c r="E58" s="23" t="s">
        <v>14</v>
      </c>
      <c r="F58" s="24">
        <v>1</v>
      </c>
      <c r="G58" s="25">
        <v>176.256</v>
      </c>
      <c r="H58" s="18">
        <f>VLOOKUP(C58,'[1]FAMILIAS-LINEAS '!A:C,3,FALSE)</f>
        <v>0</v>
      </c>
      <c r="I58" s="19">
        <f t="shared" si="0"/>
        <v>176.256</v>
      </c>
      <c r="J58" s="20">
        <v>204.7</v>
      </c>
      <c r="K58" s="21">
        <v>204.7</v>
      </c>
      <c r="L58" s="21">
        <v>201.2</v>
      </c>
      <c r="M58" s="21">
        <v>195.9</v>
      </c>
      <c r="N58" s="26">
        <f t="shared" si="1"/>
        <v>176.26599999999999</v>
      </c>
      <c r="O58" s="31"/>
      <c r="P58" s="32"/>
      <c r="Q58" s="33"/>
      <c r="R58" s="29"/>
      <c r="S58" s="21"/>
      <c r="T58" s="21"/>
      <c r="U58" s="21"/>
      <c r="V58" s="21"/>
      <c r="W58" s="27"/>
      <c r="X58" s="28">
        <v>9999</v>
      </c>
    </row>
    <row r="59" spans="1:24" ht="59.1" customHeight="1">
      <c r="A59" s="34">
        <v>775019003</v>
      </c>
      <c r="B59" s="31">
        <v>775019003</v>
      </c>
      <c r="C59" s="35" t="s">
        <v>16</v>
      </c>
      <c r="D59" s="33" t="s">
        <v>89</v>
      </c>
      <c r="E59" s="23" t="s">
        <v>14</v>
      </c>
      <c r="F59" s="24">
        <v>1</v>
      </c>
      <c r="G59" s="25">
        <v>131.78399999999999</v>
      </c>
      <c r="H59" s="18">
        <f>VLOOKUP(C59,'[1]FAMILIAS-LINEAS '!A:C,3,FALSE)</f>
        <v>0</v>
      </c>
      <c r="I59" s="19">
        <f t="shared" si="0"/>
        <v>131.78399999999999</v>
      </c>
      <c r="J59" s="20">
        <v>185.3</v>
      </c>
      <c r="K59" s="21">
        <v>185.3</v>
      </c>
      <c r="L59" s="21">
        <v>182.1</v>
      </c>
      <c r="M59" s="21">
        <v>177.3</v>
      </c>
      <c r="N59" s="26">
        <f t="shared" si="1"/>
        <v>131.79399999999998</v>
      </c>
      <c r="O59" s="31"/>
      <c r="P59" s="32"/>
      <c r="Q59" s="33"/>
      <c r="R59" s="29"/>
      <c r="S59" s="21"/>
      <c r="T59" s="21"/>
      <c r="U59" s="21"/>
      <c r="V59" s="21"/>
      <c r="W59" s="27"/>
      <c r="X59" s="28">
        <v>9999</v>
      </c>
    </row>
    <row r="60" spans="1:24" ht="59.1" customHeight="1">
      <c r="A60" s="34">
        <v>7501040080357</v>
      </c>
      <c r="B60" s="31">
        <v>7501040080357</v>
      </c>
      <c r="C60" s="35" t="s">
        <v>16</v>
      </c>
      <c r="D60" s="33" t="s">
        <v>90</v>
      </c>
      <c r="E60" s="23" t="s">
        <v>12</v>
      </c>
      <c r="F60" s="24">
        <v>1</v>
      </c>
      <c r="G60" s="25">
        <v>55.488</v>
      </c>
      <c r="H60" s="18">
        <f>VLOOKUP(C60,'[1]FAMILIAS-LINEAS '!A:C,3,FALSE)</f>
        <v>0</v>
      </c>
      <c r="I60" s="19">
        <f t="shared" si="0"/>
        <v>55.488</v>
      </c>
      <c r="J60" s="20">
        <v>65</v>
      </c>
      <c r="K60" s="21">
        <v>65</v>
      </c>
      <c r="L60" s="21">
        <v>63.3</v>
      </c>
      <c r="M60" s="21">
        <v>61.7</v>
      </c>
      <c r="N60" s="26">
        <f t="shared" si="1"/>
        <v>55.497999999999998</v>
      </c>
      <c r="O60" s="31"/>
      <c r="P60" s="32"/>
      <c r="Q60" s="33"/>
      <c r="R60" s="29"/>
      <c r="S60" s="21"/>
      <c r="T60" s="21"/>
      <c r="U60" s="21"/>
      <c r="V60" s="21"/>
      <c r="W60" s="27"/>
      <c r="X60" s="28">
        <v>9999</v>
      </c>
    </row>
    <row r="61" spans="1:24" ht="59.1" customHeight="1">
      <c r="A61" s="34">
        <v>7501077510575</v>
      </c>
      <c r="B61" s="31">
        <v>7501077510575</v>
      </c>
      <c r="C61" s="35" t="s">
        <v>16</v>
      </c>
      <c r="D61" s="33" t="s">
        <v>91</v>
      </c>
      <c r="E61" s="23" t="s">
        <v>12</v>
      </c>
      <c r="F61" s="24">
        <v>1</v>
      </c>
      <c r="G61" s="25">
        <v>71.328000000000003</v>
      </c>
      <c r="H61" s="18">
        <f>VLOOKUP(C61,'[1]FAMILIAS-LINEAS '!A:C,3,FALSE)</f>
        <v>0</v>
      </c>
      <c r="I61" s="19">
        <f t="shared" si="0"/>
        <v>71.328000000000003</v>
      </c>
      <c r="J61" s="20">
        <v>87.4</v>
      </c>
      <c r="K61" s="21">
        <v>87.4</v>
      </c>
      <c r="L61" s="21">
        <v>85.2</v>
      </c>
      <c r="M61" s="21">
        <v>83</v>
      </c>
      <c r="N61" s="26">
        <f t="shared" si="1"/>
        <v>71.338000000000008</v>
      </c>
      <c r="O61" s="31"/>
      <c r="P61" s="32"/>
      <c r="Q61" s="33"/>
      <c r="R61" s="29"/>
      <c r="S61" s="21"/>
      <c r="T61" s="21"/>
      <c r="U61" s="21"/>
      <c r="V61" s="21"/>
      <c r="W61" s="27"/>
      <c r="X61" s="28">
        <v>9999</v>
      </c>
    </row>
    <row r="62" spans="1:24" ht="59.1" customHeight="1">
      <c r="A62" s="34">
        <v>7501040080340</v>
      </c>
      <c r="B62" s="31">
        <v>7501040080340</v>
      </c>
      <c r="C62" s="35" t="s">
        <v>16</v>
      </c>
      <c r="D62" s="33" t="s">
        <v>92</v>
      </c>
      <c r="E62" s="23" t="s">
        <v>12</v>
      </c>
      <c r="F62" s="24">
        <v>1</v>
      </c>
      <c r="G62" s="25">
        <v>80.352000000000004</v>
      </c>
      <c r="H62" s="18">
        <f>VLOOKUP(C62,'[1]FAMILIAS-LINEAS '!A:C,3,FALSE)</f>
        <v>0</v>
      </c>
      <c r="I62" s="19">
        <f t="shared" si="0"/>
        <v>80.352000000000004</v>
      </c>
      <c r="J62" s="20">
        <v>98.6</v>
      </c>
      <c r="K62" s="21">
        <v>98.6</v>
      </c>
      <c r="L62" s="21">
        <v>96.1</v>
      </c>
      <c r="M62" s="21">
        <v>93.6</v>
      </c>
      <c r="N62" s="26">
        <f t="shared" si="1"/>
        <v>80.362000000000009</v>
      </c>
      <c r="O62" s="31"/>
      <c r="P62" s="32"/>
      <c r="Q62" s="33"/>
      <c r="R62" s="29"/>
      <c r="S62" s="21"/>
      <c r="T62" s="21"/>
      <c r="U62" s="21"/>
      <c r="V62" s="21"/>
      <c r="W62" s="27"/>
      <c r="X62" s="28">
        <v>9999</v>
      </c>
    </row>
    <row r="63" spans="1:24" ht="59.1" customHeight="1">
      <c r="A63" s="34">
        <v>7501040083761</v>
      </c>
      <c r="B63" s="31">
        <v>7501040083761</v>
      </c>
      <c r="C63" s="35" t="s">
        <v>16</v>
      </c>
      <c r="D63" s="33" t="s">
        <v>93</v>
      </c>
      <c r="E63" s="23" t="s">
        <v>12</v>
      </c>
      <c r="F63" s="24">
        <v>1</v>
      </c>
      <c r="G63" s="25">
        <v>80.2</v>
      </c>
      <c r="H63" s="18">
        <f>VLOOKUP(C63,'[1]FAMILIAS-LINEAS '!A:C,3,FALSE)</f>
        <v>0</v>
      </c>
      <c r="I63" s="19">
        <f t="shared" si="0"/>
        <v>80.2</v>
      </c>
      <c r="J63" s="20">
        <v>96.3</v>
      </c>
      <c r="K63" s="21">
        <v>96.3</v>
      </c>
      <c r="L63" s="21">
        <v>93.9</v>
      </c>
      <c r="M63" s="21">
        <v>91.5</v>
      </c>
      <c r="N63" s="26">
        <f t="shared" si="1"/>
        <v>80.210000000000008</v>
      </c>
      <c r="O63" s="31"/>
      <c r="P63" s="32"/>
      <c r="Q63" s="33"/>
      <c r="R63" s="29"/>
      <c r="S63" s="21"/>
      <c r="T63" s="21"/>
      <c r="U63" s="21"/>
      <c r="V63" s="21"/>
      <c r="W63" s="27"/>
      <c r="X63" s="28">
        <v>9999</v>
      </c>
    </row>
    <row r="64" spans="1:24" ht="59.1" customHeight="1">
      <c r="A64" s="34">
        <v>7501040091605</v>
      </c>
      <c r="B64" s="31">
        <v>7501040091605</v>
      </c>
      <c r="C64" s="35" t="s">
        <v>16</v>
      </c>
      <c r="D64" s="33" t="s">
        <v>94</v>
      </c>
      <c r="E64" s="23" t="s">
        <v>12</v>
      </c>
      <c r="F64" s="24">
        <v>1</v>
      </c>
      <c r="G64" s="25">
        <v>13.728000000000002</v>
      </c>
      <c r="H64" s="18">
        <f>VLOOKUP(C64,'[1]FAMILIAS-LINEAS '!A:C,3,FALSE)</f>
        <v>0</v>
      </c>
      <c r="I64" s="19">
        <f t="shared" si="0"/>
        <v>13.728000000000002</v>
      </c>
      <c r="J64" s="20">
        <v>16.899999999999999</v>
      </c>
      <c r="K64" s="21">
        <v>16.899999999999999</v>
      </c>
      <c r="L64" s="21">
        <v>16.5</v>
      </c>
      <c r="M64" s="21">
        <v>16</v>
      </c>
      <c r="N64" s="26">
        <f t="shared" si="1"/>
        <v>13.738000000000001</v>
      </c>
      <c r="O64" s="31"/>
      <c r="P64" s="32"/>
      <c r="Q64" s="33"/>
      <c r="R64" s="29"/>
      <c r="S64" s="21"/>
      <c r="T64" s="21"/>
      <c r="U64" s="21"/>
      <c r="V64" s="21"/>
      <c r="W64" s="27"/>
      <c r="X64" s="28">
        <v>9999</v>
      </c>
    </row>
    <row r="65" spans="1:24" ht="59.1" customHeight="1">
      <c r="A65" s="34">
        <v>7501040091612</v>
      </c>
      <c r="B65" s="31">
        <v>7501040091612</v>
      </c>
      <c r="C65" s="35" t="s">
        <v>16</v>
      </c>
      <c r="D65" s="33" t="s">
        <v>95</v>
      </c>
      <c r="E65" s="23" t="s">
        <v>12</v>
      </c>
      <c r="F65" s="24">
        <v>1</v>
      </c>
      <c r="G65" s="25">
        <v>28.32</v>
      </c>
      <c r="H65" s="18">
        <f>VLOOKUP(C65,'[1]FAMILIAS-LINEAS '!A:C,3,FALSE)</f>
        <v>0</v>
      </c>
      <c r="I65" s="19">
        <f t="shared" si="0"/>
        <v>28.32</v>
      </c>
      <c r="J65" s="20">
        <v>34.4</v>
      </c>
      <c r="K65" s="21">
        <v>34.4</v>
      </c>
      <c r="L65" s="21">
        <v>33.5</v>
      </c>
      <c r="M65" s="21">
        <v>32.700000000000003</v>
      </c>
      <c r="N65" s="26">
        <f t="shared" si="1"/>
        <v>28.330000000000002</v>
      </c>
      <c r="O65" s="31"/>
      <c r="P65" s="32"/>
      <c r="Q65" s="33"/>
      <c r="R65" s="29"/>
      <c r="S65" s="21"/>
      <c r="T65" s="21"/>
      <c r="U65" s="21"/>
      <c r="V65" s="21"/>
      <c r="W65" s="27"/>
      <c r="X65" s="28">
        <v>9999</v>
      </c>
    </row>
    <row r="66" spans="1:24" ht="59.1" customHeight="1">
      <c r="A66" s="34">
        <v>7501077509371</v>
      </c>
      <c r="B66" s="31">
        <v>7501077509371</v>
      </c>
      <c r="C66" s="35" t="s">
        <v>16</v>
      </c>
      <c r="D66" s="33" t="s">
        <v>96</v>
      </c>
      <c r="E66" s="23" t="s">
        <v>12</v>
      </c>
      <c r="F66" s="24">
        <v>1</v>
      </c>
      <c r="G66" s="25">
        <v>21.2544</v>
      </c>
      <c r="H66" s="18">
        <f>VLOOKUP(C66,'[1]FAMILIAS-LINEAS '!A:C,3,FALSE)</f>
        <v>0</v>
      </c>
      <c r="I66" s="19">
        <f t="shared" si="0"/>
        <v>21.2544</v>
      </c>
      <c r="J66" s="20">
        <v>28.7</v>
      </c>
      <c r="K66" s="21">
        <v>28.7</v>
      </c>
      <c r="L66" s="21">
        <v>28</v>
      </c>
      <c r="M66" s="21">
        <v>27.3</v>
      </c>
      <c r="N66" s="26">
        <f t="shared" si="1"/>
        <v>21.264400000000002</v>
      </c>
      <c r="O66" s="31"/>
      <c r="P66" s="32"/>
      <c r="Q66" s="33"/>
      <c r="R66" s="29"/>
      <c r="S66" s="21"/>
      <c r="T66" s="21"/>
      <c r="U66" s="21"/>
      <c r="V66" s="21"/>
      <c r="W66" s="27"/>
      <c r="X66" s="28">
        <v>9999</v>
      </c>
    </row>
    <row r="67" spans="1:24" ht="59.1" customHeight="1">
      <c r="A67" s="34">
        <v>7501040017681</v>
      </c>
      <c r="B67" s="31">
        <v>7501040034114</v>
      </c>
      <c r="C67" s="35" t="s">
        <v>97</v>
      </c>
      <c r="D67" s="33" t="s">
        <v>98</v>
      </c>
      <c r="E67" s="23" t="s">
        <v>19</v>
      </c>
      <c r="F67" s="24">
        <v>1</v>
      </c>
      <c r="G67" s="25">
        <v>28.608000000000001</v>
      </c>
      <c r="H67" s="18">
        <f>VLOOKUP(C67,'[1]FAMILIAS-LINEAS '!A:C,3,FALSE)</f>
        <v>0</v>
      </c>
      <c r="I67" s="19">
        <f t="shared" si="0"/>
        <v>28.608000000000001</v>
      </c>
      <c r="J67" s="20">
        <v>34.1</v>
      </c>
      <c r="K67" s="21">
        <v>34.1</v>
      </c>
      <c r="L67" s="21">
        <v>33.299999999999997</v>
      </c>
      <c r="M67" s="21">
        <v>32.4</v>
      </c>
      <c r="N67" s="26">
        <f t="shared" si="1"/>
        <v>28.618000000000002</v>
      </c>
      <c r="O67" s="31"/>
      <c r="P67" s="32"/>
      <c r="Q67" s="33"/>
      <c r="R67" s="29"/>
      <c r="S67" s="21"/>
      <c r="T67" s="21"/>
      <c r="U67" s="21"/>
      <c r="V67" s="21"/>
      <c r="W67" s="27"/>
      <c r="X67" s="28">
        <v>9999</v>
      </c>
    </row>
    <row r="68" spans="1:24" ht="59.1" customHeight="1">
      <c r="A68" s="34">
        <v>7501040017841</v>
      </c>
      <c r="B68" s="31">
        <v>7501040017841</v>
      </c>
      <c r="C68" s="35" t="s">
        <v>97</v>
      </c>
      <c r="D68" s="33" t="s">
        <v>99</v>
      </c>
      <c r="E68" s="23" t="s">
        <v>19</v>
      </c>
      <c r="F68" s="24">
        <v>1</v>
      </c>
      <c r="G68" s="25">
        <v>28.608000000000001</v>
      </c>
      <c r="H68" s="18">
        <f>VLOOKUP(C68,'[1]FAMILIAS-LINEAS '!A:C,3,FALSE)</f>
        <v>0</v>
      </c>
      <c r="I68" s="19">
        <f t="shared" si="0"/>
        <v>28.608000000000001</v>
      </c>
      <c r="J68" s="20">
        <v>34.1</v>
      </c>
      <c r="K68" s="21">
        <v>34.1</v>
      </c>
      <c r="L68" s="21">
        <v>33.299999999999997</v>
      </c>
      <c r="M68" s="21">
        <v>32.4</v>
      </c>
      <c r="N68" s="26">
        <f t="shared" si="1"/>
        <v>28.618000000000002</v>
      </c>
      <c r="O68" s="31"/>
      <c r="P68" s="32"/>
      <c r="Q68" s="33"/>
      <c r="R68" s="29"/>
      <c r="S68" s="21"/>
      <c r="T68" s="21"/>
      <c r="U68" s="21"/>
      <c r="V68" s="21"/>
      <c r="W68" s="27"/>
      <c r="X68" s="28">
        <v>9999</v>
      </c>
    </row>
    <row r="69" spans="1:24" ht="59.1" customHeight="1">
      <c r="A69" s="34">
        <v>7501040047572</v>
      </c>
      <c r="B69" s="31">
        <v>7501040047763</v>
      </c>
      <c r="C69" s="35" t="s">
        <v>97</v>
      </c>
      <c r="D69" s="33" t="s">
        <v>100</v>
      </c>
      <c r="E69" s="23" t="s">
        <v>12</v>
      </c>
      <c r="F69" s="24">
        <v>1</v>
      </c>
      <c r="G69" s="25">
        <v>28.61</v>
      </c>
      <c r="H69" s="18">
        <f>VLOOKUP(C69,'[1]FAMILIAS-LINEAS '!A:C,3,FALSE)</f>
        <v>0</v>
      </c>
      <c r="I69" s="19">
        <f t="shared" ref="I69:I132" si="3">(G69/F69)/(1+(H69/100))</f>
        <v>28.61</v>
      </c>
      <c r="J69" s="20">
        <v>37.700000000000003</v>
      </c>
      <c r="K69" s="21">
        <v>37.700000000000003</v>
      </c>
      <c r="L69" s="21">
        <v>36.799999999999997</v>
      </c>
      <c r="M69" s="21">
        <v>35.799999999999997</v>
      </c>
      <c r="N69" s="26">
        <f t="shared" ref="N69:N132" si="4">+(G69/F69)+0.01</f>
        <v>28.62</v>
      </c>
      <c r="O69" s="31"/>
      <c r="P69" s="32"/>
      <c r="Q69" s="33"/>
      <c r="R69" s="29"/>
      <c r="S69" s="21"/>
      <c r="T69" s="21"/>
      <c r="U69" s="21"/>
      <c r="V69" s="21"/>
      <c r="W69" s="27"/>
      <c r="X69" s="28">
        <v>9999</v>
      </c>
    </row>
    <row r="70" spans="1:24" ht="59.1" customHeight="1">
      <c r="A70" s="34">
        <v>7501040047596</v>
      </c>
      <c r="B70" s="31">
        <v>7501040047732</v>
      </c>
      <c r="C70" s="35" t="s">
        <v>97</v>
      </c>
      <c r="D70" s="33" t="s">
        <v>101</v>
      </c>
      <c r="E70" s="23" t="s">
        <v>12</v>
      </c>
      <c r="F70" s="24">
        <v>1</v>
      </c>
      <c r="G70" s="25">
        <v>32.256</v>
      </c>
      <c r="H70" s="18">
        <f>VLOOKUP(C70,'[1]FAMILIAS-LINEAS '!A:C,3,FALSE)</f>
        <v>0</v>
      </c>
      <c r="I70" s="19">
        <f t="shared" si="3"/>
        <v>32.256</v>
      </c>
      <c r="J70" s="20">
        <v>37.700000000000003</v>
      </c>
      <c r="K70" s="21">
        <v>37.700000000000003</v>
      </c>
      <c r="L70" s="21">
        <v>36.799999999999997</v>
      </c>
      <c r="M70" s="21">
        <v>35.799999999999997</v>
      </c>
      <c r="N70" s="26">
        <f t="shared" si="4"/>
        <v>32.265999999999998</v>
      </c>
      <c r="O70" s="31"/>
      <c r="P70" s="32"/>
      <c r="Q70" s="33"/>
      <c r="R70" s="29"/>
      <c r="S70" s="21"/>
      <c r="T70" s="21"/>
      <c r="U70" s="21"/>
      <c r="V70" s="21"/>
      <c r="W70" s="27"/>
      <c r="X70" s="28">
        <v>9999</v>
      </c>
    </row>
    <row r="71" spans="1:24" ht="59.1" customHeight="1">
      <c r="A71" s="34">
        <v>7501040047084</v>
      </c>
      <c r="B71" s="31">
        <v>7501040047770</v>
      </c>
      <c r="C71" s="35" t="s">
        <v>97</v>
      </c>
      <c r="D71" s="33" t="s">
        <v>102</v>
      </c>
      <c r="E71" s="23" t="s">
        <v>12</v>
      </c>
      <c r="F71" s="24">
        <v>1</v>
      </c>
      <c r="G71" s="25">
        <v>32.256</v>
      </c>
      <c r="H71" s="18">
        <f>VLOOKUP(C71,'[1]FAMILIAS-LINEAS '!A:C,3,FALSE)</f>
        <v>0</v>
      </c>
      <c r="I71" s="19">
        <f t="shared" si="3"/>
        <v>32.256</v>
      </c>
      <c r="J71" s="20">
        <v>37.700000000000003</v>
      </c>
      <c r="K71" s="21">
        <v>37.700000000000003</v>
      </c>
      <c r="L71" s="21">
        <v>36.799999999999997</v>
      </c>
      <c r="M71" s="21">
        <v>35.799999999999997</v>
      </c>
      <c r="N71" s="26">
        <f t="shared" si="4"/>
        <v>32.265999999999998</v>
      </c>
      <c r="O71" s="31"/>
      <c r="P71" s="32"/>
      <c r="Q71" s="33"/>
      <c r="R71" s="29"/>
      <c r="S71" s="21"/>
      <c r="T71" s="21"/>
      <c r="U71" s="21"/>
      <c r="V71" s="21"/>
      <c r="W71" s="27"/>
      <c r="X71" s="28">
        <v>9999</v>
      </c>
    </row>
    <row r="72" spans="1:24" ht="59.1" customHeight="1">
      <c r="A72" s="34">
        <v>7503001453187</v>
      </c>
      <c r="B72" s="31">
        <v>7503001453187</v>
      </c>
      <c r="C72" s="35" t="s">
        <v>103</v>
      </c>
      <c r="D72" s="33" t="s">
        <v>104</v>
      </c>
      <c r="E72" s="23" t="s">
        <v>12</v>
      </c>
      <c r="F72" s="24">
        <v>1</v>
      </c>
      <c r="G72" s="25">
        <v>20.064000000000004</v>
      </c>
      <c r="H72" s="18">
        <f>VLOOKUP(C72,'[1]FAMILIAS-LINEAS '!A:C,3,FALSE)</f>
        <v>0</v>
      </c>
      <c r="I72" s="19">
        <f t="shared" si="3"/>
        <v>20.064000000000004</v>
      </c>
      <c r="J72" s="20">
        <v>24.5</v>
      </c>
      <c r="K72" s="21">
        <v>24.5</v>
      </c>
      <c r="L72" s="21">
        <v>23.8</v>
      </c>
      <c r="M72" s="21">
        <v>23.2</v>
      </c>
      <c r="N72" s="26">
        <f t="shared" si="4"/>
        <v>20.074000000000005</v>
      </c>
      <c r="O72" s="31"/>
      <c r="P72" s="32"/>
      <c r="Q72" s="33"/>
      <c r="R72" s="29"/>
      <c r="S72" s="21"/>
      <c r="T72" s="21"/>
      <c r="U72" s="21"/>
      <c r="V72" s="21"/>
      <c r="W72" s="27"/>
      <c r="X72" s="28">
        <v>9999</v>
      </c>
    </row>
    <row r="73" spans="1:24" ht="59.1" customHeight="1">
      <c r="A73" s="34">
        <v>7503001453200</v>
      </c>
      <c r="B73" s="31">
        <v>7503001453200</v>
      </c>
      <c r="C73" s="35" t="s">
        <v>103</v>
      </c>
      <c r="D73" s="33" t="s">
        <v>105</v>
      </c>
      <c r="E73" s="23" t="s">
        <v>12</v>
      </c>
      <c r="F73" s="24">
        <v>1</v>
      </c>
      <c r="G73" s="25">
        <v>20.064000000000004</v>
      </c>
      <c r="H73" s="18">
        <f>VLOOKUP(C73,'[1]FAMILIAS-LINEAS '!A:C,3,FALSE)</f>
        <v>0</v>
      </c>
      <c r="I73" s="19">
        <f t="shared" si="3"/>
        <v>20.064000000000004</v>
      </c>
      <c r="J73" s="20">
        <v>24.5</v>
      </c>
      <c r="K73" s="21">
        <v>24.5</v>
      </c>
      <c r="L73" s="21">
        <v>23.8</v>
      </c>
      <c r="M73" s="21">
        <v>23.2</v>
      </c>
      <c r="N73" s="26">
        <f t="shared" si="4"/>
        <v>20.074000000000005</v>
      </c>
      <c r="O73" s="31"/>
      <c r="P73" s="32"/>
      <c r="Q73" s="33"/>
      <c r="R73" s="29"/>
      <c r="S73" s="21"/>
      <c r="T73" s="21"/>
      <c r="U73" s="21"/>
      <c r="V73" s="21"/>
      <c r="W73" s="27"/>
      <c r="X73" s="28">
        <v>9999</v>
      </c>
    </row>
    <row r="74" spans="1:24" ht="59.1" customHeight="1">
      <c r="A74" s="34">
        <v>7503001453194</v>
      </c>
      <c r="B74" s="31">
        <v>7503001453194</v>
      </c>
      <c r="C74" s="35" t="s">
        <v>103</v>
      </c>
      <c r="D74" s="33" t="s">
        <v>106</v>
      </c>
      <c r="E74" s="23" t="s">
        <v>12</v>
      </c>
      <c r="F74" s="24">
        <v>1</v>
      </c>
      <c r="G74" s="25">
        <v>20.064000000000004</v>
      </c>
      <c r="H74" s="18">
        <f>VLOOKUP(C74,'[1]FAMILIAS-LINEAS '!A:C,3,FALSE)</f>
        <v>0</v>
      </c>
      <c r="I74" s="19">
        <f t="shared" si="3"/>
        <v>20.064000000000004</v>
      </c>
      <c r="J74" s="20">
        <v>24.5</v>
      </c>
      <c r="K74" s="21">
        <v>24.5</v>
      </c>
      <c r="L74" s="21">
        <v>23.8</v>
      </c>
      <c r="M74" s="21">
        <v>23.2</v>
      </c>
      <c r="N74" s="26">
        <f t="shared" si="4"/>
        <v>20.074000000000005</v>
      </c>
      <c r="O74" s="31"/>
      <c r="P74" s="32"/>
      <c r="Q74" s="33"/>
      <c r="R74" s="29"/>
      <c r="S74" s="21"/>
      <c r="T74" s="21"/>
      <c r="U74" s="21"/>
      <c r="V74" s="21"/>
      <c r="W74" s="27"/>
      <c r="X74" s="28">
        <v>9999</v>
      </c>
    </row>
    <row r="75" spans="1:24" ht="59.1" customHeight="1">
      <c r="A75" s="34">
        <v>7501040070129</v>
      </c>
      <c r="B75" s="31">
        <v>7501040070129</v>
      </c>
      <c r="C75" s="35" t="s">
        <v>103</v>
      </c>
      <c r="D75" s="33" t="s">
        <v>107</v>
      </c>
      <c r="E75" s="23" t="s">
        <v>12</v>
      </c>
      <c r="F75" s="24">
        <v>1</v>
      </c>
      <c r="G75" s="25">
        <v>20.064000000000004</v>
      </c>
      <c r="H75" s="18">
        <f>VLOOKUP(C75,'[1]FAMILIAS-LINEAS '!A:C,3,FALSE)</f>
        <v>0</v>
      </c>
      <c r="I75" s="19">
        <f t="shared" si="3"/>
        <v>20.064000000000004</v>
      </c>
      <c r="J75" s="20">
        <v>24.5</v>
      </c>
      <c r="K75" s="21">
        <v>24.5</v>
      </c>
      <c r="L75" s="21">
        <v>23.8</v>
      </c>
      <c r="M75" s="21">
        <v>23.2</v>
      </c>
      <c r="N75" s="26">
        <f t="shared" si="4"/>
        <v>20.074000000000005</v>
      </c>
      <c r="O75" s="31"/>
      <c r="P75" s="32"/>
      <c r="Q75" s="33"/>
      <c r="R75" s="29"/>
      <c r="S75" s="21"/>
      <c r="T75" s="21"/>
      <c r="U75" s="21"/>
      <c r="V75" s="21"/>
      <c r="W75" s="27"/>
      <c r="X75" s="28">
        <v>9999</v>
      </c>
    </row>
    <row r="76" spans="1:24" ht="59.1" customHeight="1">
      <c r="A76" s="34">
        <v>7501040070150</v>
      </c>
      <c r="B76" s="31">
        <v>7501040070150</v>
      </c>
      <c r="C76" s="35" t="s">
        <v>103</v>
      </c>
      <c r="D76" s="33" t="s">
        <v>108</v>
      </c>
      <c r="E76" s="23" t="s">
        <v>12</v>
      </c>
      <c r="F76" s="24">
        <v>1</v>
      </c>
      <c r="G76" s="25">
        <v>20.16</v>
      </c>
      <c r="H76" s="18">
        <f>VLOOKUP(C76,'[1]FAMILIAS-LINEAS '!A:C,3,FALSE)</f>
        <v>0</v>
      </c>
      <c r="I76" s="19">
        <f t="shared" si="3"/>
        <v>20.16</v>
      </c>
      <c r="J76" s="20">
        <v>24.5</v>
      </c>
      <c r="K76" s="21">
        <v>24.5</v>
      </c>
      <c r="L76" s="21">
        <v>23.8</v>
      </c>
      <c r="M76" s="21">
        <v>23.2</v>
      </c>
      <c r="N76" s="26">
        <f t="shared" si="4"/>
        <v>20.170000000000002</v>
      </c>
      <c r="O76" s="31"/>
      <c r="P76" s="32"/>
      <c r="Q76" s="33"/>
      <c r="R76" s="29"/>
      <c r="S76" s="21"/>
      <c r="T76" s="21"/>
      <c r="U76" s="21"/>
      <c r="V76" s="21"/>
      <c r="W76" s="27"/>
      <c r="X76" s="28">
        <v>9999</v>
      </c>
    </row>
    <row r="77" spans="1:24" ht="59.1" customHeight="1">
      <c r="A77" s="34">
        <v>7501040044533</v>
      </c>
      <c r="B77" s="31">
        <v>7501040044533</v>
      </c>
      <c r="C77" s="35" t="s">
        <v>16</v>
      </c>
      <c r="D77" s="33" t="s">
        <v>109</v>
      </c>
      <c r="E77" s="23" t="s">
        <v>12</v>
      </c>
      <c r="F77" s="24">
        <v>1</v>
      </c>
      <c r="G77" s="25">
        <v>32.736000000000004</v>
      </c>
      <c r="H77" s="18">
        <f>VLOOKUP(C77,'[1]FAMILIAS-LINEAS '!A:C,3,FALSE)</f>
        <v>0</v>
      </c>
      <c r="I77" s="19">
        <f t="shared" si="3"/>
        <v>32.736000000000004</v>
      </c>
      <c r="J77" s="20">
        <v>41</v>
      </c>
      <c r="K77" s="21">
        <v>41</v>
      </c>
      <c r="L77" s="21">
        <v>39.9</v>
      </c>
      <c r="M77" s="21">
        <v>38.9</v>
      </c>
      <c r="N77" s="26">
        <f t="shared" si="4"/>
        <v>32.746000000000002</v>
      </c>
      <c r="O77" s="31"/>
      <c r="P77" s="32"/>
      <c r="Q77" s="33"/>
      <c r="R77" s="29"/>
      <c r="S77" s="21"/>
      <c r="T77" s="21"/>
      <c r="U77" s="21"/>
      <c r="V77" s="21"/>
      <c r="W77" s="27"/>
      <c r="X77" s="28">
        <v>9999</v>
      </c>
    </row>
    <row r="78" spans="1:24" ht="59.1" customHeight="1">
      <c r="A78" s="34">
        <v>7501040044588</v>
      </c>
      <c r="B78" s="31">
        <v>7501040044588</v>
      </c>
      <c r="C78" s="35" t="s">
        <v>16</v>
      </c>
      <c r="D78" s="33" t="s">
        <v>110</v>
      </c>
      <c r="E78" s="23" t="s">
        <v>12</v>
      </c>
      <c r="F78" s="24">
        <v>1</v>
      </c>
      <c r="G78" s="25">
        <v>32.736000000000004</v>
      </c>
      <c r="H78" s="18">
        <f>VLOOKUP(C78,'[1]FAMILIAS-LINEAS '!A:C,3,FALSE)</f>
        <v>0</v>
      </c>
      <c r="I78" s="19">
        <f t="shared" si="3"/>
        <v>32.736000000000004</v>
      </c>
      <c r="J78" s="20">
        <v>41</v>
      </c>
      <c r="K78" s="21">
        <v>41</v>
      </c>
      <c r="L78" s="21">
        <v>39.9</v>
      </c>
      <c r="M78" s="21">
        <v>38.9</v>
      </c>
      <c r="N78" s="26">
        <f t="shared" si="4"/>
        <v>32.746000000000002</v>
      </c>
      <c r="O78" s="31"/>
      <c r="P78" s="32"/>
      <c r="Q78" s="33"/>
      <c r="R78" s="29"/>
      <c r="S78" s="21"/>
      <c r="T78" s="21"/>
      <c r="U78" s="21"/>
      <c r="V78" s="21"/>
      <c r="W78" s="27"/>
      <c r="X78" s="28">
        <v>9999</v>
      </c>
    </row>
    <row r="79" spans="1:24" ht="59.1" customHeight="1">
      <c r="A79" s="34">
        <v>7501040092602</v>
      </c>
      <c r="B79" s="31">
        <v>7501040092602</v>
      </c>
      <c r="C79" s="35" t="s">
        <v>111</v>
      </c>
      <c r="D79" s="33" t="s">
        <v>112</v>
      </c>
      <c r="E79" s="23" t="s">
        <v>113</v>
      </c>
      <c r="F79" s="24">
        <v>1</v>
      </c>
      <c r="G79" s="25">
        <v>3.9359999999999995</v>
      </c>
      <c r="H79" s="18">
        <f>VLOOKUP(C79,'[1]FAMILIAS-LINEAS '!A:C,3,FALSE)</f>
        <v>0</v>
      </c>
      <c r="I79" s="19">
        <f t="shared" si="3"/>
        <v>3.9359999999999995</v>
      </c>
      <c r="J79" s="20">
        <v>5</v>
      </c>
      <c r="K79" s="21">
        <v>5</v>
      </c>
      <c r="L79" s="21">
        <v>5</v>
      </c>
      <c r="M79" s="21">
        <v>5</v>
      </c>
      <c r="N79" s="26">
        <f t="shared" si="4"/>
        <v>3.9459999999999993</v>
      </c>
      <c r="O79" s="31"/>
      <c r="P79" s="32"/>
      <c r="Q79" s="33"/>
      <c r="R79" s="29"/>
      <c r="S79" s="21"/>
      <c r="T79" s="21"/>
      <c r="U79" s="21"/>
      <c r="V79" s="21"/>
      <c r="W79" s="27"/>
      <c r="X79" s="28">
        <v>9999</v>
      </c>
    </row>
    <row r="80" spans="1:24" ht="59.1" customHeight="1">
      <c r="A80" s="34">
        <v>7501040092800</v>
      </c>
      <c r="B80" s="31">
        <v>7501040092800</v>
      </c>
      <c r="C80" s="35" t="s">
        <v>111</v>
      </c>
      <c r="D80" s="33" t="s">
        <v>114</v>
      </c>
      <c r="E80" s="23" t="s">
        <v>113</v>
      </c>
      <c r="F80" s="24">
        <v>1</v>
      </c>
      <c r="G80" s="25">
        <v>3.9359999999999995</v>
      </c>
      <c r="H80" s="18">
        <f>VLOOKUP(C80,'[1]FAMILIAS-LINEAS '!A:C,3,FALSE)</f>
        <v>0</v>
      </c>
      <c r="I80" s="19">
        <f t="shared" si="3"/>
        <v>3.9359999999999995</v>
      </c>
      <c r="J80" s="20">
        <v>5</v>
      </c>
      <c r="K80" s="21">
        <v>5</v>
      </c>
      <c r="L80" s="21">
        <v>5</v>
      </c>
      <c r="M80" s="21">
        <v>5</v>
      </c>
      <c r="N80" s="26">
        <f t="shared" si="4"/>
        <v>3.9459999999999993</v>
      </c>
      <c r="O80" s="31"/>
      <c r="P80" s="32"/>
      <c r="Q80" s="33"/>
      <c r="R80" s="29"/>
      <c r="S80" s="21"/>
      <c r="T80" s="21"/>
      <c r="U80" s="21"/>
      <c r="V80" s="21"/>
      <c r="W80" s="27"/>
      <c r="X80" s="28">
        <v>9999</v>
      </c>
    </row>
    <row r="81" spans="1:24" ht="59.1" customHeight="1">
      <c r="A81" s="34">
        <v>7501040092985</v>
      </c>
      <c r="B81" s="31">
        <v>7501040092985</v>
      </c>
      <c r="C81" s="35" t="s">
        <v>111</v>
      </c>
      <c r="D81" s="33" t="s">
        <v>115</v>
      </c>
      <c r="E81" s="23" t="s">
        <v>19</v>
      </c>
      <c r="F81" s="24">
        <v>1</v>
      </c>
      <c r="G81" s="25">
        <v>3.9359999999999995</v>
      </c>
      <c r="H81" s="18">
        <f>VLOOKUP(C81,'[1]FAMILIAS-LINEAS '!A:C,3,FALSE)</f>
        <v>0</v>
      </c>
      <c r="I81" s="19">
        <f t="shared" si="3"/>
        <v>3.9359999999999995</v>
      </c>
      <c r="J81" s="20">
        <v>5</v>
      </c>
      <c r="K81" s="21">
        <v>5</v>
      </c>
      <c r="L81" s="21">
        <v>5</v>
      </c>
      <c r="M81" s="21">
        <v>4.2</v>
      </c>
      <c r="N81" s="26">
        <f t="shared" si="4"/>
        <v>3.9459999999999993</v>
      </c>
      <c r="O81" s="31"/>
      <c r="P81" s="32"/>
      <c r="Q81" s="33"/>
      <c r="R81" s="29"/>
      <c r="S81" s="21"/>
      <c r="T81" s="21"/>
      <c r="U81" s="21"/>
      <c r="V81" s="21"/>
      <c r="W81" s="27"/>
      <c r="X81" s="28">
        <v>9999</v>
      </c>
    </row>
    <row r="82" spans="1:24" ht="59.1" customHeight="1">
      <c r="A82" s="34">
        <v>7501040092596</v>
      </c>
      <c r="B82" s="31">
        <v>7501040092596</v>
      </c>
      <c r="C82" s="35" t="s">
        <v>111</v>
      </c>
      <c r="D82" s="33" t="s">
        <v>116</v>
      </c>
      <c r="E82" s="23" t="s">
        <v>12</v>
      </c>
      <c r="F82" s="24">
        <v>1</v>
      </c>
      <c r="G82" s="25">
        <v>3.44448</v>
      </c>
      <c r="H82" s="18">
        <f>VLOOKUP(C82,'[1]FAMILIAS-LINEAS '!A:C,3,FALSE)</f>
        <v>0</v>
      </c>
      <c r="I82" s="19">
        <f t="shared" si="3"/>
        <v>3.44448</v>
      </c>
      <c r="J82" s="20">
        <v>5</v>
      </c>
      <c r="K82" s="21">
        <v>5</v>
      </c>
      <c r="L82" s="21">
        <v>5</v>
      </c>
      <c r="M82" s="21">
        <v>5</v>
      </c>
      <c r="N82" s="26">
        <f t="shared" si="4"/>
        <v>3.4544799999999998</v>
      </c>
      <c r="O82" s="31"/>
      <c r="P82" s="32"/>
      <c r="Q82" s="33"/>
      <c r="R82" s="29"/>
      <c r="S82" s="21"/>
      <c r="T82" s="21"/>
      <c r="U82" s="21"/>
      <c r="V82" s="21"/>
      <c r="W82" s="27"/>
      <c r="X82" s="28">
        <v>9999</v>
      </c>
    </row>
    <row r="83" spans="1:24" ht="59.1" customHeight="1">
      <c r="A83" s="34">
        <v>7501040092961</v>
      </c>
      <c r="B83" s="31">
        <v>7501040092961</v>
      </c>
      <c r="C83" s="35" t="s">
        <v>111</v>
      </c>
      <c r="D83" s="33" t="s">
        <v>117</v>
      </c>
      <c r="E83" s="23" t="s">
        <v>19</v>
      </c>
      <c r="F83" s="24">
        <v>1</v>
      </c>
      <c r="G83" s="25">
        <v>24.192</v>
      </c>
      <c r="H83" s="18">
        <f>VLOOKUP(C83,'[1]FAMILIAS-LINEAS '!A:C,3,FALSE)</f>
        <v>0</v>
      </c>
      <c r="I83" s="19">
        <f t="shared" si="3"/>
        <v>24.192</v>
      </c>
      <c r="J83" s="20">
        <v>33.5</v>
      </c>
      <c r="K83" s="21">
        <v>33.5</v>
      </c>
      <c r="L83" s="21">
        <v>33.5</v>
      </c>
      <c r="M83" s="21">
        <v>33.5</v>
      </c>
      <c r="N83" s="26">
        <f t="shared" si="4"/>
        <v>24.202000000000002</v>
      </c>
      <c r="O83" s="31"/>
      <c r="P83" s="32"/>
      <c r="Q83" s="33"/>
      <c r="R83" s="29"/>
      <c r="S83" s="21"/>
      <c r="T83" s="21"/>
      <c r="U83" s="21"/>
      <c r="V83" s="21"/>
      <c r="W83" s="27"/>
      <c r="X83" s="28">
        <v>9999</v>
      </c>
    </row>
    <row r="84" spans="1:24" ht="59.1" customHeight="1">
      <c r="A84" s="34">
        <v>7501040092794</v>
      </c>
      <c r="B84" s="31">
        <v>7501040092794</v>
      </c>
      <c r="C84" s="35" t="s">
        <v>111</v>
      </c>
      <c r="D84" s="33" t="s">
        <v>118</v>
      </c>
      <c r="E84" s="23" t="s">
        <v>12</v>
      </c>
      <c r="F84" s="24">
        <v>1</v>
      </c>
      <c r="G84" s="25">
        <v>3.44448</v>
      </c>
      <c r="H84" s="18">
        <f>VLOOKUP(C84,'[1]FAMILIAS-LINEAS '!A:C,3,FALSE)</f>
        <v>0</v>
      </c>
      <c r="I84" s="19">
        <f t="shared" si="3"/>
        <v>3.44448</v>
      </c>
      <c r="J84" s="20">
        <v>5</v>
      </c>
      <c r="K84" s="21">
        <v>5</v>
      </c>
      <c r="L84" s="21">
        <v>5</v>
      </c>
      <c r="M84" s="21">
        <v>5</v>
      </c>
      <c r="N84" s="26">
        <f t="shared" si="4"/>
        <v>3.4544799999999998</v>
      </c>
      <c r="O84" s="31"/>
      <c r="P84" s="32"/>
      <c r="Q84" s="33"/>
      <c r="R84" s="29"/>
      <c r="S84" s="21"/>
      <c r="T84" s="21"/>
      <c r="U84" s="21"/>
      <c r="V84" s="21"/>
      <c r="W84" s="27"/>
      <c r="X84" s="28">
        <v>9999</v>
      </c>
    </row>
    <row r="85" spans="1:24" ht="59.1" customHeight="1">
      <c r="A85" s="34">
        <v>7501040092992</v>
      </c>
      <c r="B85" s="31">
        <v>7501040092992</v>
      </c>
      <c r="C85" s="35" t="s">
        <v>111</v>
      </c>
      <c r="D85" s="33" t="s">
        <v>119</v>
      </c>
      <c r="E85" s="23" t="s">
        <v>12</v>
      </c>
      <c r="F85" s="24">
        <v>1</v>
      </c>
      <c r="G85" s="25">
        <v>3.44448</v>
      </c>
      <c r="H85" s="18">
        <f>VLOOKUP(C85,'[1]FAMILIAS-LINEAS '!A:C,3,FALSE)</f>
        <v>0</v>
      </c>
      <c r="I85" s="19">
        <f t="shared" si="3"/>
        <v>3.44448</v>
      </c>
      <c r="J85" s="20">
        <v>5</v>
      </c>
      <c r="K85" s="21">
        <v>5</v>
      </c>
      <c r="L85" s="21">
        <v>5</v>
      </c>
      <c r="M85" s="21">
        <v>5</v>
      </c>
      <c r="N85" s="26">
        <f t="shared" si="4"/>
        <v>3.4544799999999998</v>
      </c>
      <c r="O85" s="31"/>
      <c r="P85" s="32"/>
      <c r="Q85" s="33"/>
      <c r="R85" s="29"/>
      <c r="S85" s="21"/>
      <c r="T85" s="21"/>
      <c r="U85" s="21"/>
      <c r="V85" s="21"/>
      <c r="W85" s="27"/>
      <c r="X85" s="28">
        <v>9999</v>
      </c>
    </row>
    <row r="86" spans="1:24" ht="59.1" customHeight="1">
      <c r="A86" s="34">
        <v>7501040093302</v>
      </c>
      <c r="B86" s="31">
        <v>7501040093302</v>
      </c>
      <c r="C86" s="35" t="s">
        <v>111</v>
      </c>
      <c r="D86" s="33" t="s">
        <v>120</v>
      </c>
      <c r="E86" s="23" t="s">
        <v>12</v>
      </c>
      <c r="F86" s="24">
        <v>1</v>
      </c>
      <c r="G86" s="25">
        <v>3.5327999999999999</v>
      </c>
      <c r="H86" s="18">
        <f>VLOOKUP(C86,'[1]FAMILIAS-LINEAS '!A:C,3,FALSE)</f>
        <v>0</v>
      </c>
      <c r="I86" s="19">
        <f t="shared" si="3"/>
        <v>3.5327999999999999</v>
      </c>
      <c r="J86" s="20">
        <v>5</v>
      </c>
      <c r="K86" s="21">
        <v>5</v>
      </c>
      <c r="L86" s="21">
        <v>5</v>
      </c>
      <c r="M86" s="21">
        <v>5</v>
      </c>
      <c r="N86" s="26">
        <f t="shared" si="4"/>
        <v>3.5427999999999997</v>
      </c>
      <c r="O86" s="31"/>
      <c r="P86" s="32"/>
      <c r="Q86" s="33"/>
      <c r="R86" s="29"/>
      <c r="S86" s="21"/>
      <c r="T86" s="21"/>
      <c r="U86" s="21"/>
      <c r="V86" s="21"/>
      <c r="W86" s="27"/>
      <c r="X86" s="28">
        <v>9999</v>
      </c>
    </row>
    <row r="87" spans="1:24" ht="59.1" customHeight="1">
      <c r="A87" s="34">
        <v>7501040090707</v>
      </c>
      <c r="B87" s="31">
        <v>7501040090011</v>
      </c>
      <c r="C87" s="35" t="s">
        <v>111</v>
      </c>
      <c r="D87" s="33" t="s">
        <v>121</v>
      </c>
      <c r="E87" s="23" t="s">
        <v>12</v>
      </c>
      <c r="F87" s="24">
        <v>1</v>
      </c>
      <c r="G87" s="25">
        <v>5.28</v>
      </c>
      <c r="H87" s="18">
        <f>VLOOKUP(C87,'[1]FAMILIAS-LINEAS '!A:C,3,FALSE)</f>
        <v>0</v>
      </c>
      <c r="I87" s="19">
        <f t="shared" si="3"/>
        <v>5.28</v>
      </c>
      <c r="J87" s="20">
        <v>7</v>
      </c>
      <c r="K87" s="21">
        <v>7</v>
      </c>
      <c r="L87" s="21">
        <v>7</v>
      </c>
      <c r="M87" s="21">
        <v>7</v>
      </c>
      <c r="N87" s="26">
        <f t="shared" si="4"/>
        <v>5.29</v>
      </c>
      <c r="O87" s="31"/>
      <c r="P87" s="32"/>
      <c r="Q87" s="33"/>
      <c r="R87" s="29"/>
      <c r="S87" s="21"/>
      <c r="T87" s="21"/>
      <c r="U87" s="21"/>
      <c r="V87" s="21"/>
      <c r="W87" s="27"/>
      <c r="X87" s="28">
        <v>9999</v>
      </c>
    </row>
    <row r="88" spans="1:24" ht="59.1" customHeight="1">
      <c r="A88" s="34">
        <v>7501040090745</v>
      </c>
      <c r="B88" s="31">
        <v>7501040090745</v>
      </c>
      <c r="C88" s="35" t="s">
        <v>111</v>
      </c>
      <c r="D88" s="33" t="s">
        <v>122</v>
      </c>
      <c r="E88" s="23" t="s">
        <v>12</v>
      </c>
      <c r="F88" s="24">
        <v>1</v>
      </c>
      <c r="G88" s="25">
        <v>5.28</v>
      </c>
      <c r="H88" s="18">
        <f>VLOOKUP(C88,'[1]FAMILIAS-LINEAS '!A:C,3,FALSE)</f>
        <v>0</v>
      </c>
      <c r="I88" s="19">
        <f t="shared" si="3"/>
        <v>5.28</v>
      </c>
      <c r="J88" s="20">
        <v>7</v>
      </c>
      <c r="K88" s="21">
        <v>7</v>
      </c>
      <c r="L88" s="21">
        <v>7</v>
      </c>
      <c r="M88" s="21">
        <v>7</v>
      </c>
      <c r="N88" s="26">
        <f t="shared" si="4"/>
        <v>5.29</v>
      </c>
      <c r="O88" s="31"/>
      <c r="P88" s="32"/>
      <c r="Q88" s="33"/>
      <c r="R88" s="29"/>
      <c r="S88" s="21"/>
      <c r="T88" s="21"/>
      <c r="U88" s="21"/>
      <c r="V88" s="21"/>
      <c r="W88" s="27"/>
      <c r="X88" s="28">
        <v>9999</v>
      </c>
    </row>
    <row r="89" spans="1:24" ht="59.1" customHeight="1">
      <c r="A89" s="34">
        <v>7501040090752</v>
      </c>
      <c r="B89" s="31">
        <v>7501040090752</v>
      </c>
      <c r="C89" s="35" t="s">
        <v>111</v>
      </c>
      <c r="D89" s="33" t="s">
        <v>123</v>
      </c>
      <c r="E89" s="23" t="s">
        <v>12</v>
      </c>
      <c r="F89" s="24">
        <v>1</v>
      </c>
      <c r="G89" s="25">
        <v>5.28</v>
      </c>
      <c r="H89" s="18">
        <f>VLOOKUP(C89,'[1]FAMILIAS-LINEAS '!A:C,3,FALSE)</f>
        <v>0</v>
      </c>
      <c r="I89" s="19">
        <f t="shared" si="3"/>
        <v>5.28</v>
      </c>
      <c r="J89" s="20">
        <v>7</v>
      </c>
      <c r="K89" s="21">
        <v>7</v>
      </c>
      <c r="L89" s="21">
        <v>7</v>
      </c>
      <c r="M89" s="21">
        <v>7</v>
      </c>
      <c r="N89" s="26">
        <f t="shared" si="4"/>
        <v>5.29</v>
      </c>
      <c r="O89" s="31"/>
      <c r="P89" s="32"/>
      <c r="Q89" s="33"/>
      <c r="R89" s="29"/>
      <c r="S89" s="21"/>
      <c r="T89" s="21"/>
      <c r="U89" s="21"/>
      <c r="V89" s="21"/>
      <c r="W89" s="27"/>
      <c r="X89" s="28">
        <v>9999</v>
      </c>
    </row>
    <row r="90" spans="1:24" ht="59.1" customHeight="1">
      <c r="A90" s="34">
        <v>7501040090769</v>
      </c>
      <c r="B90" s="31">
        <v>7501040090769</v>
      </c>
      <c r="C90" s="35" t="s">
        <v>111</v>
      </c>
      <c r="D90" s="33" t="s">
        <v>124</v>
      </c>
      <c r="E90" s="23" t="s">
        <v>12</v>
      </c>
      <c r="F90" s="24">
        <v>1</v>
      </c>
      <c r="G90" s="25">
        <v>5.28</v>
      </c>
      <c r="H90" s="18">
        <f>VLOOKUP(C90,'[1]FAMILIAS-LINEAS '!A:C,3,FALSE)</f>
        <v>0</v>
      </c>
      <c r="I90" s="19">
        <f t="shared" si="3"/>
        <v>5.28</v>
      </c>
      <c r="J90" s="20">
        <v>7</v>
      </c>
      <c r="K90" s="21">
        <v>7</v>
      </c>
      <c r="L90" s="21">
        <v>7</v>
      </c>
      <c r="M90" s="21">
        <v>7</v>
      </c>
      <c r="N90" s="26">
        <f t="shared" si="4"/>
        <v>5.29</v>
      </c>
      <c r="O90" s="31"/>
      <c r="P90" s="32"/>
      <c r="Q90" s="33"/>
      <c r="R90" s="29"/>
      <c r="S90" s="21"/>
      <c r="T90" s="21"/>
      <c r="U90" s="21"/>
      <c r="V90" s="21"/>
      <c r="W90" s="27"/>
      <c r="X90" s="28">
        <v>9999</v>
      </c>
    </row>
    <row r="91" spans="1:24" ht="59.1" customHeight="1">
      <c r="A91" s="34">
        <v>7501040090776</v>
      </c>
      <c r="B91" s="31">
        <v>7501040090776</v>
      </c>
      <c r="C91" s="35" t="s">
        <v>111</v>
      </c>
      <c r="D91" s="33" t="s">
        <v>125</v>
      </c>
      <c r="E91" s="23" t="s">
        <v>12</v>
      </c>
      <c r="F91" s="24">
        <v>1</v>
      </c>
      <c r="G91" s="25">
        <v>5.28</v>
      </c>
      <c r="H91" s="18">
        <f>VLOOKUP(C91,'[1]FAMILIAS-LINEAS '!A:C,3,FALSE)</f>
        <v>0</v>
      </c>
      <c r="I91" s="19">
        <f t="shared" si="3"/>
        <v>5.28</v>
      </c>
      <c r="J91" s="20">
        <v>7</v>
      </c>
      <c r="K91" s="21">
        <v>7</v>
      </c>
      <c r="L91" s="21">
        <v>7</v>
      </c>
      <c r="M91" s="21">
        <v>7</v>
      </c>
      <c r="N91" s="26">
        <f t="shared" si="4"/>
        <v>5.29</v>
      </c>
      <c r="O91" s="31"/>
      <c r="P91" s="32"/>
      <c r="Q91" s="33"/>
      <c r="R91" s="29"/>
      <c r="S91" s="21"/>
      <c r="T91" s="21"/>
      <c r="U91" s="21"/>
      <c r="V91" s="21"/>
      <c r="W91" s="27"/>
      <c r="X91" s="28">
        <v>9999</v>
      </c>
    </row>
    <row r="92" spans="1:24" ht="59.1" customHeight="1">
      <c r="A92" s="34">
        <v>7501040090783</v>
      </c>
      <c r="B92" s="31">
        <v>7501040090783</v>
      </c>
      <c r="C92" s="35" t="s">
        <v>111</v>
      </c>
      <c r="D92" s="33" t="s">
        <v>126</v>
      </c>
      <c r="E92" s="23" t="s">
        <v>12</v>
      </c>
      <c r="F92" s="24">
        <v>1</v>
      </c>
      <c r="G92" s="25">
        <v>5.3760000000000003</v>
      </c>
      <c r="H92" s="18">
        <f>VLOOKUP(C92,'[1]FAMILIAS-LINEAS '!A:C,3,FALSE)</f>
        <v>0</v>
      </c>
      <c r="I92" s="19">
        <f t="shared" si="3"/>
        <v>5.3760000000000003</v>
      </c>
      <c r="J92" s="20">
        <v>7</v>
      </c>
      <c r="K92" s="21">
        <v>7</v>
      </c>
      <c r="L92" s="21">
        <v>7</v>
      </c>
      <c r="M92" s="21">
        <v>7</v>
      </c>
      <c r="N92" s="26">
        <f t="shared" si="4"/>
        <v>5.3860000000000001</v>
      </c>
      <c r="O92" s="31"/>
      <c r="P92" s="32"/>
      <c r="Q92" s="33"/>
      <c r="R92" s="29"/>
      <c r="S92" s="21"/>
      <c r="T92" s="21"/>
      <c r="U92" s="21"/>
      <c r="V92" s="21"/>
      <c r="W92" s="27"/>
      <c r="X92" s="28">
        <v>9999</v>
      </c>
    </row>
    <row r="93" spans="1:24" ht="59.1" customHeight="1">
      <c r="A93" s="34">
        <v>7501040090790</v>
      </c>
      <c r="B93" s="31">
        <v>7501040090790</v>
      </c>
      <c r="C93" s="35" t="s">
        <v>111</v>
      </c>
      <c r="D93" s="33" t="s">
        <v>127</v>
      </c>
      <c r="E93" s="23" t="s">
        <v>12</v>
      </c>
      <c r="F93" s="24">
        <v>1</v>
      </c>
      <c r="G93" s="25">
        <v>5.5679999999999996</v>
      </c>
      <c r="H93" s="18">
        <f>VLOOKUP(C93,'[1]FAMILIAS-LINEAS '!A:C,3,FALSE)</f>
        <v>0</v>
      </c>
      <c r="I93" s="19">
        <f t="shared" si="3"/>
        <v>5.5679999999999996</v>
      </c>
      <c r="J93" s="20">
        <v>7</v>
      </c>
      <c r="K93" s="21">
        <v>7</v>
      </c>
      <c r="L93" s="21">
        <v>7</v>
      </c>
      <c r="M93" s="21">
        <v>7</v>
      </c>
      <c r="N93" s="26">
        <f t="shared" si="4"/>
        <v>5.5779999999999994</v>
      </c>
      <c r="O93" s="31"/>
      <c r="P93" s="32"/>
      <c r="Q93" s="33"/>
      <c r="R93" s="29"/>
      <c r="S93" s="21"/>
      <c r="T93" s="21"/>
      <c r="U93" s="21"/>
      <c r="V93" s="21"/>
      <c r="W93" s="27"/>
      <c r="X93" s="28">
        <v>9999</v>
      </c>
    </row>
    <row r="94" spans="1:24" ht="59.1" customHeight="1">
      <c r="A94" s="34">
        <v>7501040094460</v>
      </c>
      <c r="B94" s="31">
        <v>7501040094460</v>
      </c>
      <c r="C94" s="35" t="s">
        <v>111</v>
      </c>
      <c r="D94" s="33" t="s">
        <v>128</v>
      </c>
      <c r="E94" s="23" t="s">
        <v>12</v>
      </c>
      <c r="F94" s="24">
        <v>1</v>
      </c>
      <c r="G94" s="25">
        <v>10.66</v>
      </c>
      <c r="H94" s="18">
        <f>VLOOKUP(C94,'[1]FAMILIAS-LINEAS '!A:C,3,FALSE)</f>
        <v>0</v>
      </c>
      <c r="I94" s="19">
        <f t="shared" si="3"/>
        <v>10.66</v>
      </c>
      <c r="J94" s="20">
        <v>13.2</v>
      </c>
      <c r="K94" s="21">
        <v>13.2</v>
      </c>
      <c r="L94" s="21">
        <v>13.2</v>
      </c>
      <c r="M94" s="21">
        <v>13.2</v>
      </c>
      <c r="N94" s="26">
        <f t="shared" si="4"/>
        <v>10.67</v>
      </c>
      <c r="O94" s="31"/>
      <c r="P94" s="32"/>
      <c r="Q94" s="33"/>
      <c r="R94" s="29"/>
      <c r="S94" s="21"/>
      <c r="T94" s="21"/>
      <c r="U94" s="21"/>
      <c r="V94" s="21"/>
      <c r="W94" s="27"/>
      <c r="X94" s="28">
        <v>9999</v>
      </c>
    </row>
    <row r="95" spans="1:24" ht="59.1" customHeight="1">
      <c r="A95" s="34">
        <v>7501040094477</v>
      </c>
      <c r="B95" s="31">
        <v>7501040094477</v>
      </c>
      <c r="C95" s="35" t="s">
        <v>111</v>
      </c>
      <c r="D95" s="33" t="s">
        <v>129</v>
      </c>
      <c r="E95" s="23" t="s">
        <v>12</v>
      </c>
      <c r="F95" s="24">
        <v>1</v>
      </c>
      <c r="G95" s="25">
        <v>10.655999999999999</v>
      </c>
      <c r="H95" s="18">
        <f>VLOOKUP(C95,'[1]FAMILIAS-LINEAS '!A:C,3,FALSE)</f>
        <v>0</v>
      </c>
      <c r="I95" s="19">
        <f t="shared" si="3"/>
        <v>10.655999999999999</v>
      </c>
      <c r="J95" s="20">
        <v>13.2</v>
      </c>
      <c r="K95" s="21">
        <v>13.2</v>
      </c>
      <c r="L95" s="21">
        <v>13.2</v>
      </c>
      <c r="M95" s="21">
        <v>13.2</v>
      </c>
      <c r="N95" s="26">
        <f t="shared" si="4"/>
        <v>10.665999999999999</v>
      </c>
      <c r="O95" s="31"/>
      <c r="P95" s="32"/>
      <c r="Q95" s="33"/>
      <c r="R95" s="29"/>
      <c r="S95" s="21"/>
      <c r="T95" s="21"/>
      <c r="U95" s="21"/>
      <c r="V95" s="21"/>
      <c r="W95" s="27"/>
      <c r="X95" s="28">
        <v>9999</v>
      </c>
    </row>
    <row r="96" spans="1:24" ht="59.1" customHeight="1">
      <c r="A96" s="34">
        <v>7501040090875</v>
      </c>
      <c r="B96" s="31">
        <v>7501040090875</v>
      </c>
      <c r="C96" s="35" t="s">
        <v>111</v>
      </c>
      <c r="D96" s="33" t="s">
        <v>130</v>
      </c>
      <c r="E96" s="23" t="s">
        <v>12</v>
      </c>
      <c r="F96" s="24">
        <v>1</v>
      </c>
      <c r="G96" s="25">
        <v>5.088000000000001</v>
      </c>
      <c r="H96" s="18">
        <f>VLOOKUP(C96,'[1]FAMILIAS-LINEAS '!A:C,3,FALSE)</f>
        <v>0</v>
      </c>
      <c r="I96" s="19">
        <f t="shared" si="3"/>
        <v>5.088000000000001</v>
      </c>
      <c r="J96" s="20">
        <v>6.9</v>
      </c>
      <c r="K96" s="21">
        <v>6.9</v>
      </c>
      <c r="L96" s="21">
        <v>6.9</v>
      </c>
      <c r="M96" s="21">
        <v>6.9</v>
      </c>
      <c r="N96" s="26">
        <f t="shared" si="4"/>
        <v>5.0980000000000008</v>
      </c>
      <c r="O96" s="31"/>
      <c r="P96" s="32"/>
      <c r="Q96" s="33"/>
      <c r="R96" s="29"/>
      <c r="S96" s="21"/>
      <c r="T96" s="21"/>
      <c r="U96" s="21"/>
      <c r="V96" s="21"/>
      <c r="W96" s="27"/>
      <c r="X96" s="28">
        <v>9999</v>
      </c>
    </row>
    <row r="97" spans="1:24" ht="59.1" customHeight="1">
      <c r="A97" s="34">
        <v>7501040092541</v>
      </c>
      <c r="B97" s="31">
        <v>7501040092541</v>
      </c>
      <c r="C97" s="35" t="s">
        <v>111</v>
      </c>
      <c r="D97" s="33" t="s">
        <v>131</v>
      </c>
      <c r="E97" s="23" t="s">
        <v>12</v>
      </c>
      <c r="F97" s="24">
        <v>1</v>
      </c>
      <c r="G97" s="25">
        <v>7.9680000000000009</v>
      </c>
      <c r="H97" s="18">
        <f>VLOOKUP(C97,'[1]FAMILIAS-LINEAS '!A:C,3,FALSE)</f>
        <v>0</v>
      </c>
      <c r="I97" s="19">
        <f t="shared" si="3"/>
        <v>7.9680000000000009</v>
      </c>
      <c r="J97" s="20">
        <v>10.199999999999999</v>
      </c>
      <c r="K97" s="21">
        <v>10.199999999999999</v>
      </c>
      <c r="L97" s="21">
        <v>9.6999999999999993</v>
      </c>
      <c r="M97" s="21">
        <v>9.6999999999999993</v>
      </c>
      <c r="N97" s="26">
        <f t="shared" si="4"/>
        <v>7.9780000000000006</v>
      </c>
      <c r="O97" s="31"/>
      <c r="P97" s="32"/>
      <c r="Q97" s="33"/>
      <c r="R97" s="29"/>
      <c r="S97" s="21"/>
      <c r="T97" s="21"/>
      <c r="U97" s="21"/>
      <c r="V97" s="21"/>
      <c r="W97" s="27"/>
      <c r="X97" s="28">
        <v>9999</v>
      </c>
    </row>
    <row r="98" spans="1:24" ht="59.1" customHeight="1">
      <c r="A98" s="34">
        <v>7501040092565</v>
      </c>
      <c r="B98" s="31">
        <v>7501040092565</v>
      </c>
      <c r="C98" s="35" t="s">
        <v>111</v>
      </c>
      <c r="D98" s="33" t="s">
        <v>132</v>
      </c>
      <c r="E98" s="23" t="s">
        <v>12</v>
      </c>
      <c r="F98" s="24">
        <v>1</v>
      </c>
      <c r="G98" s="25">
        <v>9.5039999999999996</v>
      </c>
      <c r="H98" s="18">
        <f>VLOOKUP(C98,'[1]FAMILIAS-LINEAS '!A:C,3,FALSE)</f>
        <v>0</v>
      </c>
      <c r="I98" s="19">
        <f t="shared" si="3"/>
        <v>9.5039999999999996</v>
      </c>
      <c r="J98" s="20">
        <v>11.3</v>
      </c>
      <c r="K98" s="21">
        <v>11.3</v>
      </c>
      <c r="L98" s="21">
        <v>11.3</v>
      </c>
      <c r="M98" s="21">
        <v>11.3</v>
      </c>
      <c r="N98" s="26">
        <f t="shared" si="4"/>
        <v>9.5139999999999993</v>
      </c>
      <c r="O98" s="31"/>
      <c r="P98" s="32"/>
      <c r="Q98" s="33"/>
      <c r="R98" s="29"/>
      <c r="S98" s="21"/>
      <c r="T98" s="21"/>
      <c r="U98" s="21"/>
      <c r="V98" s="21"/>
      <c r="W98" s="27"/>
      <c r="X98" s="28">
        <v>9999</v>
      </c>
    </row>
    <row r="99" spans="1:24" ht="59.1" customHeight="1">
      <c r="A99" s="34">
        <v>7501040092572</v>
      </c>
      <c r="B99" s="31">
        <v>7501040092572</v>
      </c>
      <c r="C99" s="35" t="s">
        <v>111</v>
      </c>
      <c r="D99" s="33" t="s">
        <v>133</v>
      </c>
      <c r="E99" s="23" t="s">
        <v>12</v>
      </c>
      <c r="F99" s="24">
        <v>1</v>
      </c>
      <c r="G99" s="25">
        <v>9.5039999999999996</v>
      </c>
      <c r="H99" s="18">
        <f>VLOOKUP(C99,'[1]FAMILIAS-LINEAS '!A:C,3,FALSE)</f>
        <v>0</v>
      </c>
      <c r="I99" s="19">
        <f t="shared" si="3"/>
        <v>9.5039999999999996</v>
      </c>
      <c r="J99" s="20">
        <v>11.3</v>
      </c>
      <c r="K99" s="21">
        <v>11.3</v>
      </c>
      <c r="L99" s="21">
        <v>11.3</v>
      </c>
      <c r="M99" s="21">
        <v>11.3</v>
      </c>
      <c r="N99" s="26">
        <f t="shared" si="4"/>
        <v>9.5139999999999993</v>
      </c>
      <c r="O99" s="31"/>
      <c r="P99" s="32"/>
      <c r="Q99" s="33"/>
      <c r="R99" s="29"/>
      <c r="S99" s="21"/>
      <c r="T99" s="21"/>
      <c r="U99" s="21"/>
      <c r="V99" s="21"/>
      <c r="W99" s="27"/>
      <c r="X99" s="28">
        <v>9999</v>
      </c>
    </row>
    <row r="100" spans="1:24" ht="59.1" customHeight="1">
      <c r="A100" s="34">
        <v>7501040092589</v>
      </c>
      <c r="B100" s="31">
        <v>7501040092589</v>
      </c>
      <c r="C100" s="35" t="s">
        <v>111</v>
      </c>
      <c r="D100" s="33" t="s">
        <v>134</v>
      </c>
      <c r="E100" s="23" t="s">
        <v>12</v>
      </c>
      <c r="F100" s="24">
        <v>1</v>
      </c>
      <c r="G100" s="25">
        <v>9.5039999999999996</v>
      </c>
      <c r="H100" s="18">
        <f>VLOOKUP(C100,'[1]FAMILIAS-LINEAS '!A:C,3,FALSE)</f>
        <v>0</v>
      </c>
      <c r="I100" s="19">
        <f t="shared" si="3"/>
        <v>9.5039999999999996</v>
      </c>
      <c r="J100" s="20">
        <v>11.3</v>
      </c>
      <c r="K100" s="21">
        <v>11.3</v>
      </c>
      <c r="L100" s="21">
        <v>11.3</v>
      </c>
      <c r="M100" s="21">
        <v>11.3</v>
      </c>
      <c r="N100" s="26">
        <f t="shared" si="4"/>
        <v>9.5139999999999993</v>
      </c>
      <c r="O100" s="31"/>
      <c r="P100" s="32"/>
      <c r="Q100" s="33"/>
      <c r="R100" s="29"/>
      <c r="S100" s="21"/>
      <c r="T100" s="21"/>
      <c r="U100" s="21"/>
      <c r="V100" s="21"/>
      <c r="W100" s="27"/>
      <c r="X100" s="28">
        <v>9999</v>
      </c>
    </row>
    <row r="101" spans="1:24" ht="59.1" customHeight="1">
      <c r="A101" s="34">
        <v>7501040092916</v>
      </c>
      <c r="B101" s="31">
        <v>7501040092916</v>
      </c>
      <c r="C101" s="35" t="s">
        <v>111</v>
      </c>
      <c r="D101" s="33" t="s">
        <v>135</v>
      </c>
      <c r="E101" s="23" t="s">
        <v>12</v>
      </c>
      <c r="F101" s="24">
        <v>1</v>
      </c>
      <c r="G101" s="25">
        <v>9.5039999999999996</v>
      </c>
      <c r="H101" s="18">
        <f>VLOOKUP(C101,'[1]FAMILIAS-LINEAS '!A:C,3,FALSE)</f>
        <v>0</v>
      </c>
      <c r="I101" s="19">
        <f t="shared" si="3"/>
        <v>9.5039999999999996</v>
      </c>
      <c r="J101" s="20">
        <v>11.3</v>
      </c>
      <c r="K101" s="21">
        <v>11.3</v>
      </c>
      <c r="L101" s="21">
        <v>11.3</v>
      </c>
      <c r="M101" s="21">
        <v>11.3</v>
      </c>
      <c r="N101" s="26">
        <f t="shared" si="4"/>
        <v>9.5139999999999993</v>
      </c>
      <c r="O101" s="31"/>
      <c r="P101" s="32"/>
      <c r="Q101" s="33"/>
      <c r="R101" s="29"/>
      <c r="S101" s="21"/>
      <c r="T101" s="21"/>
      <c r="U101" s="21"/>
      <c r="V101" s="21"/>
      <c r="W101" s="27"/>
      <c r="X101" s="28">
        <v>9999</v>
      </c>
    </row>
    <row r="102" spans="1:24" ht="59.1" customHeight="1">
      <c r="A102" s="34">
        <v>7501040093227</v>
      </c>
      <c r="B102" s="31">
        <v>7501040093227</v>
      </c>
      <c r="C102" s="35" t="s">
        <v>111</v>
      </c>
      <c r="D102" s="33" t="s">
        <v>136</v>
      </c>
      <c r="E102" s="23" t="s">
        <v>12</v>
      </c>
      <c r="F102" s="24">
        <v>1</v>
      </c>
      <c r="G102" s="25">
        <v>9.4080000000000013</v>
      </c>
      <c r="H102" s="18">
        <f>VLOOKUP(C102,'[1]FAMILIAS-LINEAS '!A:C,3,FALSE)</f>
        <v>0</v>
      </c>
      <c r="I102" s="19">
        <f t="shared" si="3"/>
        <v>9.4080000000000013</v>
      </c>
      <c r="J102" s="20">
        <v>11.3</v>
      </c>
      <c r="K102" s="21">
        <v>11.3</v>
      </c>
      <c r="L102" s="21">
        <v>11.2</v>
      </c>
      <c r="M102" s="21">
        <v>10.9</v>
      </c>
      <c r="N102" s="26">
        <f t="shared" si="4"/>
        <v>9.418000000000001</v>
      </c>
      <c r="O102" s="31"/>
      <c r="P102" s="32"/>
      <c r="Q102" s="33"/>
      <c r="R102" s="29"/>
      <c r="S102" s="21"/>
      <c r="T102" s="21"/>
      <c r="U102" s="21"/>
      <c r="V102" s="21"/>
      <c r="W102" s="27"/>
      <c r="X102" s="28">
        <v>9999</v>
      </c>
    </row>
    <row r="103" spans="1:24" ht="59.1" customHeight="1">
      <c r="A103" s="34">
        <v>7501040092848</v>
      </c>
      <c r="B103" s="31">
        <v>7501040092848</v>
      </c>
      <c r="C103" s="35" t="s">
        <v>111</v>
      </c>
      <c r="D103" s="33" t="s">
        <v>137</v>
      </c>
      <c r="E103" s="23" t="s">
        <v>12</v>
      </c>
      <c r="F103" s="24">
        <v>1</v>
      </c>
      <c r="G103" s="25">
        <v>8.831999999999999</v>
      </c>
      <c r="H103" s="18">
        <f>VLOOKUP(C103,'[1]FAMILIAS-LINEAS '!A:C,3,FALSE)</f>
        <v>0</v>
      </c>
      <c r="I103" s="19">
        <f t="shared" si="3"/>
        <v>8.831999999999999</v>
      </c>
      <c r="J103" s="20">
        <v>10.5</v>
      </c>
      <c r="K103" s="21">
        <v>10.5</v>
      </c>
      <c r="L103" s="21">
        <v>10.3</v>
      </c>
      <c r="M103" s="21">
        <v>9.9</v>
      </c>
      <c r="N103" s="26">
        <f t="shared" si="4"/>
        <v>8.8419999999999987</v>
      </c>
      <c r="O103" s="31"/>
      <c r="P103" s="32"/>
      <c r="Q103" s="33"/>
      <c r="R103" s="29"/>
      <c r="S103" s="21"/>
      <c r="T103" s="21"/>
      <c r="U103" s="21"/>
      <c r="V103" s="21"/>
      <c r="W103" s="27"/>
      <c r="X103" s="28">
        <v>9999</v>
      </c>
    </row>
    <row r="104" spans="1:24" ht="59.1" customHeight="1">
      <c r="A104" s="34">
        <v>7501040092855</v>
      </c>
      <c r="B104" s="31">
        <v>7501040092855</v>
      </c>
      <c r="C104" s="35" t="s">
        <v>111</v>
      </c>
      <c r="D104" s="33" t="s">
        <v>138</v>
      </c>
      <c r="E104" s="23" t="s">
        <v>12</v>
      </c>
      <c r="F104" s="24">
        <v>1</v>
      </c>
      <c r="G104" s="25">
        <v>8.831999999999999</v>
      </c>
      <c r="H104" s="18">
        <f>VLOOKUP(C104,'[1]FAMILIAS-LINEAS '!A:C,3,FALSE)</f>
        <v>0</v>
      </c>
      <c r="I104" s="19">
        <f t="shared" si="3"/>
        <v>8.831999999999999</v>
      </c>
      <c r="J104" s="20">
        <v>10.5</v>
      </c>
      <c r="K104" s="21">
        <v>10.5</v>
      </c>
      <c r="L104" s="21">
        <v>10.3</v>
      </c>
      <c r="M104" s="21">
        <v>9.9</v>
      </c>
      <c r="N104" s="26">
        <f t="shared" si="4"/>
        <v>8.8419999999999987</v>
      </c>
      <c r="O104" s="31"/>
      <c r="P104" s="32"/>
      <c r="Q104" s="33"/>
      <c r="R104" s="29"/>
      <c r="S104" s="21"/>
      <c r="T104" s="21"/>
      <c r="U104" s="21"/>
      <c r="V104" s="21"/>
      <c r="W104" s="27"/>
      <c r="X104" s="28">
        <v>9999</v>
      </c>
    </row>
    <row r="105" spans="1:24" ht="59.1" customHeight="1">
      <c r="A105" s="34">
        <v>7501040092862</v>
      </c>
      <c r="B105" s="31">
        <v>7501040092862</v>
      </c>
      <c r="C105" s="35" t="s">
        <v>111</v>
      </c>
      <c r="D105" s="33" t="s">
        <v>139</v>
      </c>
      <c r="E105" s="23" t="s">
        <v>12</v>
      </c>
      <c r="F105" s="24">
        <v>1</v>
      </c>
      <c r="G105" s="25">
        <v>8.831999999999999</v>
      </c>
      <c r="H105" s="18">
        <f>VLOOKUP(C105,'[1]FAMILIAS-LINEAS '!A:C,3,FALSE)</f>
        <v>0</v>
      </c>
      <c r="I105" s="19">
        <f t="shared" si="3"/>
        <v>8.831999999999999</v>
      </c>
      <c r="J105" s="20">
        <v>10.5</v>
      </c>
      <c r="K105" s="21">
        <v>10.5</v>
      </c>
      <c r="L105" s="21">
        <v>10.3</v>
      </c>
      <c r="M105" s="21">
        <v>9.9</v>
      </c>
      <c r="N105" s="26">
        <f t="shared" si="4"/>
        <v>8.8419999999999987</v>
      </c>
      <c r="O105" s="31"/>
      <c r="P105" s="32"/>
      <c r="Q105" s="33"/>
      <c r="R105" s="29"/>
      <c r="S105" s="21"/>
      <c r="T105" s="21"/>
      <c r="U105" s="21"/>
      <c r="V105" s="21"/>
      <c r="W105" s="27"/>
      <c r="X105" s="28">
        <v>9999</v>
      </c>
    </row>
    <row r="106" spans="1:24" ht="59.1" customHeight="1">
      <c r="A106" s="34">
        <v>7501040091223</v>
      </c>
      <c r="B106" s="31">
        <v>7501040091223</v>
      </c>
      <c r="C106" s="35" t="s">
        <v>111</v>
      </c>
      <c r="D106" s="33" t="s">
        <v>140</v>
      </c>
      <c r="E106" s="23" t="s">
        <v>12</v>
      </c>
      <c r="F106" s="24">
        <v>1</v>
      </c>
      <c r="G106" s="25">
        <v>7.9343999999999992</v>
      </c>
      <c r="H106" s="18">
        <f>VLOOKUP(C106,'[1]FAMILIAS-LINEAS '!A:C,3,FALSE)</f>
        <v>0</v>
      </c>
      <c r="I106" s="19">
        <f t="shared" si="3"/>
        <v>7.9343999999999992</v>
      </c>
      <c r="J106" s="20">
        <v>10.199999999999999</v>
      </c>
      <c r="K106" s="21">
        <v>10.199999999999999</v>
      </c>
      <c r="L106" s="21">
        <v>10.199999999999999</v>
      </c>
      <c r="M106" s="21">
        <v>10.199999999999999</v>
      </c>
      <c r="N106" s="26">
        <f t="shared" si="4"/>
        <v>7.944399999999999</v>
      </c>
      <c r="O106" s="31"/>
      <c r="P106" s="32"/>
      <c r="Q106" s="33"/>
      <c r="R106" s="29"/>
      <c r="S106" s="21"/>
      <c r="T106" s="21"/>
      <c r="U106" s="21"/>
      <c r="V106" s="21"/>
      <c r="W106" s="27"/>
      <c r="X106" s="28">
        <v>9999</v>
      </c>
    </row>
    <row r="107" spans="1:24" ht="59.1" customHeight="1">
      <c r="A107" s="34">
        <v>7501040091230</v>
      </c>
      <c r="B107" s="31">
        <v>7501040091230</v>
      </c>
      <c r="C107" s="35" t="s">
        <v>111</v>
      </c>
      <c r="D107" s="33" t="s">
        <v>141</v>
      </c>
      <c r="E107" s="23" t="s">
        <v>12</v>
      </c>
      <c r="F107" s="24">
        <v>1</v>
      </c>
      <c r="G107" s="25">
        <v>7.9343999999999992</v>
      </c>
      <c r="H107" s="18">
        <f>VLOOKUP(C107,'[1]FAMILIAS-LINEAS '!A:C,3,FALSE)</f>
        <v>0</v>
      </c>
      <c r="I107" s="19">
        <f t="shared" si="3"/>
        <v>7.9343999999999992</v>
      </c>
      <c r="J107" s="20">
        <v>10.199999999999999</v>
      </c>
      <c r="K107" s="21">
        <v>10.199999999999999</v>
      </c>
      <c r="L107" s="21">
        <v>10.199999999999999</v>
      </c>
      <c r="M107" s="21">
        <v>10.199999999999999</v>
      </c>
      <c r="N107" s="26">
        <f t="shared" si="4"/>
        <v>7.944399999999999</v>
      </c>
      <c r="O107" s="31"/>
      <c r="P107" s="32"/>
      <c r="Q107" s="33"/>
      <c r="R107" s="29"/>
      <c r="S107" s="21"/>
      <c r="T107" s="21"/>
      <c r="U107" s="21"/>
      <c r="V107" s="21"/>
      <c r="W107" s="27"/>
      <c r="X107" s="28">
        <v>9999</v>
      </c>
    </row>
    <row r="108" spans="1:24" ht="59.1" customHeight="1">
      <c r="A108" s="34">
        <v>7501040091278</v>
      </c>
      <c r="B108" s="31">
        <v>7501040091278</v>
      </c>
      <c r="C108" s="35" t="s">
        <v>111</v>
      </c>
      <c r="D108" s="33" t="s">
        <v>142</v>
      </c>
      <c r="E108" s="23" t="s">
        <v>19</v>
      </c>
      <c r="F108" s="24">
        <v>1</v>
      </c>
      <c r="G108" s="25">
        <v>46.367999999999995</v>
      </c>
      <c r="H108" s="18">
        <f>VLOOKUP(C108,'[1]FAMILIAS-LINEAS '!A:C,3,FALSE)</f>
        <v>0</v>
      </c>
      <c r="I108" s="19">
        <f t="shared" si="3"/>
        <v>46.367999999999995</v>
      </c>
      <c r="J108" s="20">
        <v>54.6</v>
      </c>
      <c r="K108" s="21">
        <v>54.6</v>
      </c>
      <c r="L108" s="21">
        <v>53.6</v>
      </c>
      <c r="M108" s="21">
        <v>52.2</v>
      </c>
      <c r="N108" s="26">
        <f t="shared" si="4"/>
        <v>46.377999999999993</v>
      </c>
      <c r="O108" s="31"/>
      <c r="P108" s="32"/>
      <c r="Q108" s="33"/>
      <c r="R108" s="29"/>
      <c r="S108" s="21"/>
      <c r="T108" s="21"/>
      <c r="U108" s="21"/>
      <c r="V108" s="21"/>
      <c r="W108" s="27"/>
      <c r="X108" s="28">
        <v>9999</v>
      </c>
    </row>
    <row r="109" spans="1:24" ht="59.1" customHeight="1">
      <c r="A109" s="34">
        <v>7501040091407</v>
      </c>
      <c r="B109" s="31">
        <v>7501040091407</v>
      </c>
      <c r="C109" s="35" t="s">
        <v>111</v>
      </c>
      <c r="D109" s="33" t="s">
        <v>143</v>
      </c>
      <c r="E109" s="23" t="s">
        <v>12</v>
      </c>
      <c r="F109" s="24">
        <v>1</v>
      </c>
      <c r="G109" s="25">
        <v>7.9343999999999992</v>
      </c>
      <c r="H109" s="18">
        <f>VLOOKUP(C109,'[1]FAMILIAS-LINEAS '!A:C,3,FALSE)</f>
        <v>0</v>
      </c>
      <c r="I109" s="19">
        <f t="shared" si="3"/>
        <v>7.9343999999999992</v>
      </c>
      <c r="J109" s="20">
        <v>10.199999999999999</v>
      </c>
      <c r="K109" s="21">
        <v>10.199999999999999</v>
      </c>
      <c r="L109" s="21">
        <v>10.199999999999999</v>
      </c>
      <c r="M109" s="21">
        <v>10.199999999999999</v>
      </c>
      <c r="N109" s="26">
        <f t="shared" si="4"/>
        <v>7.944399999999999</v>
      </c>
      <c r="O109" s="31"/>
      <c r="P109" s="32"/>
      <c r="Q109" s="33"/>
      <c r="R109" s="29"/>
      <c r="S109" s="21"/>
      <c r="T109" s="21"/>
      <c r="U109" s="21"/>
      <c r="V109" s="21"/>
      <c r="W109" s="27"/>
      <c r="X109" s="28">
        <v>9999</v>
      </c>
    </row>
    <row r="110" spans="1:24" ht="59.1" customHeight="1">
      <c r="A110" s="34">
        <v>7501040091681</v>
      </c>
      <c r="B110" s="31">
        <v>7501040091681</v>
      </c>
      <c r="C110" s="35" t="s">
        <v>111</v>
      </c>
      <c r="D110" s="33" t="s">
        <v>144</v>
      </c>
      <c r="E110" s="23" t="s">
        <v>19</v>
      </c>
      <c r="F110" s="24">
        <v>1</v>
      </c>
      <c r="G110" s="25">
        <v>46.367999999999995</v>
      </c>
      <c r="H110" s="18">
        <f>VLOOKUP(C110,'[1]FAMILIAS-LINEAS '!A:C,3,FALSE)</f>
        <v>0</v>
      </c>
      <c r="I110" s="19">
        <f t="shared" si="3"/>
        <v>46.367999999999995</v>
      </c>
      <c r="J110" s="20">
        <v>54.6</v>
      </c>
      <c r="K110" s="21">
        <v>54.6</v>
      </c>
      <c r="L110" s="21">
        <v>53.6</v>
      </c>
      <c r="M110" s="21">
        <v>52.2</v>
      </c>
      <c r="N110" s="26">
        <f t="shared" si="4"/>
        <v>46.377999999999993</v>
      </c>
      <c r="O110" s="31"/>
      <c r="P110" s="32"/>
      <c r="Q110" s="33"/>
      <c r="R110" s="29"/>
      <c r="S110" s="21"/>
      <c r="T110" s="21"/>
      <c r="U110" s="21"/>
      <c r="V110" s="21"/>
      <c r="W110" s="27"/>
      <c r="X110" s="28">
        <v>9999</v>
      </c>
    </row>
    <row r="111" spans="1:24" ht="59.1" customHeight="1">
      <c r="A111" s="34">
        <v>7501040092879</v>
      </c>
      <c r="B111" s="31">
        <v>7501040092879</v>
      </c>
      <c r="C111" s="35" t="s">
        <v>111</v>
      </c>
      <c r="D111" s="33" t="s">
        <v>145</v>
      </c>
      <c r="E111" s="23" t="s">
        <v>12</v>
      </c>
      <c r="F111" s="24">
        <v>1</v>
      </c>
      <c r="G111" s="25">
        <v>9.8879999999999999</v>
      </c>
      <c r="H111" s="18">
        <f>VLOOKUP(C111,'[1]FAMILIAS-LINEAS '!A:C,3,FALSE)</f>
        <v>0</v>
      </c>
      <c r="I111" s="19">
        <f t="shared" si="3"/>
        <v>9.8879999999999999</v>
      </c>
      <c r="J111" s="20">
        <v>11.8</v>
      </c>
      <c r="K111" s="21">
        <v>11.8</v>
      </c>
      <c r="L111" s="21">
        <v>11.6</v>
      </c>
      <c r="M111" s="21">
        <v>11.3</v>
      </c>
      <c r="N111" s="26">
        <f t="shared" si="4"/>
        <v>9.8979999999999997</v>
      </c>
      <c r="O111" s="31"/>
      <c r="P111" s="32"/>
      <c r="Q111" s="33"/>
      <c r="R111" s="29"/>
      <c r="S111" s="21"/>
      <c r="T111" s="21"/>
      <c r="U111" s="21"/>
      <c r="V111" s="21"/>
      <c r="W111" s="27"/>
      <c r="X111" s="28">
        <v>9999</v>
      </c>
    </row>
    <row r="112" spans="1:24" ht="59.1" customHeight="1">
      <c r="A112" s="34">
        <v>7501040092886</v>
      </c>
      <c r="B112" s="31">
        <v>7501040092886</v>
      </c>
      <c r="C112" s="35" t="s">
        <v>111</v>
      </c>
      <c r="D112" s="33" t="s">
        <v>146</v>
      </c>
      <c r="E112" s="23" t="s">
        <v>12</v>
      </c>
      <c r="F112" s="24">
        <v>1</v>
      </c>
      <c r="G112" s="25">
        <v>9.8879999999999999</v>
      </c>
      <c r="H112" s="18">
        <f>VLOOKUP(C112,'[1]FAMILIAS-LINEAS '!A:C,3,FALSE)</f>
        <v>0</v>
      </c>
      <c r="I112" s="19">
        <f t="shared" si="3"/>
        <v>9.8879999999999999</v>
      </c>
      <c r="J112" s="20">
        <v>11.8</v>
      </c>
      <c r="K112" s="21">
        <v>11.8</v>
      </c>
      <c r="L112" s="21">
        <v>11.6</v>
      </c>
      <c r="M112" s="21">
        <v>11.3</v>
      </c>
      <c r="N112" s="26">
        <f t="shared" si="4"/>
        <v>9.8979999999999997</v>
      </c>
      <c r="O112" s="31"/>
      <c r="P112" s="32"/>
      <c r="Q112" s="33"/>
      <c r="R112" s="29"/>
      <c r="S112" s="21"/>
      <c r="T112" s="21"/>
      <c r="U112" s="21"/>
      <c r="V112" s="21"/>
      <c r="W112" s="27"/>
      <c r="X112" s="28">
        <v>9999</v>
      </c>
    </row>
    <row r="113" spans="1:24" ht="59.1" customHeight="1">
      <c r="A113" s="34">
        <v>7501040094453</v>
      </c>
      <c r="B113" s="31">
        <v>7501040094453</v>
      </c>
      <c r="C113" s="35" t="s">
        <v>111</v>
      </c>
      <c r="D113" s="33" t="s">
        <v>147</v>
      </c>
      <c r="E113" s="23" t="s">
        <v>12</v>
      </c>
      <c r="F113" s="24">
        <v>1</v>
      </c>
      <c r="G113" s="25">
        <v>9.8879999999999999</v>
      </c>
      <c r="H113" s="18">
        <f>VLOOKUP(C113,'[1]FAMILIAS-LINEAS '!A:C,3,FALSE)</f>
        <v>0</v>
      </c>
      <c r="I113" s="19">
        <f t="shared" si="3"/>
        <v>9.8879999999999999</v>
      </c>
      <c r="J113" s="20">
        <v>11.8</v>
      </c>
      <c r="K113" s="21">
        <v>11.8</v>
      </c>
      <c r="L113" s="21">
        <v>11.6</v>
      </c>
      <c r="M113" s="21">
        <v>11.3</v>
      </c>
      <c r="N113" s="26">
        <f t="shared" si="4"/>
        <v>9.8979999999999997</v>
      </c>
      <c r="O113" s="31"/>
      <c r="P113" s="32"/>
      <c r="Q113" s="33"/>
      <c r="R113" s="29"/>
      <c r="S113" s="21"/>
      <c r="T113" s="21"/>
      <c r="U113" s="21"/>
      <c r="V113" s="21"/>
      <c r="W113" s="27"/>
      <c r="X113" s="28">
        <v>9999</v>
      </c>
    </row>
    <row r="114" spans="1:24" ht="59.1" customHeight="1">
      <c r="A114" s="34">
        <v>7501040091308</v>
      </c>
      <c r="B114" s="31">
        <v>7501040091308</v>
      </c>
      <c r="C114" s="35" t="s">
        <v>111</v>
      </c>
      <c r="D114" s="33" t="s">
        <v>148</v>
      </c>
      <c r="E114" s="23" t="s">
        <v>12</v>
      </c>
      <c r="F114" s="24">
        <v>1</v>
      </c>
      <c r="G114" s="25">
        <v>8.1254399999999993</v>
      </c>
      <c r="H114" s="18">
        <f>VLOOKUP(C114,'[1]FAMILIAS-LINEAS '!A:C,3,FALSE)</f>
        <v>0</v>
      </c>
      <c r="I114" s="19">
        <f t="shared" si="3"/>
        <v>8.1254399999999993</v>
      </c>
      <c r="J114" s="20">
        <v>10.9</v>
      </c>
      <c r="K114" s="21">
        <v>10.9</v>
      </c>
      <c r="L114" s="21">
        <v>10.7</v>
      </c>
      <c r="M114" s="21">
        <v>10.4</v>
      </c>
      <c r="N114" s="26">
        <f t="shared" si="4"/>
        <v>8.1354399999999991</v>
      </c>
      <c r="O114" s="31"/>
      <c r="P114" s="32"/>
      <c r="Q114" s="33"/>
      <c r="R114" s="29"/>
      <c r="S114" s="21"/>
      <c r="T114" s="21"/>
      <c r="U114" s="21"/>
      <c r="V114" s="21"/>
      <c r="W114" s="27"/>
      <c r="X114" s="28">
        <v>9999</v>
      </c>
    </row>
    <row r="115" spans="1:24" ht="59.1" customHeight="1">
      <c r="A115" s="34">
        <v>7501040092183</v>
      </c>
      <c r="B115" s="31">
        <v>7501040092183</v>
      </c>
      <c r="C115" s="35" t="s">
        <v>111</v>
      </c>
      <c r="D115" s="33" t="s">
        <v>149</v>
      </c>
      <c r="E115" s="23" t="s">
        <v>12</v>
      </c>
      <c r="F115" s="24">
        <v>1</v>
      </c>
      <c r="G115" s="25">
        <v>8.2137600000000006</v>
      </c>
      <c r="H115" s="18">
        <f>VLOOKUP(C115,'[1]FAMILIAS-LINEAS '!A:C,3,FALSE)</f>
        <v>0</v>
      </c>
      <c r="I115" s="19">
        <f t="shared" si="3"/>
        <v>8.2137600000000006</v>
      </c>
      <c r="J115" s="20">
        <v>10.9</v>
      </c>
      <c r="K115" s="21">
        <v>10.9</v>
      </c>
      <c r="L115" s="21">
        <v>10.7</v>
      </c>
      <c r="M115" s="21">
        <v>10.4</v>
      </c>
      <c r="N115" s="26">
        <f t="shared" si="4"/>
        <v>8.2237600000000004</v>
      </c>
      <c r="O115" s="31"/>
      <c r="P115" s="32"/>
      <c r="Q115" s="33"/>
      <c r="R115" s="29"/>
      <c r="S115" s="21"/>
      <c r="T115" s="21"/>
      <c r="U115" s="21"/>
      <c r="V115" s="21"/>
      <c r="W115" s="27"/>
      <c r="X115" s="28">
        <v>9999</v>
      </c>
    </row>
    <row r="116" spans="1:24" ht="59.1" customHeight="1">
      <c r="A116" s="34">
        <v>7501040091247</v>
      </c>
      <c r="B116" s="31">
        <v>7501040091247</v>
      </c>
      <c r="C116" s="35" t="s">
        <v>111</v>
      </c>
      <c r="D116" s="33" t="s">
        <v>150</v>
      </c>
      <c r="E116" s="23" t="s">
        <v>12</v>
      </c>
      <c r="F116" s="24">
        <v>1</v>
      </c>
      <c r="G116" s="25">
        <v>9.2159999999999993</v>
      </c>
      <c r="H116" s="18">
        <f>VLOOKUP(C116,'[1]FAMILIAS-LINEAS '!A:C,3,FALSE)</f>
        <v>0</v>
      </c>
      <c r="I116" s="19">
        <f t="shared" si="3"/>
        <v>9.2159999999999993</v>
      </c>
      <c r="J116" s="20">
        <v>11</v>
      </c>
      <c r="K116" s="21">
        <v>11</v>
      </c>
      <c r="L116" s="21">
        <v>11</v>
      </c>
      <c r="M116" s="21">
        <v>11</v>
      </c>
      <c r="N116" s="26">
        <f t="shared" si="4"/>
        <v>9.2259999999999991</v>
      </c>
      <c r="O116" s="31"/>
      <c r="P116" s="32"/>
      <c r="Q116" s="33"/>
      <c r="R116" s="29"/>
      <c r="S116" s="21"/>
      <c r="T116" s="21"/>
      <c r="U116" s="21"/>
      <c r="V116" s="21"/>
      <c r="W116" s="27"/>
      <c r="X116" s="28">
        <v>9999</v>
      </c>
    </row>
    <row r="117" spans="1:24" ht="59.1" customHeight="1">
      <c r="A117" s="34">
        <v>7501040091254</v>
      </c>
      <c r="B117" s="31">
        <v>7501040091254</v>
      </c>
      <c r="C117" s="35" t="s">
        <v>111</v>
      </c>
      <c r="D117" s="33" t="s">
        <v>151</v>
      </c>
      <c r="E117" s="23" t="s">
        <v>12</v>
      </c>
      <c r="F117" s="24">
        <v>1</v>
      </c>
      <c r="G117" s="25">
        <v>9.2159999999999993</v>
      </c>
      <c r="H117" s="18">
        <f>VLOOKUP(C117,'[1]FAMILIAS-LINEAS '!A:C,3,FALSE)</f>
        <v>0</v>
      </c>
      <c r="I117" s="19">
        <f t="shared" si="3"/>
        <v>9.2159999999999993</v>
      </c>
      <c r="J117" s="20">
        <v>11</v>
      </c>
      <c r="K117" s="21">
        <v>11</v>
      </c>
      <c r="L117" s="21">
        <v>11</v>
      </c>
      <c r="M117" s="21">
        <v>11</v>
      </c>
      <c r="N117" s="26">
        <f t="shared" si="4"/>
        <v>9.2259999999999991</v>
      </c>
      <c r="O117" s="31"/>
      <c r="P117" s="32"/>
      <c r="Q117" s="33"/>
      <c r="R117" s="29"/>
      <c r="S117" s="21"/>
      <c r="T117" s="21"/>
      <c r="U117" s="21"/>
      <c r="V117" s="21"/>
      <c r="W117" s="27"/>
      <c r="X117" s="28">
        <v>9999</v>
      </c>
    </row>
    <row r="118" spans="1:24" ht="59.1" customHeight="1">
      <c r="A118" s="34">
        <v>7501040091261</v>
      </c>
      <c r="B118" s="31">
        <v>7501040091261</v>
      </c>
      <c r="C118" s="35" t="s">
        <v>111</v>
      </c>
      <c r="D118" s="33" t="s">
        <v>152</v>
      </c>
      <c r="E118" s="23" t="s">
        <v>12</v>
      </c>
      <c r="F118" s="24">
        <v>1</v>
      </c>
      <c r="G118" s="25">
        <v>9.2159999999999993</v>
      </c>
      <c r="H118" s="18">
        <f>VLOOKUP(C118,'[1]FAMILIAS-LINEAS '!A:C,3,FALSE)</f>
        <v>0</v>
      </c>
      <c r="I118" s="19">
        <f t="shared" si="3"/>
        <v>9.2159999999999993</v>
      </c>
      <c r="J118" s="20">
        <v>11</v>
      </c>
      <c r="K118" s="21">
        <v>11</v>
      </c>
      <c r="L118" s="21">
        <v>11</v>
      </c>
      <c r="M118" s="21">
        <v>11</v>
      </c>
      <c r="N118" s="26">
        <f t="shared" si="4"/>
        <v>9.2259999999999991</v>
      </c>
      <c r="O118" s="31"/>
      <c r="P118" s="32"/>
      <c r="Q118" s="33"/>
      <c r="R118" s="29"/>
      <c r="S118" s="21"/>
      <c r="T118" s="21"/>
      <c r="U118" s="21"/>
      <c r="V118" s="21"/>
      <c r="W118" s="27"/>
      <c r="X118" s="28">
        <v>9999</v>
      </c>
    </row>
    <row r="119" spans="1:24" ht="59.1" customHeight="1">
      <c r="A119" s="34">
        <v>7501040094422</v>
      </c>
      <c r="B119" s="31">
        <v>7501040094422</v>
      </c>
      <c r="C119" s="35" t="s">
        <v>111</v>
      </c>
      <c r="D119" s="33" t="s">
        <v>153</v>
      </c>
      <c r="E119" s="23" t="s">
        <v>12</v>
      </c>
      <c r="F119" s="24">
        <v>1</v>
      </c>
      <c r="G119" s="25">
        <v>13.824</v>
      </c>
      <c r="H119" s="18">
        <f>VLOOKUP(C119,'[1]FAMILIAS-LINEAS '!A:C,3,FALSE)</f>
        <v>0</v>
      </c>
      <c r="I119" s="19">
        <f t="shared" si="3"/>
        <v>13.824</v>
      </c>
      <c r="J119" s="20">
        <v>16.5</v>
      </c>
      <c r="K119" s="21">
        <v>16.5</v>
      </c>
      <c r="L119" s="21">
        <v>16.3</v>
      </c>
      <c r="M119" s="21">
        <v>15.8</v>
      </c>
      <c r="N119" s="26">
        <f t="shared" si="4"/>
        <v>13.834</v>
      </c>
      <c r="O119" s="31"/>
      <c r="P119" s="32"/>
      <c r="Q119" s="33"/>
      <c r="R119" s="29"/>
      <c r="S119" s="21"/>
      <c r="T119" s="21"/>
      <c r="U119" s="21"/>
      <c r="V119" s="21"/>
      <c r="W119" s="27"/>
      <c r="X119" s="28">
        <v>9999</v>
      </c>
    </row>
    <row r="120" spans="1:24" ht="59.1" customHeight="1">
      <c r="A120" s="34">
        <v>7501040094439</v>
      </c>
      <c r="B120" s="31">
        <v>7501040094439</v>
      </c>
      <c r="C120" s="35" t="s">
        <v>111</v>
      </c>
      <c r="D120" s="33" t="s">
        <v>154</v>
      </c>
      <c r="E120" s="23" t="s">
        <v>12</v>
      </c>
      <c r="F120" s="24">
        <v>1</v>
      </c>
      <c r="G120" s="25">
        <v>13.824</v>
      </c>
      <c r="H120" s="18">
        <f>VLOOKUP(C120,'[1]FAMILIAS-LINEAS '!A:C,3,FALSE)</f>
        <v>0</v>
      </c>
      <c r="I120" s="19">
        <f t="shared" si="3"/>
        <v>13.824</v>
      </c>
      <c r="J120" s="20">
        <v>16.5</v>
      </c>
      <c r="K120" s="21">
        <v>16.5</v>
      </c>
      <c r="L120" s="21">
        <v>16.3</v>
      </c>
      <c r="M120" s="21">
        <v>15.8</v>
      </c>
      <c r="N120" s="26">
        <f t="shared" si="4"/>
        <v>13.834</v>
      </c>
      <c r="O120" s="31"/>
      <c r="P120" s="32"/>
      <c r="Q120" s="33"/>
      <c r="R120" s="29"/>
      <c r="S120" s="21"/>
      <c r="T120" s="21"/>
      <c r="U120" s="21"/>
      <c r="V120" s="21"/>
      <c r="W120" s="27"/>
      <c r="X120" s="28">
        <v>9999</v>
      </c>
    </row>
    <row r="121" spans="1:24" ht="59.1" customHeight="1">
      <c r="A121" s="34">
        <v>7501040094446</v>
      </c>
      <c r="B121" s="31">
        <v>7501040094446</v>
      </c>
      <c r="C121" s="35" t="s">
        <v>111</v>
      </c>
      <c r="D121" s="33" t="s">
        <v>155</v>
      </c>
      <c r="E121" s="23" t="s">
        <v>12</v>
      </c>
      <c r="F121" s="24">
        <v>1</v>
      </c>
      <c r="G121" s="25">
        <v>13.824</v>
      </c>
      <c r="H121" s="18">
        <f>VLOOKUP(C121,'[1]FAMILIAS-LINEAS '!A:C,3,FALSE)</f>
        <v>0</v>
      </c>
      <c r="I121" s="19">
        <f t="shared" si="3"/>
        <v>13.824</v>
      </c>
      <c r="J121" s="20">
        <v>16.5</v>
      </c>
      <c r="K121" s="21">
        <v>16.5</v>
      </c>
      <c r="L121" s="21">
        <v>16.3</v>
      </c>
      <c r="M121" s="21">
        <v>15.8</v>
      </c>
      <c r="N121" s="26">
        <f t="shared" si="4"/>
        <v>13.834</v>
      </c>
      <c r="O121" s="31"/>
      <c r="P121" s="32"/>
      <c r="Q121" s="33"/>
      <c r="R121" s="29"/>
      <c r="S121" s="21"/>
      <c r="T121" s="21"/>
      <c r="U121" s="21"/>
      <c r="V121" s="21"/>
      <c r="W121" s="27"/>
      <c r="X121" s="28">
        <v>9999</v>
      </c>
    </row>
    <row r="122" spans="1:24" ht="59.1" customHeight="1">
      <c r="A122" s="34">
        <v>7501040091117</v>
      </c>
      <c r="B122" s="31">
        <v>7501040091117</v>
      </c>
      <c r="C122" s="35" t="s">
        <v>111</v>
      </c>
      <c r="D122" s="33" t="s">
        <v>156</v>
      </c>
      <c r="E122" s="23" t="s">
        <v>12</v>
      </c>
      <c r="F122" s="24">
        <v>1</v>
      </c>
      <c r="G122" s="25">
        <v>11.1264</v>
      </c>
      <c r="H122" s="18">
        <f>VLOOKUP(C122,'[1]FAMILIAS-LINEAS '!A:C,3,FALSE)</f>
        <v>0</v>
      </c>
      <c r="I122" s="19">
        <f t="shared" si="3"/>
        <v>11.1264</v>
      </c>
      <c r="J122" s="20">
        <v>14.2</v>
      </c>
      <c r="K122" s="21">
        <v>14.2</v>
      </c>
      <c r="L122" s="21">
        <v>14</v>
      </c>
      <c r="M122" s="21">
        <v>13.7</v>
      </c>
      <c r="N122" s="26">
        <f t="shared" si="4"/>
        <v>11.1364</v>
      </c>
      <c r="O122" s="31"/>
      <c r="P122" s="32"/>
      <c r="Q122" s="33"/>
      <c r="R122" s="29"/>
      <c r="S122" s="21"/>
      <c r="T122" s="21"/>
      <c r="U122" s="21"/>
      <c r="V122" s="21"/>
      <c r="W122" s="27"/>
      <c r="X122" s="28">
        <v>9999</v>
      </c>
    </row>
    <row r="123" spans="1:24" ht="59.1" customHeight="1">
      <c r="A123" s="34">
        <v>7501040091124</v>
      </c>
      <c r="B123" s="31">
        <v>7501040091124</v>
      </c>
      <c r="C123" s="35" t="s">
        <v>111</v>
      </c>
      <c r="D123" s="33" t="s">
        <v>157</v>
      </c>
      <c r="E123" s="23" t="s">
        <v>12</v>
      </c>
      <c r="F123" s="24">
        <v>1</v>
      </c>
      <c r="G123" s="25">
        <v>11.1264</v>
      </c>
      <c r="H123" s="18">
        <f>VLOOKUP(C123,'[1]FAMILIAS-LINEAS '!A:C,3,FALSE)</f>
        <v>0</v>
      </c>
      <c r="I123" s="19">
        <f t="shared" si="3"/>
        <v>11.1264</v>
      </c>
      <c r="J123" s="20">
        <v>14.2</v>
      </c>
      <c r="K123" s="21">
        <v>14.2</v>
      </c>
      <c r="L123" s="21">
        <v>14</v>
      </c>
      <c r="M123" s="21">
        <v>13.7</v>
      </c>
      <c r="N123" s="26">
        <f t="shared" si="4"/>
        <v>11.1364</v>
      </c>
      <c r="O123" s="31"/>
      <c r="P123" s="32"/>
      <c r="Q123" s="33"/>
      <c r="R123" s="29"/>
      <c r="S123" s="21"/>
      <c r="T123" s="21"/>
      <c r="U123" s="21"/>
      <c r="V123" s="21"/>
      <c r="W123" s="27"/>
      <c r="X123" s="28">
        <v>9999</v>
      </c>
    </row>
    <row r="124" spans="1:24" ht="59.1" customHeight="1">
      <c r="A124" s="34">
        <v>7501040090967</v>
      </c>
      <c r="B124" s="31">
        <v>7501040090967</v>
      </c>
      <c r="C124" s="35" t="s">
        <v>111</v>
      </c>
      <c r="D124" s="33" t="s">
        <v>158</v>
      </c>
      <c r="E124" s="23" t="s">
        <v>12</v>
      </c>
      <c r="F124" s="24">
        <v>1</v>
      </c>
      <c r="G124" s="25">
        <v>15.552</v>
      </c>
      <c r="H124" s="18">
        <f>VLOOKUP(C124,'[1]FAMILIAS-LINEAS '!A:C,3,FALSE)</f>
        <v>0</v>
      </c>
      <c r="I124" s="19">
        <f t="shared" si="3"/>
        <v>15.552</v>
      </c>
      <c r="J124" s="20">
        <v>19</v>
      </c>
      <c r="K124" s="21">
        <v>19</v>
      </c>
      <c r="L124" s="21">
        <v>18.600000000000001</v>
      </c>
      <c r="M124" s="21">
        <v>18.100000000000001</v>
      </c>
      <c r="N124" s="26">
        <f t="shared" si="4"/>
        <v>15.561999999999999</v>
      </c>
      <c r="O124" s="31"/>
      <c r="P124" s="32"/>
      <c r="Q124" s="33"/>
      <c r="R124" s="29"/>
      <c r="S124" s="21"/>
      <c r="T124" s="21"/>
      <c r="U124" s="21"/>
      <c r="V124" s="21"/>
      <c r="W124" s="27"/>
      <c r="X124" s="28">
        <v>9999</v>
      </c>
    </row>
    <row r="125" spans="1:24" ht="59.1" customHeight="1">
      <c r="A125" s="34">
        <v>7501040090950</v>
      </c>
      <c r="B125" s="31">
        <v>7501040090950</v>
      </c>
      <c r="C125" s="35" t="s">
        <v>111</v>
      </c>
      <c r="D125" s="33" t="s">
        <v>159</v>
      </c>
      <c r="E125" s="23" t="s">
        <v>12</v>
      </c>
      <c r="F125" s="24">
        <v>1</v>
      </c>
      <c r="G125" s="25">
        <v>15.552</v>
      </c>
      <c r="H125" s="18">
        <f>VLOOKUP(C125,'[1]FAMILIAS-LINEAS '!A:C,3,FALSE)</f>
        <v>0</v>
      </c>
      <c r="I125" s="19">
        <f t="shared" si="3"/>
        <v>15.552</v>
      </c>
      <c r="J125" s="20">
        <v>19</v>
      </c>
      <c r="K125" s="21">
        <v>19</v>
      </c>
      <c r="L125" s="21">
        <v>18.600000000000001</v>
      </c>
      <c r="M125" s="21">
        <v>18.100000000000001</v>
      </c>
      <c r="N125" s="26">
        <f t="shared" si="4"/>
        <v>15.561999999999999</v>
      </c>
      <c r="O125" s="31"/>
      <c r="P125" s="32"/>
      <c r="Q125" s="33"/>
      <c r="R125" s="29"/>
      <c r="S125" s="21"/>
      <c r="T125" s="21"/>
      <c r="U125" s="21"/>
      <c r="V125" s="21"/>
      <c r="W125" s="27"/>
      <c r="X125" s="28">
        <v>9999</v>
      </c>
    </row>
    <row r="126" spans="1:24" ht="59.1" customHeight="1">
      <c r="A126" s="34">
        <v>7501040090691</v>
      </c>
      <c r="B126" s="31">
        <v>7501040090691</v>
      </c>
      <c r="C126" s="35" t="s">
        <v>111</v>
      </c>
      <c r="D126" s="33" t="s">
        <v>160</v>
      </c>
      <c r="E126" s="23" t="s">
        <v>12</v>
      </c>
      <c r="F126" s="24">
        <v>1</v>
      </c>
      <c r="G126" s="25">
        <v>15.936000000000002</v>
      </c>
      <c r="H126" s="18">
        <f>VLOOKUP(C126,'[1]FAMILIAS-LINEAS '!A:C,3,FALSE)</f>
        <v>0</v>
      </c>
      <c r="I126" s="19">
        <f t="shared" si="3"/>
        <v>15.936000000000002</v>
      </c>
      <c r="J126" s="20">
        <v>19</v>
      </c>
      <c r="K126" s="21">
        <v>19</v>
      </c>
      <c r="L126" s="21">
        <v>18.600000000000001</v>
      </c>
      <c r="M126" s="21">
        <v>18.100000000000001</v>
      </c>
      <c r="N126" s="26">
        <f t="shared" si="4"/>
        <v>15.946000000000002</v>
      </c>
      <c r="O126" s="31"/>
      <c r="P126" s="32"/>
      <c r="Q126" s="33"/>
      <c r="R126" s="29"/>
      <c r="S126" s="21"/>
      <c r="T126" s="21"/>
      <c r="U126" s="21"/>
      <c r="V126" s="21"/>
      <c r="W126" s="27"/>
      <c r="X126" s="28">
        <v>9999</v>
      </c>
    </row>
    <row r="127" spans="1:24" ht="59.1" customHeight="1">
      <c r="A127" s="34">
        <v>7501040092770</v>
      </c>
      <c r="B127" s="31">
        <v>7501040092770</v>
      </c>
      <c r="C127" s="35" t="s">
        <v>111</v>
      </c>
      <c r="D127" s="33" t="s">
        <v>161</v>
      </c>
      <c r="E127" s="23" t="s">
        <v>12</v>
      </c>
      <c r="F127" s="24">
        <v>1</v>
      </c>
      <c r="G127" s="25">
        <v>19.488</v>
      </c>
      <c r="H127" s="18">
        <f>VLOOKUP(C127,'[1]FAMILIAS-LINEAS '!A:C,3,FALSE)</f>
        <v>0</v>
      </c>
      <c r="I127" s="19">
        <f t="shared" si="3"/>
        <v>19.488</v>
      </c>
      <c r="J127" s="20">
        <v>22.9</v>
      </c>
      <c r="K127" s="21">
        <v>22.9</v>
      </c>
      <c r="L127" s="21">
        <v>22.5</v>
      </c>
      <c r="M127" s="21">
        <v>21.9</v>
      </c>
      <c r="N127" s="26">
        <f t="shared" si="4"/>
        <v>19.498000000000001</v>
      </c>
      <c r="O127" s="31"/>
      <c r="P127" s="32"/>
      <c r="Q127" s="33"/>
      <c r="R127" s="29"/>
      <c r="S127" s="21"/>
      <c r="T127" s="21"/>
      <c r="U127" s="21"/>
      <c r="V127" s="21"/>
      <c r="W127" s="27"/>
      <c r="X127" s="28">
        <v>9999</v>
      </c>
    </row>
    <row r="128" spans="1:24" ht="59.1" customHeight="1">
      <c r="A128" s="34">
        <v>7501040092787</v>
      </c>
      <c r="B128" s="31">
        <v>7501040092787</v>
      </c>
      <c r="C128" s="35" t="s">
        <v>111</v>
      </c>
      <c r="D128" s="33" t="s">
        <v>162</v>
      </c>
      <c r="E128" s="23" t="s">
        <v>12</v>
      </c>
      <c r="F128" s="24">
        <v>1</v>
      </c>
      <c r="G128" s="25">
        <v>19.488</v>
      </c>
      <c r="H128" s="18">
        <f>VLOOKUP(C128,'[1]FAMILIAS-LINEAS '!A:C,3,FALSE)</f>
        <v>0</v>
      </c>
      <c r="I128" s="19">
        <f t="shared" si="3"/>
        <v>19.488</v>
      </c>
      <c r="J128" s="20">
        <v>22.9</v>
      </c>
      <c r="K128" s="21">
        <v>22.9</v>
      </c>
      <c r="L128" s="21">
        <v>22.5</v>
      </c>
      <c r="M128" s="21">
        <v>21.9</v>
      </c>
      <c r="N128" s="26">
        <f t="shared" si="4"/>
        <v>19.498000000000001</v>
      </c>
      <c r="O128" s="31"/>
      <c r="P128" s="32"/>
      <c r="Q128" s="33"/>
      <c r="R128" s="29"/>
      <c r="S128" s="21"/>
      <c r="T128" s="21"/>
      <c r="U128" s="21"/>
      <c r="V128" s="21"/>
      <c r="W128" s="27"/>
      <c r="X128" s="28">
        <v>9999</v>
      </c>
    </row>
    <row r="129" spans="1:24" ht="59.1" customHeight="1">
      <c r="A129" s="34">
        <v>7501040093135</v>
      </c>
      <c r="B129" s="31">
        <v>7501040093135</v>
      </c>
      <c r="C129" s="35" t="s">
        <v>111</v>
      </c>
      <c r="D129" s="33" t="s">
        <v>163</v>
      </c>
      <c r="E129" s="23" t="s">
        <v>12</v>
      </c>
      <c r="F129" s="24">
        <v>1</v>
      </c>
      <c r="G129" s="25">
        <v>25.728000000000002</v>
      </c>
      <c r="H129" s="18">
        <f>VLOOKUP(C129,'[1]FAMILIAS-LINEAS '!A:C,3,FALSE)</f>
        <v>0</v>
      </c>
      <c r="I129" s="19">
        <f t="shared" si="3"/>
        <v>25.728000000000002</v>
      </c>
      <c r="J129" s="20">
        <v>30.3</v>
      </c>
      <c r="K129" s="21">
        <v>30.3</v>
      </c>
      <c r="L129" s="21">
        <v>29.8</v>
      </c>
      <c r="M129" s="21">
        <v>29</v>
      </c>
      <c r="N129" s="26">
        <f t="shared" si="4"/>
        <v>25.738000000000003</v>
      </c>
      <c r="O129" s="31"/>
      <c r="P129" s="32"/>
      <c r="Q129" s="33"/>
      <c r="R129" s="29"/>
      <c r="S129" s="21"/>
      <c r="T129" s="21"/>
      <c r="U129" s="21"/>
      <c r="V129" s="21"/>
      <c r="W129" s="27"/>
      <c r="X129" s="28">
        <v>9999</v>
      </c>
    </row>
    <row r="130" spans="1:24" ht="59.1" customHeight="1">
      <c r="A130" s="34">
        <v>7501040097577</v>
      </c>
      <c r="B130" s="31">
        <v>7501040097577</v>
      </c>
      <c r="C130" s="35" t="s">
        <v>111</v>
      </c>
      <c r="D130" s="33" t="s">
        <v>164</v>
      </c>
      <c r="E130" s="23" t="s">
        <v>12</v>
      </c>
      <c r="F130" s="24">
        <v>1</v>
      </c>
      <c r="G130" s="25">
        <v>15.552</v>
      </c>
      <c r="H130" s="18">
        <f>VLOOKUP(C130,'[1]FAMILIAS-LINEAS '!A:C,3,FALSE)</f>
        <v>0</v>
      </c>
      <c r="I130" s="19">
        <f t="shared" si="3"/>
        <v>15.552</v>
      </c>
      <c r="J130" s="20">
        <v>18.5</v>
      </c>
      <c r="K130" s="21">
        <v>18.5</v>
      </c>
      <c r="L130" s="21">
        <v>18.2</v>
      </c>
      <c r="M130" s="21">
        <v>17.5</v>
      </c>
      <c r="N130" s="26">
        <f t="shared" si="4"/>
        <v>15.561999999999999</v>
      </c>
      <c r="O130" s="31"/>
      <c r="P130" s="32"/>
      <c r="Q130" s="33"/>
      <c r="R130" s="29"/>
      <c r="S130" s="21"/>
      <c r="T130" s="21"/>
      <c r="U130" s="21"/>
      <c r="V130" s="21"/>
      <c r="W130" s="27"/>
      <c r="X130" s="28">
        <v>9999</v>
      </c>
    </row>
    <row r="131" spans="1:24" ht="59.1" customHeight="1">
      <c r="A131" s="34">
        <v>7501040095115</v>
      </c>
      <c r="B131" s="31">
        <v>7501040095115</v>
      </c>
      <c r="C131" s="35" t="s">
        <v>111</v>
      </c>
      <c r="D131" s="33" t="s">
        <v>165</v>
      </c>
      <c r="E131" s="23" t="s">
        <v>12</v>
      </c>
      <c r="F131" s="24">
        <v>1</v>
      </c>
      <c r="G131" s="25">
        <v>39.072000000000003</v>
      </c>
      <c r="H131" s="18">
        <f>VLOOKUP(C131,'[1]FAMILIAS-LINEAS '!A:C,3,FALSE)</f>
        <v>0</v>
      </c>
      <c r="I131" s="19">
        <f t="shared" si="3"/>
        <v>39.072000000000003</v>
      </c>
      <c r="J131" s="20">
        <v>45.9</v>
      </c>
      <c r="K131" s="21">
        <v>45.9</v>
      </c>
      <c r="L131" s="21">
        <v>45.1</v>
      </c>
      <c r="M131" s="21">
        <v>43.9</v>
      </c>
      <c r="N131" s="26">
        <f t="shared" si="4"/>
        <v>39.082000000000001</v>
      </c>
      <c r="O131" s="31"/>
      <c r="P131" s="32"/>
      <c r="Q131" s="33"/>
      <c r="R131" s="29"/>
      <c r="S131" s="21"/>
      <c r="T131" s="21"/>
      <c r="U131" s="21"/>
      <c r="V131" s="21"/>
      <c r="W131" s="27"/>
      <c r="X131" s="28">
        <v>9999</v>
      </c>
    </row>
    <row r="132" spans="1:24" ht="59.1" customHeight="1">
      <c r="A132" s="34">
        <v>7501040095122</v>
      </c>
      <c r="B132" s="31">
        <v>7501040095122</v>
      </c>
      <c r="C132" s="35" t="s">
        <v>111</v>
      </c>
      <c r="D132" s="33" t="s">
        <v>166</v>
      </c>
      <c r="E132" s="23" t="s">
        <v>12</v>
      </c>
      <c r="F132" s="24">
        <v>1</v>
      </c>
      <c r="G132" s="25">
        <v>39.072000000000003</v>
      </c>
      <c r="H132" s="18">
        <f>VLOOKUP(C132,'[1]FAMILIAS-LINEAS '!A:C,3,FALSE)</f>
        <v>0</v>
      </c>
      <c r="I132" s="19">
        <f t="shared" si="3"/>
        <v>39.072000000000003</v>
      </c>
      <c r="J132" s="20">
        <v>45.9</v>
      </c>
      <c r="K132" s="21">
        <v>45.9</v>
      </c>
      <c r="L132" s="21">
        <v>45.1</v>
      </c>
      <c r="M132" s="21">
        <v>43.9</v>
      </c>
      <c r="N132" s="26">
        <f t="shared" si="4"/>
        <v>39.082000000000001</v>
      </c>
      <c r="O132" s="31"/>
      <c r="P132" s="32"/>
      <c r="Q132" s="33"/>
      <c r="R132" s="29"/>
      <c r="S132" s="21"/>
      <c r="T132" s="21"/>
      <c r="U132" s="21"/>
      <c r="V132" s="21"/>
      <c r="W132" s="27"/>
      <c r="X132" s="28">
        <v>9999</v>
      </c>
    </row>
    <row r="133" spans="1:24" ht="59.1" customHeight="1">
      <c r="A133" s="34">
        <v>7501040090028</v>
      </c>
      <c r="B133" s="31">
        <v>7501040090028</v>
      </c>
      <c r="C133" s="35" t="s">
        <v>111</v>
      </c>
      <c r="D133" s="33" t="s">
        <v>167</v>
      </c>
      <c r="E133" s="23" t="s">
        <v>12</v>
      </c>
      <c r="F133" s="24">
        <v>1</v>
      </c>
      <c r="G133" s="25">
        <v>28.425599999999999</v>
      </c>
      <c r="H133" s="18">
        <f>VLOOKUP(C133,'[1]FAMILIAS-LINEAS '!A:C,3,FALSE)</f>
        <v>0</v>
      </c>
      <c r="I133" s="19">
        <f t="shared" ref="I133:I163" si="5">(G133/F133)/(1+(H133/100))</f>
        <v>28.425599999999999</v>
      </c>
      <c r="J133" s="20">
        <v>38.9</v>
      </c>
      <c r="K133" s="21">
        <v>38.9</v>
      </c>
      <c r="L133" s="21">
        <v>38.200000000000003</v>
      </c>
      <c r="M133" s="21">
        <v>37.1</v>
      </c>
      <c r="N133" s="26">
        <f t="shared" ref="N133:N163" si="6">+(G133/F133)+0.01</f>
        <v>28.435600000000001</v>
      </c>
      <c r="O133" s="31"/>
      <c r="P133" s="32"/>
      <c r="Q133" s="33"/>
      <c r="R133" s="29"/>
      <c r="S133" s="21"/>
      <c r="T133" s="21"/>
      <c r="U133" s="21"/>
      <c r="V133" s="21"/>
      <c r="W133" s="27"/>
      <c r="X133" s="28">
        <v>9999</v>
      </c>
    </row>
    <row r="134" spans="1:24" ht="59.1" customHeight="1">
      <c r="A134" s="34">
        <v>7501040090080</v>
      </c>
      <c r="B134" s="31">
        <v>7501040090080</v>
      </c>
      <c r="C134" s="35" t="s">
        <v>111</v>
      </c>
      <c r="D134" s="33" t="s">
        <v>168</v>
      </c>
      <c r="E134" s="23" t="s">
        <v>12</v>
      </c>
      <c r="F134" s="24">
        <v>1</v>
      </c>
      <c r="G134" s="25">
        <v>28.425599999999999</v>
      </c>
      <c r="H134" s="18">
        <f>VLOOKUP(C134,'[1]FAMILIAS-LINEAS '!A:C,3,FALSE)</f>
        <v>0</v>
      </c>
      <c r="I134" s="19">
        <f t="shared" si="5"/>
        <v>28.425599999999999</v>
      </c>
      <c r="J134" s="20">
        <v>38.9</v>
      </c>
      <c r="K134" s="21">
        <v>38.9</v>
      </c>
      <c r="L134" s="21">
        <v>38.200000000000003</v>
      </c>
      <c r="M134" s="21">
        <v>37.1</v>
      </c>
      <c r="N134" s="26">
        <f t="shared" si="6"/>
        <v>28.435600000000001</v>
      </c>
      <c r="O134" s="31"/>
      <c r="P134" s="32"/>
      <c r="Q134" s="33"/>
      <c r="R134" s="29"/>
      <c r="S134" s="21"/>
      <c r="T134" s="21"/>
      <c r="U134" s="21"/>
      <c r="V134" s="21"/>
      <c r="W134" s="27"/>
      <c r="X134" s="28">
        <v>9999</v>
      </c>
    </row>
    <row r="135" spans="1:24" ht="59.1" customHeight="1">
      <c r="A135" s="34">
        <v>7501040090097</v>
      </c>
      <c r="B135" s="31">
        <v>7501040090097</v>
      </c>
      <c r="C135" s="35" t="s">
        <v>111</v>
      </c>
      <c r="D135" s="33" t="s">
        <v>169</v>
      </c>
      <c r="E135" s="23" t="s">
        <v>12</v>
      </c>
      <c r="F135" s="24">
        <v>1</v>
      </c>
      <c r="G135" s="25">
        <v>28.425599999999999</v>
      </c>
      <c r="H135" s="18">
        <f>VLOOKUP(C135,'[1]FAMILIAS-LINEAS '!A:C,3,FALSE)</f>
        <v>0</v>
      </c>
      <c r="I135" s="19">
        <f t="shared" si="5"/>
        <v>28.425599999999999</v>
      </c>
      <c r="J135" s="20">
        <v>38.9</v>
      </c>
      <c r="K135" s="21">
        <v>38.9</v>
      </c>
      <c r="L135" s="21">
        <v>38.200000000000003</v>
      </c>
      <c r="M135" s="21">
        <v>37.1</v>
      </c>
      <c r="N135" s="26">
        <f t="shared" si="6"/>
        <v>28.435600000000001</v>
      </c>
      <c r="O135" s="31"/>
      <c r="P135" s="32"/>
      <c r="Q135" s="33"/>
      <c r="R135" s="29"/>
      <c r="S135" s="21"/>
      <c r="T135" s="21"/>
      <c r="U135" s="21"/>
      <c r="V135" s="21"/>
      <c r="W135" s="27"/>
      <c r="X135" s="28">
        <v>9999</v>
      </c>
    </row>
    <row r="136" spans="1:24" ht="59.1" customHeight="1">
      <c r="A136" s="34">
        <v>7501040090158</v>
      </c>
      <c r="B136" s="31">
        <v>7501040090158</v>
      </c>
      <c r="C136" s="35" t="s">
        <v>111</v>
      </c>
      <c r="D136" s="33" t="s">
        <v>170</v>
      </c>
      <c r="E136" s="23" t="s">
        <v>12</v>
      </c>
      <c r="F136" s="24">
        <v>1</v>
      </c>
      <c r="G136" s="25">
        <v>31.872000000000003</v>
      </c>
      <c r="H136" s="18">
        <f>VLOOKUP(C136,'[1]FAMILIAS-LINEAS '!A:C,3,FALSE)</f>
        <v>0</v>
      </c>
      <c r="I136" s="19">
        <f t="shared" si="5"/>
        <v>31.872000000000003</v>
      </c>
      <c r="J136" s="20">
        <v>38.9</v>
      </c>
      <c r="K136" s="21">
        <v>38.9</v>
      </c>
      <c r="L136" s="21">
        <v>38.200000000000003</v>
      </c>
      <c r="M136" s="21">
        <v>37.1</v>
      </c>
      <c r="N136" s="26">
        <f t="shared" si="6"/>
        <v>31.882000000000005</v>
      </c>
      <c r="O136" s="31"/>
      <c r="P136" s="32"/>
      <c r="Q136" s="33"/>
      <c r="R136" s="29"/>
      <c r="S136" s="21"/>
      <c r="T136" s="21"/>
      <c r="U136" s="21"/>
      <c r="V136" s="21"/>
      <c r="W136" s="27"/>
      <c r="X136" s="28">
        <v>9999</v>
      </c>
    </row>
    <row r="137" spans="1:24" ht="59.1" customHeight="1">
      <c r="A137" s="34">
        <v>7501040090165</v>
      </c>
      <c r="B137" s="31">
        <v>7501040090165</v>
      </c>
      <c r="C137" s="35" t="s">
        <v>111</v>
      </c>
      <c r="D137" s="33" t="s">
        <v>171</v>
      </c>
      <c r="E137" s="23" t="s">
        <v>12</v>
      </c>
      <c r="F137" s="24">
        <v>1</v>
      </c>
      <c r="G137" s="25">
        <v>31.872000000000003</v>
      </c>
      <c r="H137" s="18">
        <f>VLOOKUP(C137,'[1]FAMILIAS-LINEAS '!A:C,3,FALSE)</f>
        <v>0</v>
      </c>
      <c r="I137" s="19">
        <f t="shared" si="5"/>
        <v>31.872000000000003</v>
      </c>
      <c r="J137" s="20">
        <v>38.9</v>
      </c>
      <c r="K137" s="21">
        <v>38.9</v>
      </c>
      <c r="L137" s="21">
        <v>38.200000000000003</v>
      </c>
      <c r="M137" s="21">
        <v>37.1</v>
      </c>
      <c r="N137" s="26">
        <f t="shared" si="6"/>
        <v>31.882000000000005</v>
      </c>
      <c r="O137" s="31"/>
      <c r="P137" s="32"/>
      <c r="Q137" s="33"/>
      <c r="R137" s="29"/>
      <c r="S137" s="21"/>
      <c r="T137" s="21"/>
      <c r="U137" s="21"/>
      <c r="V137" s="21"/>
      <c r="W137" s="27"/>
      <c r="X137" s="28">
        <v>9999</v>
      </c>
    </row>
    <row r="138" spans="1:24" ht="59.1" customHeight="1">
      <c r="A138" s="34">
        <v>7501040090349</v>
      </c>
      <c r="B138" s="31">
        <v>7501040090349</v>
      </c>
      <c r="C138" s="35" t="s">
        <v>111</v>
      </c>
      <c r="D138" s="33" t="s">
        <v>172</v>
      </c>
      <c r="E138" s="23" t="s">
        <v>12</v>
      </c>
      <c r="F138" s="24">
        <v>1</v>
      </c>
      <c r="G138" s="25">
        <v>33.216000000000001</v>
      </c>
      <c r="H138" s="18">
        <f>VLOOKUP(C138,'[1]FAMILIAS-LINEAS '!A:C,3,FALSE)</f>
        <v>0</v>
      </c>
      <c r="I138" s="19">
        <f t="shared" si="5"/>
        <v>33.216000000000001</v>
      </c>
      <c r="J138" s="20">
        <v>38.9</v>
      </c>
      <c r="K138" s="21">
        <v>38.9</v>
      </c>
      <c r="L138" s="21">
        <v>38.200000000000003</v>
      </c>
      <c r="M138" s="21">
        <v>37.1</v>
      </c>
      <c r="N138" s="26">
        <f t="shared" si="6"/>
        <v>33.225999999999999</v>
      </c>
      <c r="O138" s="31"/>
      <c r="P138" s="32"/>
      <c r="Q138" s="33"/>
      <c r="R138" s="29"/>
      <c r="S138" s="21"/>
      <c r="T138" s="21"/>
      <c r="U138" s="21"/>
      <c r="V138" s="21"/>
      <c r="W138" s="27"/>
      <c r="X138" s="28">
        <v>9999</v>
      </c>
    </row>
    <row r="139" spans="1:24" ht="59.1" customHeight="1">
      <c r="A139" s="34">
        <v>7501040090356</v>
      </c>
      <c r="B139" s="31">
        <v>7501040090356</v>
      </c>
      <c r="C139" s="35" t="s">
        <v>111</v>
      </c>
      <c r="D139" s="33" t="s">
        <v>173</v>
      </c>
      <c r="E139" s="23" t="s">
        <v>12</v>
      </c>
      <c r="F139" s="24">
        <v>1</v>
      </c>
      <c r="G139" s="25">
        <v>33.216000000000001</v>
      </c>
      <c r="H139" s="18">
        <f>VLOOKUP(C139,'[1]FAMILIAS-LINEAS '!A:C,3,FALSE)</f>
        <v>0</v>
      </c>
      <c r="I139" s="19">
        <f t="shared" si="5"/>
        <v>33.216000000000001</v>
      </c>
      <c r="J139" s="20">
        <v>38.9</v>
      </c>
      <c r="K139" s="21">
        <v>38.9</v>
      </c>
      <c r="L139" s="21">
        <v>38.200000000000003</v>
      </c>
      <c r="M139" s="21">
        <v>37.1</v>
      </c>
      <c r="N139" s="26">
        <f t="shared" si="6"/>
        <v>33.225999999999999</v>
      </c>
      <c r="O139" s="31"/>
      <c r="P139" s="32"/>
      <c r="Q139" s="33"/>
      <c r="R139" s="29"/>
      <c r="S139" s="21"/>
      <c r="T139" s="21"/>
      <c r="U139" s="21"/>
      <c r="V139" s="21"/>
      <c r="W139" s="27"/>
      <c r="X139" s="28">
        <v>9999</v>
      </c>
    </row>
    <row r="140" spans="1:24" ht="59.1" customHeight="1">
      <c r="A140" s="34">
        <v>7501040098062</v>
      </c>
      <c r="B140" s="31">
        <v>7501040098062</v>
      </c>
      <c r="C140" s="35" t="s">
        <v>111</v>
      </c>
      <c r="D140" s="33" t="s">
        <v>174</v>
      </c>
      <c r="E140" s="23" t="s">
        <v>12</v>
      </c>
      <c r="F140" s="24">
        <v>1</v>
      </c>
      <c r="G140" s="25">
        <v>31.584</v>
      </c>
      <c r="H140" s="18">
        <f>VLOOKUP(C140,'[1]FAMILIAS-LINEAS '!A:C,3,FALSE)</f>
        <v>0</v>
      </c>
      <c r="I140" s="19">
        <f t="shared" si="5"/>
        <v>31.584</v>
      </c>
      <c r="J140" s="20">
        <v>38.9</v>
      </c>
      <c r="K140" s="21">
        <v>38.9</v>
      </c>
      <c r="L140" s="21">
        <v>38.200000000000003</v>
      </c>
      <c r="M140" s="21">
        <v>37.1</v>
      </c>
      <c r="N140" s="26">
        <f t="shared" si="6"/>
        <v>31.594000000000001</v>
      </c>
      <c r="O140" s="31"/>
      <c r="P140" s="32"/>
      <c r="Q140" s="33"/>
      <c r="R140" s="29"/>
      <c r="S140" s="21"/>
      <c r="T140" s="21"/>
      <c r="U140" s="21"/>
      <c r="V140" s="21"/>
      <c r="W140" s="27"/>
      <c r="X140" s="28">
        <v>9999</v>
      </c>
    </row>
    <row r="141" spans="1:24" ht="59.1" customHeight="1">
      <c r="A141" s="34">
        <v>7501040090363</v>
      </c>
      <c r="B141" s="31">
        <v>7501040090363</v>
      </c>
      <c r="C141" s="35" t="s">
        <v>111</v>
      </c>
      <c r="D141" s="33" t="s">
        <v>175</v>
      </c>
      <c r="E141" s="23" t="s">
        <v>12</v>
      </c>
      <c r="F141" s="24">
        <v>1</v>
      </c>
      <c r="G141" s="25">
        <v>33.216000000000001</v>
      </c>
      <c r="H141" s="18">
        <f>VLOOKUP(C141,'[1]FAMILIAS-LINEAS '!A:C,3,FALSE)</f>
        <v>0</v>
      </c>
      <c r="I141" s="19">
        <f t="shared" si="5"/>
        <v>33.216000000000001</v>
      </c>
      <c r="J141" s="20">
        <v>38.9</v>
      </c>
      <c r="K141" s="21">
        <v>38.9</v>
      </c>
      <c r="L141" s="21">
        <v>38.200000000000003</v>
      </c>
      <c r="M141" s="21">
        <v>37.1</v>
      </c>
      <c r="N141" s="26">
        <f t="shared" si="6"/>
        <v>33.225999999999999</v>
      </c>
      <c r="O141" s="31"/>
      <c r="P141" s="32"/>
      <c r="Q141" s="33"/>
      <c r="R141" s="29"/>
      <c r="S141" s="21"/>
      <c r="T141" s="21"/>
      <c r="U141" s="21"/>
      <c r="V141" s="21"/>
      <c r="W141" s="27"/>
      <c r="X141" s="28">
        <v>9999</v>
      </c>
    </row>
    <row r="142" spans="1:24" ht="59.1" customHeight="1">
      <c r="A142" s="34">
        <v>7501040098161</v>
      </c>
      <c r="B142" s="31">
        <v>7501040098161</v>
      </c>
      <c r="C142" s="35" t="s">
        <v>111</v>
      </c>
      <c r="D142" s="33" t="s">
        <v>176</v>
      </c>
      <c r="E142" s="23" t="s">
        <v>12</v>
      </c>
      <c r="F142" s="24">
        <v>1</v>
      </c>
      <c r="G142" s="25">
        <v>31.296000000000003</v>
      </c>
      <c r="H142" s="18">
        <f>VLOOKUP(C142,'[1]FAMILIAS-LINEAS '!A:C,3,FALSE)</f>
        <v>0</v>
      </c>
      <c r="I142" s="19">
        <f t="shared" si="5"/>
        <v>31.296000000000003</v>
      </c>
      <c r="J142" s="20">
        <v>35.9</v>
      </c>
      <c r="K142" s="21">
        <v>35.9</v>
      </c>
      <c r="L142" s="21">
        <v>35.200000000000003</v>
      </c>
      <c r="M142" s="21">
        <v>34.299999999999997</v>
      </c>
      <c r="N142" s="26">
        <f t="shared" si="6"/>
        <v>31.306000000000004</v>
      </c>
      <c r="O142" s="31"/>
      <c r="P142" s="32"/>
      <c r="Q142" s="33"/>
      <c r="R142" s="29"/>
      <c r="S142" s="21"/>
      <c r="T142" s="21"/>
      <c r="U142" s="21"/>
      <c r="V142" s="21"/>
      <c r="W142" s="27"/>
      <c r="X142" s="28">
        <v>9999</v>
      </c>
    </row>
    <row r="143" spans="1:24" ht="59.1" customHeight="1">
      <c r="A143" s="34">
        <v>7501040090295</v>
      </c>
      <c r="B143" s="31">
        <v>7501040090295</v>
      </c>
      <c r="C143" s="35" t="s">
        <v>111</v>
      </c>
      <c r="D143" s="33" t="s">
        <v>177</v>
      </c>
      <c r="E143" s="23" t="s">
        <v>12</v>
      </c>
      <c r="F143" s="24">
        <v>1</v>
      </c>
      <c r="G143" s="25">
        <v>34.847999999999999</v>
      </c>
      <c r="H143" s="18">
        <f>VLOOKUP(C143,'[1]FAMILIAS-LINEAS '!A:C,3,FALSE)</f>
        <v>0</v>
      </c>
      <c r="I143" s="19">
        <f t="shared" si="5"/>
        <v>34.847999999999999</v>
      </c>
      <c r="J143" s="20">
        <v>39.9</v>
      </c>
      <c r="K143" s="21">
        <v>39.9</v>
      </c>
      <c r="L143" s="21">
        <v>39.200000000000003</v>
      </c>
      <c r="M143" s="21">
        <v>38.1</v>
      </c>
      <c r="N143" s="26">
        <f t="shared" si="6"/>
        <v>34.857999999999997</v>
      </c>
      <c r="O143" s="31"/>
      <c r="P143" s="32"/>
      <c r="Q143" s="33"/>
      <c r="R143" s="29"/>
      <c r="S143" s="21"/>
      <c r="T143" s="21"/>
      <c r="U143" s="21"/>
      <c r="V143" s="21"/>
      <c r="W143" s="27"/>
      <c r="X143" s="28">
        <v>9999</v>
      </c>
    </row>
    <row r="144" spans="1:24" ht="59.1" customHeight="1">
      <c r="A144" s="34">
        <v>7501040090387</v>
      </c>
      <c r="B144" s="31">
        <v>7501040090387</v>
      </c>
      <c r="C144" s="35" t="s">
        <v>111</v>
      </c>
      <c r="D144" s="33" t="s">
        <v>178</v>
      </c>
      <c r="E144" s="23" t="s">
        <v>12</v>
      </c>
      <c r="F144" s="24">
        <v>1</v>
      </c>
      <c r="G144" s="25">
        <v>34.85</v>
      </c>
      <c r="H144" s="18">
        <f>VLOOKUP(C144,'[1]FAMILIAS-LINEAS '!A:C,3,FALSE)</f>
        <v>0</v>
      </c>
      <c r="I144" s="19">
        <f t="shared" si="5"/>
        <v>34.85</v>
      </c>
      <c r="J144" s="20">
        <v>39.9</v>
      </c>
      <c r="K144" s="21">
        <v>39.9</v>
      </c>
      <c r="L144" s="21">
        <v>39.200000000000003</v>
      </c>
      <c r="M144" s="21">
        <v>38.1</v>
      </c>
      <c r="N144" s="26">
        <f t="shared" si="6"/>
        <v>34.86</v>
      </c>
      <c r="O144" s="31"/>
      <c r="P144" s="32"/>
      <c r="Q144" s="33"/>
      <c r="R144" s="29"/>
      <c r="S144" s="21"/>
      <c r="T144" s="21"/>
      <c r="U144" s="21"/>
      <c r="V144" s="21"/>
      <c r="W144" s="27"/>
      <c r="X144" s="28">
        <v>9999</v>
      </c>
    </row>
    <row r="145" spans="1:24" ht="59.1" customHeight="1">
      <c r="A145" s="34">
        <v>7501040090394</v>
      </c>
      <c r="B145" s="31">
        <v>7501040090394</v>
      </c>
      <c r="C145" s="35" t="s">
        <v>111</v>
      </c>
      <c r="D145" s="33" t="s">
        <v>179</v>
      </c>
      <c r="E145" s="23" t="s">
        <v>12</v>
      </c>
      <c r="F145" s="24">
        <v>1</v>
      </c>
      <c r="G145" s="25">
        <v>34.847999999999999</v>
      </c>
      <c r="H145" s="18">
        <f>VLOOKUP(C145,'[1]FAMILIAS-LINEAS '!A:C,3,FALSE)</f>
        <v>0</v>
      </c>
      <c r="I145" s="19">
        <f t="shared" si="5"/>
        <v>34.847999999999999</v>
      </c>
      <c r="J145" s="20">
        <v>39.9</v>
      </c>
      <c r="K145" s="21">
        <v>39.9</v>
      </c>
      <c r="L145" s="21">
        <v>39.200000000000003</v>
      </c>
      <c r="M145" s="21">
        <v>38.1</v>
      </c>
      <c r="N145" s="26">
        <f t="shared" si="6"/>
        <v>34.857999999999997</v>
      </c>
      <c r="O145" s="31"/>
      <c r="P145" s="32"/>
      <c r="Q145" s="33"/>
      <c r="R145" s="29"/>
      <c r="S145" s="21"/>
      <c r="T145" s="21"/>
      <c r="U145" s="21"/>
      <c r="V145" s="21"/>
      <c r="W145" s="27"/>
      <c r="X145" s="28">
        <v>9999</v>
      </c>
    </row>
    <row r="146" spans="1:24" ht="59.1" customHeight="1">
      <c r="A146" s="34">
        <v>75005511</v>
      </c>
      <c r="B146" s="31">
        <v>75005511</v>
      </c>
      <c r="C146" s="35" t="s">
        <v>16</v>
      </c>
      <c r="D146" s="33" t="s">
        <v>180</v>
      </c>
      <c r="E146" s="23" t="s">
        <v>12</v>
      </c>
      <c r="F146" s="24">
        <v>1</v>
      </c>
      <c r="G146" s="25">
        <v>6.7584</v>
      </c>
      <c r="H146" s="18">
        <f>VLOOKUP(C146,'[1]FAMILIAS-LINEAS '!A:C,3,FALSE)</f>
        <v>0</v>
      </c>
      <c r="I146" s="19">
        <f t="shared" si="5"/>
        <v>6.7584</v>
      </c>
      <c r="J146" s="20">
        <v>9</v>
      </c>
      <c r="K146" s="21">
        <v>9</v>
      </c>
      <c r="L146" s="21">
        <v>9</v>
      </c>
      <c r="M146" s="21">
        <v>9</v>
      </c>
      <c r="N146" s="26">
        <f t="shared" si="6"/>
        <v>6.7683999999999997</v>
      </c>
      <c r="O146" s="31"/>
      <c r="P146" s="32"/>
      <c r="Q146" s="33"/>
      <c r="R146" s="29"/>
      <c r="S146" s="21"/>
      <c r="T146" s="21"/>
      <c r="U146" s="21"/>
      <c r="V146" s="21"/>
      <c r="W146" s="27"/>
      <c r="X146" s="28">
        <v>9999</v>
      </c>
    </row>
    <row r="147" spans="1:24" ht="59.1" customHeight="1">
      <c r="A147" s="34">
        <v>75005498</v>
      </c>
      <c r="B147" s="31">
        <v>75005498</v>
      </c>
      <c r="C147" s="35" t="s">
        <v>16</v>
      </c>
      <c r="D147" s="33" t="s">
        <v>181</v>
      </c>
      <c r="E147" s="23" t="s">
        <v>12</v>
      </c>
      <c r="F147" s="24">
        <v>1</v>
      </c>
      <c r="G147" s="25">
        <v>16.992000000000001</v>
      </c>
      <c r="H147" s="18">
        <f>VLOOKUP(C147,'[1]FAMILIAS-LINEAS '!A:C,3,FALSE)</f>
        <v>0</v>
      </c>
      <c r="I147" s="19">
        <f t="shared" si="5"/>
        <v>16.992000000000001</v>
      </c>
      <c r="J147" s="20">
        <v>21.5</v>
      </c>
      <c r="K147" s="21">
        <v>21.5</v>
      </c>
      <c r="L147" s="21">
        <v>21.5</v>
      </c>
      <c r="M147" s="21">
        <v>21.5</v>
      </c>
      <c r="N147" s="26">
        <f t="shared" si="6"/>
        <v>17.002000000000002</v>
      </c>
      <c r="O147" s="31"/>
      <c r="P147" s="32"/>
      <c r="Q147" s="33"/>
      <c r="R147" s="29"/>
      <c r="S147" s="21"/>
      <c r="T147" s="21"/>
      <c r="U147" s="21"/>
      <c r="V147" s="21"/>
      <c r="W147" s="27"/>
      <c r="X147" s="28">
        <v>9999</v>
      </c>
    </row>
    <row r="148" spans="1:24" ht="59.1" customHeight="1">
      <c r="A148" s="34">
        <v>7501040082252</v>
      </c>
      <c r="B148" s="31">
        <v>7501040082252</v>
      </c>
      <c r="C148" s="35" t="s">
        <v>16</v>
      </c>
      <c r="D148" s="33" t="s">
        <v>182</v>
      </c>
      <c r="E148" s="23" t="s">
        <v>12</v>
      </c>
      <c r="F148" s="24">
        <v>1</v>
      </c>
      <c r="G148" s="25">
        <v>19.007999999999999</v>
      </c>
      <c r="H148" s="18">
        <f>VLOOKUP(C148,'[1]FAMILIAS-LINEAS '!A:C,3,FALSE)</f>
        <v>0</v>
      </c>
      <c r="I148" s="19">
        <f t="shared" si="5"/>
        <v>19.007999999999999</v>
      </c>
      <c r="J148" s="20">
        <v>23.8</v>
      </c>
      <c r="K148" s="21">
        <v>23.8</v>
      </c>
      <c r="L148" s="21">
        <v>23.2</v>
      </c>
      <c r="M148" s="21">
        <v>22.6</v>
      </c>
      <c r="N148" s="26">
        <f t="shared" si="6"/>
        <v>19.018000000000001</v>
      </c>
      <c r="O148" s="31"/>
      <c r="P148" s="32"/>
      <c r="Q148" s="33"/>
      <c r="R148" s="29"/>
      <c r="S148" s="21"/>
      <c r="T148" s="21"/>
      <c r="U148" s="21"/>
      <c r="V148" s="21"/>
      <c r="W148" s="27"/>
      <c r="X148" s="28">
        <v>9999</v>
      </c>
    </row>
    <row r="149" spans="1:24" ht="59.1" customHeight="1">
      <c r="A149" s="34">
        <v>7501040082245</v>
      </c>
      <c r="B149" s="31">
        <v>7501040082245</v>
      </c>
      <c r="C149" s="35" t="s">
        <v>16</v>
      </c>
      <c r="D149" s="33" t="s">
        <v>183</v>
      </c>
      <c r="E149" s="23" t="s">
        <v>19</v>
      </c>
      <c r="F149" s="24">
        <v>1</v>
      </c>
      <c r="G149" s="25">
        <v>40.704000000000008</v>
      </c>
      <c r="H149" s="18">
        <f>VLOOKUP(C149,'[1]FAMILIAS-LINEAS '!A:C,3,FALSE)</f>
        <v>0</v>
      </c>
      <c r="I149" s="19">
        <f t="shared" si="5"/>
        <v>40.704000000000008</v>
      </c>
      <c r="J149" s="20">
        <v>50.9</v>
      </c>
      <c r="K149" s="21">
        <v>50.9</v>
      </c>
      <c r="L149" s="21">
        <v>49.7</v>
      </c>
      <c r="M149" s="21">
        <v>48.4</v>
      </c>
      <c r="N149" s="26">
        <f t="shared" si="6"/>
        <v>40.714000000000006</v>
      </c>
      <c r="O149" s="31"/>
      <c r="P149" s="32"/>
      <c r="Q149" s="33"/>
      <c r="R149" s="29"/>
      <c r="S149" s="21"/>
      <c r="T149" s="21"/>
      <c r="U149" s="21"/>
      <c r="V149" s="21"/>
      <c r="W149" s="27"/>
      <c r="X149" s="28">
        <v>9999</v>
      </c>
    </row>
    <row r="150" spans="1:24" ht="59.1" customHeight="1">
      <c r="A150" s="34">
        <v>7501040082146</v>
      </c>
      <c r="B150" s="31">
        <v>7501040082146</v>
      </c>
      <c r="C150" s="35" t="s">
        <v>16</v>
      </c>
      <c r="D150" s="33" t="s">
        <v>184</v>
      </c>
      <c r="E150" s="23" t="s">
        <v>19</v>
      </c>
      <c r="F150" s="24">
        <v>1</v>
      </c>
      <c r="G150" s="25">
        <v>7.7145600000000014</v>
      </c>
      <c r="H150" s="18">
        <f>VLOOKUP(C150,'[1]FAMILIAS-LINEAS '!A:C,3,FALSE)</f>
        <v>0</v>
      </c>
      <c r="I150" s="19">
        <f t="shared" si="5"/>
        <v>7.7145600000000014</v>
      </c>
      <c r="J150" s="20">
        <v>11.8</v>
      </c>
      <c r="K150" s="21">
        <v>11.8</v>
      </c>
      <c r="L150" s="21">
        <v>11.5</v>
      </c>
      <c r="M150" s="21">
        <v>11.2</v>
      </c>
      <c r="N150" s="26">
        <f t="shared" si="6"/>
        <v>7.7245600000000012</v>
      </c>
      <c r="O150" s="31"/>
      <c r="P150" s="32"/>
      <c r="Q150" s="33"/>
      <c r="R150" s="29"/>
      <c r="S150" s="21"/>
      <c r="T150" s="21"/>
      <c r="U150" s="21"/>
      <c r="V150" s="21"/>
      <c r="W150" s="27"/>
      <c r="X150" s="28">
        <v>9999</v>
      </c>
    </row>
    <row r="151" spans="1:24" ht="59.1" customHeight="1">
      <c r="A151" s="34">
        <v>7501040008217</v>
      </c>
      <c r="B151" s="31">
        <v>7501040082177</v>
      </c>
      <c r="C151" s="35" t="s">
        <v>16</v>
      </c>
      <c r="D151" s="33" t="s">
        <v>185</v>
      </c>
      <c r="E151" s="23" t="s">
        <v>12</v>
      </c>
      <c r="F151" s="24">
        <v>1</v>
      </c>
      <c r="G151" s="25">
        <v>60.288000000000004</v>
      </c>
      <c r="H151" s="18">
        <f>VLOOKUP(C151,'[1]FAMILIAS-LINEAS '!A:C,3,FALSE)</f>
        <v>0</v>
      </c>
      <c r="I151" s="19">
        <f t="shared" si="5"/>
        <v>60.288000000000004</v>
      </c>
      <c r="J151" s="20">
        <v>75.400000000000006</v>
      </c>
      <c r="K151" s="21">
        <v>75.400000000000006</v>
      </c>
      <c r="L151" s="21">
        <v>73.5</v>
      </c>
      <c r="M151" s="21">
        <v>71.599999999999994</v>
      </c>
      <c r="N151" s="26">
        <f t="shared" si="6"/>
        <v>60.298000000000002</v>
      </c>
      <c r="O151" s="31"/>
      <c r="P151" s="32"/>
      <c r="Q151" s="33"/>
      <c r="R151" s="29"/>
      <c r="S151" s="21"/>
      <c r="T151" s="21"/>
      <c r="U151" s="21"/>
      <c r="V151" s="21"/>
      <c r="W151" s="27"/>
      <c r="X151" s="28">
        <v>9999</v>
      </c>
    </row>
    <row r="152" spans="1:24" ht="59.1" customHeight="1">
      <c r="A152" s="34">
        <v>7501111022026</v>
      </c>
      <c r="B152" s="31">
        <v>7501111022026</v>
      </c>
      <c r="C152" s="35" t="s">
        <v>16</v>
      </c>
      <c r="D152" s="33" t="s">
        <v>186</v>
      </c>
      <c r="E152" s="23" t="s">
        <v>12</v>
      </c>
      <c r="F152" s="24">
        <v>1</v>
      </c>
      <c r="G152" s="25">
        <v>124.32</v>
      </c>
      <c r="H152" s="18">
        <f>VLOOKUP(C152,'[1]FAMILIAS-LINEAS '!A:C,3,FALSE)</f>
        <v>0</v>
      </c>
      <c r="I152" s="19">
        <f t="shared" si="5"/>
        <v>124.32</v>
      </c>
      <c r="J152" s="20">
        <v>152.9</v>
      </c>
      <c r="K152" s="21">
        <v>152.9</v>
      </c>
      <c r="L152" s="21">
        <v>150.30000000000001</v>
      </c>
      <c r="M152" s="21">
        <v>146.4</v>
      </c>
      <c r="N152" s="26">
        <f t="shared" si="6"/>
        <v>124.33</v>
      </c>
      <c r="O152" s="31"/>
      <c r="P152" s="32"/>
      <c r="Q152" s="33"/>
      <c r="R152" s="29"/>
      <c r="S152" s="21"/>
      <c r="T152" s="21"/>
      <c r="U152" s="21"/>
      <c r="V152" s="21"/>
      <c r="W152" s="27"/>
      <c r="X152" s="28">
        <v>9999</v>
      </c>
    </row>
    <row r="153" spans="1:24" ht="59.1" customHeight="1">
      <c r="A153" s="34">
        <v>7501111021029</v>
      </c>
      <c r="B153" s="31">
        <v>7501111021029</v>
      </c>
      <c r="C153" s="35" t="s">
        <v>16</v>
      </c>
      <c r="D153" s="33" t="s">
        <v>187</v>
      </c>
      <c r="E153" s="23" t="s">
        <v>12</v>
      </c>
      <c r="F153" s="24">
        <v>1</v>
      </c>
      <c r="G153" s="25">
        <v>155.904</v>
      </c>
      <c r="H153" s="18">
        <f>VLOOKUP(C153,'[1]FAMILIAS-LINEAS '!A:C,3,FALSE)</f>
        <v>0</v>
      </c>
      <c r="I153" s="19">
        <f t="shared" si="5"/>
        <v>155.904</v>
      </c>
      <c r="J153" s="20">
        <v>191.7</v>
      </c>
      <c r="K153" s="21">
        <v>191.7</v>
      </c>
      <c r="L153" s="21">
        <v>188.4</v>
      </c>
      <c r="M153" s="21">
        <v>183.6</v>
      </c>
      <c r="N153" s="26">
        <f t="shared" si="6"/>
        <v>155.91399999999999</v>
      </c>
      <c r="O153" s="31"/>
      <c r="P153" s="32"/>
      <c r="Q153" s="33"/>
      <c r="R153" s="29"/>
      <c r="S153" s="21"/>
      <c r="T153" s="21"/>
      <c r="U153" s="21"/>
      <c r="V153" s="21"/>
      <c r="W153" s="27"/>
      <c r="X153" s="28">
        <v>9999</v>
      </c>
    </row>
    <row r="154" spans="1:24" ht="59.1" customHeight="1">
      <c r="A154" s="38">
        <v>8000500023976</v>
      </c>
      <c r="B154" s="39">
        <v>8000500023976</v>
      </c>
      <c r="C154" s="40" t="s">
        <v>188</v>
      </c>
      <c r="D154" s="41" t="s">
        <v>189</v>
      </c>
      <c r="E154" s="23" t="s">
        <v>19</v>
      </c>
      <c r="F154" s="24">
        <v>1</v>
      </c>
      <c r="G154" s="25">
        <v>75.816000000000003</v>
      </c>
      <c r="H154" s="18">
        <f>VLOOKUP(C154,'[1]FAMILIAS-LINEAS '!A:C,3,FALSE)</f>
        <v>0</v>
      </c>
      <c r="I154" s="19">
        <f t="shared" si="5"/>
        <v>75.816000000000003</v>
      </c>
      <c r="J154" s="20">
        <v>91</v>
      </c>
      <c r="K154" s="21">
        <v>89.5</v>
      </c>
      <c r="L154" s="21">
        <v>87.199999999999989</v>
      </c>
      <c r="M154" s="21">
        <v>87.199999999999989</v>
      </c>
      <c r="N154" s="26">
        <f t="shared" si="6"/>
        <v>75.826000000000008</v>
      </c>
      <c r="O154" s="31"/>
      <c r="P154" s="32"/>
      <c r="Q154" s="33"/>
      <c r="R154" s="29"/>
      <c r="S154" s="21"/>
      <c r="T154" s="21"/>
      <c r="U154" s="21"/>
      <c r="V154" s="21"/>
      <c r="W154" s="27"/>
      <c r="X154" s="28">
        <v>9999</v>
      </c>
    </row>
    <row r="155" spans="1:24" ht="59.1" customHeight="1">
      <c r="A155" s="38">
        <v>754177848605</v>
      </c>
      <c r="B155" s="39">
        <v>754177848605</v>
      </c>
      <c r="C155" s="40" t="s">
        <v>188</v>
      </c>
      <c r="D155" s="41" t="s">
        <v>190</v>
      </c>
      <c r="E155" s="23" t="s">
        <v>19</v>
      </c>
      <c r="F155" s="24">
        <v>1</v>
      </c>
      <c r="G155" s="25">
        <v>22.032</v>
      </c>
      <c r="H155" s="18">
        <f>VLOOKUP(C155,'[1]FAMILIAS-LINEAS '!A:C,3,FALSE)</f>
        <v>0</v>
      </c>
      <c r="I155" s="19">
        <f t="shared" si="5"/>
        <v>22.032</v>
      </c>
      <c r="J155" s="20">
        <v>26.5</v>
      </c>
      <c r="K155" s="21">
        <v>26</v>
      </c>
      <c r="L155" s="21">
        <v>25.400000000000002</v>
      </c>
      <c r="M155" s="21">
        <v>25.400000000000002</v>
      </c>
      <c r="N155" s="26">
        <f t="shared" si="6"/>
        <v>22.042000000000002</v>
      </c>
      <c r="O155" s="31"/>
      <c r="P155" s="32"/>
      <c r="Q155" s="33"/>
      <c r="R155" s="29"/>
      <c r="S155" s="21"/>
      <c r="T155" s="21"/>
      <c r="U155" s="21"/>
      <c r="V155" s="21"/>
      <c r="W155" s="27"/>
      <c r="X155" s="28">
        <v>9999</v>
      </c>
    </row>
    <row r="156" spans="1:24" ht="59.1" customHeight="1">
      <c r="A156" s="38">
        <v>754177616839</v>
      </c>
      <c r="B156" s="39">
        <v>754177616839</v>
      </c>
      <c r="C156" s="40" t="s">
        <v>188</v>
      </c>
      <c r="D156" s="41" t="s">
        <v>191</v>
      </c>
      <c r="E156" s="23" t="s">
        <v>192</v>
      </c>
      <c r="F156" s="24">
        <v>1</v>
      </c>
      <c r="G156" s="25">
        <v>40.439088000000005</v>
      </c>
      <c r="H156" s="18">
        <f>VLOOKUP(C156,'[1]FAMILIAS-LINEAS '!A:C,3,FALSE)</f>
        <v>0</v>
      </c>
      <c r="I156" s="19">
        <f t="shared" si="5"/>
        <v>40.439088000000005</v>
      </c>
      <c r="J156" s="20">
        <v>48.6</v>
      </c>
      <c r="K156" s="21">
        <v>47.800000000000004</v>
      </c>
      <c r="L156" s="21">
        <v>46.6</v>
      </c>
      <c r="M156" s="21">
        <v>46.6</v>
      </c>
      <c r="N156" s="26">
        <f t="shared" si="6"/>
        <v>40.449088000000003</v>
      </c>
      <c r="O156" s="31"/>
      <c r="P156" s="32"/>
      <c r="Q156" s="33"/>
      <c r="R156" s="29"/>
      <c r="S156" s="21"/>
      <c r="T156" s="21"/>
      <c r="U156" s="21"/>
      <c r="V156" s="21"/>
      <c r="W156" s="27"/>
      <c r="X156" s="28">
        <v>9999</v>
      </c>
    </row>
    <row r="157" spans="1:24" ht="59.1" customHeight="1">
      <c r="A157" s="38">
        <v>754177843297</v>
      </c>
      <c r="B157" s="39">
        <v>754177843297</v>
      </c>
      <c r="C157" s="40" t="s">
        <v>188</v>
      </c>
      <c r="D157" s="41" t="s">
        <v>193</v>
      </c>
      <c r="E157" s="23" t="s">
        <v>194</v>
      </c>
      <c r="F157" s="24">
        <v>1</v>
      </c>
      <c r="G157" s="25">
        <v>119.56</v>
      </c>
      <c r="H157" s="18">
        <f>VLOOKUP(C157,'[1]FAMILIAS-LINEAS '!A:C,3,FALSE)</f>
        <v>0</v>
      </c>
      <c r="I157" s="19">
        <f t="shared" si="5"/>
        <v>119.56</v>
      </c>
      <c r="J157" s="20">
        <v>143.5</v>
      </c>
      <c r="K157" s="21">
        <v>141.1</v>
      </c>
      <c r="L157" s="21">
        <v>137.5</v>
      </c>
      <c r="M157" s="21">
        <v>137.5</v>
      </c>
      <c r="N157" s="26">
        <f t="shared" si="6"/>
        <v>119.57000000000001</v>
      </c>
      <c r="O157" s="31"/>
      <c r="P157" s="32"/>
      <c r="Q157" s="33"/>
      <c r="R157" s="29"/>
      <c r="S157" s="21"/>
      <c r="T157" s="21"/>
      <c r="U157" s="21"/>
      <c r="V157" s="21"/>
      <c r="W157" s="27"/>
      <c r="X157" s="28">
        <v>9999</v>
      </c>
    </row>
    <row r="158" spans="1:24" ht="59.1" customHeight="1">
      <c r="A158" s="38">
        <v>725226005041</v>
      </c>
      <c r="B158" s="39">
        <v>725226005041</v>
      </c>
      <c r="C158" s="40" t="s">
        <v>188</v>
      </c>
      <c r="D158" s="41" t="s">
        <v>195</v>
      </c>
      <c r="E158" s="23" t="s">
        <v>194</v>
      </c>
      <c r="F158" s="24">
        <v>1</v>
      </c>
      <c r="G158" s="25">
        <v>25.650000000000002</v>
      </c>
      <c r="H158" s="18">
        <f>VLOOKUP(C158,'[1]FAMILIAS-LINEAS '!A:C,3,FALSE)</f>
        <v>0</v>
      </c>
      <c r="I158" s="19">
        <f t="shared" si="5"/>
        <v>25.650000000000002</v>
      </c>
      <c r="J158" s="20">
        <v>30.8</v>
      </c>
      <c r="K158" s="21">
        <v>30.3</v>
      </c>
      <c r="L158" s="21">
        <v>29.5</v>
      </c>
      <c r="M158" s="21">
        <v>29.5</v>
      </c>
      <c r="N158" s="26">
        <f t="shared" si="6"/>
        <v>25.660000000000004</v>
      </c>
      <c r="O158" s="31"/>
      <c r="P158" s="32"/>
      <c r="Q158" s="33"/>
      <c r="R158" s="29"/>
      <c r="S158" s="21"/>
      <c r="T158" s="21"/>
      <c r="U158" s="21"/>
      <c r="V158" s="21"/>
      <c r="W158" s="27"/>
      <c r="X158" s="28">
        <v>9999</v>
      </c>
    </row>
    <row r="159" spans="1:24" ht="59.1" customHeight="1">
      <c r="A159" s="38">
        <v>725226000909</v>
      </c>
      <c r="B159" s="39">
        <v>725226000909</v>
      </c>
      <c r="C159" s="40" t="s">
        <v>188</v>
      </c>
      <c r="D159" s="41" t="s">
        <v>196</v>
      </c>
      <c r="E159" s="23" t="s">
        <v>194</v>
      </c>
      <c r="F159" s="24">
        <v>1</v>
      </c>
      <c r="G159" s="25">
        <v>30.358800000000002</v>
      </c>
      <c r="H159" s="18">
        <f>VLOOKUP(C159,'[1]FAMILIAS-LINEAS '!A:C,3,FALSE)</f>
        <v>0</v>
      </c>
      <c r="I159" s="19">
        <f t="shared" si="5"/>
        <v>30.358800000000002</v>
      </c>
      <c r="J159" s="20">
        <v>36.5</v>
      </c>
      <c r="K159" s="21">
        <v>35.9</v>
      </c>
      <c r="L159" s="21">
        <v>35</v>
      </c>
      <c r="M159" s="21">
        <v>35</v>
      </c>
      <c r="N159" s="26">
        <f t="shared" si="6"/>
        <v>30.368800000000004</v>
      </c>
      <c r="O159" s="31"/>
      <c r="P159" s="32"/>
      <c r="Q159" s="33"/>
      <c r="R159" s="29"/>
      <c r="S159" s="21"/>
      <c r="T159" s="21"/>
      <c r="U159" s="21"/>
      <c r="V159" s="21"/>
      <c r="W159" s="27"/>
      <c r="X159" s="28">
        <v>9999</v>
      </c>
    </row>
    <row r="160" spans="1:24" ht="59.1" customHeight="1">
      <c r="A160" s="38">
        <v>724869002455</v>
      </c>
      <c r="B160" s="39">
        <v>724869002455</v>
      </c>
      <c r="C160" s="40" t="s">
        <v>188</v>
      </c>
      <c r="D160" s="41" t="s">
        <v>197</v>
      </c>
      <c r="E160" s="23" t="s">
        <v>194</v>
      </c>
      <c r="F160" s="24">
        <v>1</v>
      </c>
      <c r="G160" s="25">
        <v>46.7532</v>
      </c>
      <c r="H160" s="18">
        <f>VLOOKUP(C160,'[1]FAMILIAS-LINEAS '!A:C,3,FALSE)</f>
        <v>0</v>
      </c>
      <c r="I160" s="19">
        <f t="shared" si="5"/>
        <v>46.7532</v>
      </c>
      <c r="J160" s="20">
        <v>56.2</v>
      </c>
      <c r="K160" s="21">
        <v>55.2</v>
      </c>
      <c r="L160" s="21">
        <v>53.800000000000004</v>
      </c>
      <c r="M160" s="21">
        <v>53.800000000000004</v>
      </c>
      <c r="N160" s="26">
        <f t="shared" si="6"/>
        <v>46.763199999999998</v>
      </c>
      <c r="O160" s="31"/>
      <c r="P160" s="32"/>
      <c r="Q160" s="33"/>
      <c r="R160" s="29"/>
      <c r="S160" s="21"/>
      <c r="T160" s="21"/>
      <c r="U160" s="21"/>
      <c r="V160" s="21"/>
      <c r="W160" s="27"/>
      <c r="X160" s="28">
        <v>9999</v>
      </c>
    </row>
    <row r="161" spans="1:24" ht="59.1" customHeight="1">
      <c r="A161" s="42">
        <v>78909434</v>
      </c>
      <c r="B161" s="43">
        <v>78909434</v>
      </c>
      <c r="C161" s="44" t="s">
        <v>188</v>
      </c>
      <c r="D161" s="33" t="s">
        <v>198</v>
      </c>
      <c r="E161" s="23" t="s">
        <v>19</v>
      </c>
      <c r="F161" s="24">
        <v>16</v>
      </c>
      <c r="G161" s="25">
        <v>316.36</v>
      </c>
      <c r="H161" s="18">
        <f>VLOOKUP(C161,'[1]FAMILIAS-LINEAS '!A:C,3,FALSE)</f>
        <v>0</v>
      </c>
      <c r="I161" s="19">
        <f t="shared" si="5"/>
        <v>19.772500000000001</v>
      </c>
      <c r="J161" s="20">
        <v>23.8</v>
      </c>
      <c r="K161" s="21">
        <v>23.400000000000002</v>
      </c>
      <c r="L161" s="21">
        <v>22.8</v>
      </c>
      <c r="M161" s="21">
        <v>22.8</v>
      </c>
      <c r="N161" s="26">
        <f t="shared" si="6"/>
        <v>19.782500000000002</v>
      </c>
      <c r="O161" s="39">
        <v>7898024390121</v>
      </c>
      <c r="P161" s="45" t="s">
        <v>188</v>
      </c>
      <c r="Q161" s="41" t="s">
        <v>199</v>
      </c>
      <c r="R161" s="29" t="s">
        <v>192</v>
      </c>
      <c r="S161" s="21">
        <v>363.90000000000003</v>
      </c>
      <c r="T161" s="21">
        <v>357.5</v>
      </c>
      <c r="U161" s="21">
        <v>348</v>
      </c>
      <c r="V161" s="21">
        <v>348</v>
      </c>
      <c r="W161" s="27">
        <f t="shared" ref="W161:W163" si="7">G161+0.01</f>
        <v>316.37</v>
      </c>
      <c r="X161" s="28">
        <v>9999</v>
      </c>
    </row>
    <row r="162" spans="1:24" ht="59.1" customHeight="1">
      <c r="A162" s="38">
        <v>750564</v>
      </c>
      <c r="B162" s="39">
        <v>750564</v>
      </c>
      <c r="C162" s="40" t="s">
        <v>188</v>
      </c>
      <c r="D162" s="41" t="s">
        <v>200</v>
      </c>
      <c r="E162" s="23" t="s">
        <v>14</v>
      </c>
      <c r="F162" s="24">
        <v>10</v>
      </c>
      <c r="G162" s="25">
        <f>85.86*10</f>
        <v>858.6</v>
      </c>
      <c r="H162" s="18">
        <f>VLOOKUP(C162,'[1]FAMILIAS-LINEAS '!A:C,3,FALSE)</f>
        <v>0</v>
      </c>
      <c r="I162" s="19">
        <f>(G162/F162)/(1+(H162/100))</f>
        <v>85.86</v>
      </c>
      <c r="J162" s="20">
        <v>120.3</v>
      </c>
      <c r="K162" s="21">
        <v>116</v>
      </c>
      <c r="L162" s="21">
        <v>111.69999999999999</v>
      </c>
      <c r="M162" s="21">
        <v>111.69999999999999</v>
      </c>
      <c r="N162" s="26">
        <f>+(G162/F162)+0.01</f>
        <v>85.87</v>
      </c>
      <c r="O162" s="39">
        <v>754177841965</v>
      </c>
      <c r="P162" s="45" t="s">
        <v>188</v>
      </c>
      <c r="Q162" s="41" t="s">
        <v>201</v>
      </c>
      <c r="R162" s="29" t="s">
        <v>202</v>
      </c>
      <c r="S162" s="21">
        <v>987.4</v>
      </c>
      <c r="T162" s="21">
        <v>970.30000000000007</v>
      </c>
      <c r="U162" s="21">
        <v>944.5</v>
      </c>
      <c r="V162" s="21">
        <v>944.5</v>
      </c>
      <c r="W162" s="27">
        <f>G162+0.01</f>
        <v>858.61</v>
      </c>
      <c r="X162" s="28">
        <v>9999</v>
      </c>
    </row>
    <row r="163" spans="1:24" ht="59.1" customHeight="1">
      <c r="A163" s="38">
        <v>750565</v>
      </c>
      <c r="B163" s="39">
        <v>750565</v>
      </c>
      <c r="C163" s="40" t="s">
        <v>188</v>
      </c>
      <c r="D163" s="41" t="s">
        <v>203</v>
      </c>
      <c r="E163" s="23" t="s">
        <v>14</v>
      </c>
      <c r="F163" s="24">
        <v>8</v>
      </c>
      <c r="G163" s="25">
        <f>74.2*8</f>
        <v>593.6</v>
      </c>
      <c r="H163" s="18">
        <f>VLOOKUP(C163,'[1]FAMILIAS-LINEAS '!A:C,3,FALSE)</f>
        <v>0</v>
      </c>
      <c r="I163" s="19">
        <f>(G163/F163)/(1+(H163/100))</f>
        <v>74.2</v>
      </c>
      <c r="J163" s="20">
        <v>103.89999999999999</v>
      </c>
      <c r="K163" s="21">
        <v>100.19999999999999</v>
      </c>
      <c r="L163" s="21">
        <v>96.5</v>
      </c>
      <c r="M163" s="21">
        <v>96.5</v>
      </c>
      <c r="N163" s="26">
        <f>+(G163/F163)+0.01</f>
        <v>74.210000000000008</v>
      </c>
      <c r="O163" s="39">
        <v>754177840159</v>
      </c>
      <c r="P163" s="45" t="s">
        <v>188</v>
      </c>
      <c r="Q163" s="41" t="s">
        <v>204</v>
      </c>
      <c r="R163" s="29" t="s">
        <v>194</v>
      </c>
      <c r="S163" s="21">
        <v>682.7</v>
      </c>
      <c r="T163" s="21">
        <v>670.80000000000007</v>
      </c>
      <c r="U163" s="21">
        <v>653</v>
      </c>
      <c r="V163" s="21">
        <v>653</v>
      </c>
      <c r="W163" s="27">
        <f>G163+0.01</f>
        <v>593.61</v>
      </c>
      <c r="X163" s="28">
        <v>9999</v>
      </c>
    </row>
    <row r="164" spans="1:24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1:24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1:24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1:24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1:24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1:24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1:24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1:24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1:24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1:24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1:24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1:24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1:24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A3:D3"/>
    <mergeCell ref="L3:X3"/>
    <mergeCell ref="J4:N4"/>
    <mergeCell ref="S4:W4"/>
    <mergeCell ref="E3:K3"/>
  </mergeCells>
  <conditionalFormatting sqref="J3:J163">
    <cfRule type="containsText" dxfId="2" priority="3" operator="containsText" text="ELIMINAR POR PIEZA">
      <formula>NOT(ISERROR(SEARCH("ELIMINAR POR PIEZA",J3)))</formula>
    </cfRule>
  </conditionalFormatting>
  <conditionalFormatting sqref="S3:S163">
    <cfRule type="containsText" dxfId="1" priority="2" operator="containsText" text="ELIMINAR POR CAJA">
      <formula>NOT(ISERROR(SEARCH("ELIMINAR POR CAJA",S3)))</formula>
    </cfRule>
  </conditionalFormatting>
  <conditionalFormatting sqref="J3:J163 S3:S163 D3:D163 Q3:Q163">
    <cfRule type="containsText" dxfId="0" priority="1" operator="containsText" text="ELIMINAR">
      <formula>NOT(ISERROR(SEARCH("ELIMINAR",D3)))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2022-04-21T17:48:12Z</dcterms:modified>
</cp:coreProperties>
</file>