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0030747C-C972-4FFC-A111-DD267B556EC5}" xr6:coauthVersionLast="47" xr6:coauthVersionMax="47" xr10:uidLastSave="{00000000-0000-0000-0000-000000000000}"/>
  <bookViews>
    <workbookView xWindow="-103" yWindow="-103" windowWidth="22149" windowHeight="13200" tabRatio="667" xr2:uid="{00000000-000D-0000-FFFF-FFFF00000000}"/>
  </bookViews>
  <sheets>
    <sheet name="프로젝트WBS" sheetId="1" r:id="rId1"/>
    <sheet name="휴일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Q10" i="1" s="1"/>
  <c r="M11" i="1"/>
  <c r="Q11" i="1" s="1"/>
  <c r="M12" i="1"/>
  <c r="Q12" i="1" s="1"/>
  <c r="M13" i="1"/>
  <c r="M14" i="1"/>
  <c r="S14" i="1" s="1"/>
  <c r="M15" i="1"/>
  <c r="Q15" i="1" s="1"/>
  <c r="M16" i="1"/>
  <c r="M17" i="1"/>
  <c r="M18" i="1"/>
  <c r="M19" i="1"/>
  <c r="M20" i="1"/>
  <c r="M21" i="1"/>
  <c r="S21" i="1" s="1"/>
  <c r="M22" i="1"/>
  <c r="Q22" i="1" s="1"/>
  <c r="M23" i="1"/>
  <c r="M24" i="1"/>
  <c r="M25" i="1"/>
  <c r="M26" i="1"/>
  <c r="M6" i="1"/>
  <c r="Q6" i="1" s="1"/>
  <c r="N7" i="1"/>
  <c r="R7" i="1" s="1"/>
  <c r="N8" i="1"/>
  <c r="R8" i="1" s="1"/>
  <c r="N9" i="1"/>
  <c r="R9" i="1" s="1"/>
  <c r="N10" i="1"/>
  <c r="R10" i="1" s="1"/>
  <c r="N11" i="1"/>
  <c r="N12" i="1"/>
  <c r="R12" i="1" s="1"/>
  <c r="N13" i="1"/>
  <c r="N14" i="1"/>
  <c r="R14" i="1" s="1"/>
  <c r="N15" i="1"/>
  <c r="R15" i="1" s="1"/>
  <c r="N16" i="1"/>
  <c r="R16" i="1" s="1"/>
  <c r="N17" i="1"/>
  <c r="R17" i="1" s="1"/>
  <c r="N18" i="1"/>
  <c r="R18" i="1" s="1"/>
  <c r="N19" i="1"/>
  <c r="R19" i="1" s="1"/>
  <c r="N20" i="1"/>
  <c r="R20" i="1" s="1"/>
  <c r="N21" i="1"/>
  <c r="R21" i="1" s="1"/>
  <c r="N22" i="1"/>
  <c r="R22" i="1" s="1"/>
  <c r="N23" i="1"/>
  <c r="R23" i="1" s="1"/>
  <c r="N24" i="1"/>
  <c r="R24" i="1" s="1"/>
  <c r="N25" i="1"/>
  <c r="R25" i="1" s="1"/>
  <c r="N26" i="1"/>
  <c r="R26" i="1" s="1"/>
  <c r="N6" i="1"/>
  <c r="R11" i="1"/>
  <c r="R13" i="1"/>
  <c r="Q23" i="1"/>
  <c r="S8" i="1"/>
  <c r="S9" i="1"/>
  <c r="S24" i="1"/>
  <c r="Q25" i="1"/>
  <c r="Q26" i="1"/>
  <c r="S13" i="1"/>
  <c r="Q7" i="1"/>
  <c r="Q17" i="1"/>
  <c r="Q18" i="1"/>
  <c r="Q16" i="1"/>
  <c r="Q19" i="1"/>
  <c r="Q20" i="1"/>
  <c r="P27" i="1"/>
  <c r="P5" i="1" s="1"/>
  <c r="O27" i="1"/>
  <c r="O5" i="1" s="1"/>
  <c r="I5" i="1"/>
  <c r="J5" i="1"/>
  <c r="K5" i="1"/>
  <c r="L5" i="1"/>
  <c r="S22" i="1" l="1"/>
  <c r="T22" i="1" s="1"/>
  <c r="S23" i="1"/>
  <c r="T23" i="1" s="1"/>
  <c r="Q14" i="1"/>
  <c r="T14" i="1" s="1"/>
  <c r="Q13" i="1"/>
  <c r="T13" i="1" s="1"/>
  <c r="Q8" i="1"/>
  <c r="T8" i="1" s="1"/>
  <c r="S6" i="1"/>
  <c r="T6" i="1" s="1"/>
  <c r="S17" i="1"/>
  <c r="T17" i="1" s="1"/>
  <c r="Q24" i="1"/>
  <c r="T24" i="1" s="1"/>
  <c r="S10" i="1"/>
  <c r="T10" i="1" s="1"/>
  <c r="S12" i="1"/>
  <c r="T12" i="1" s="1"/>
  <c r="S20" i="1"/>
  <c r="T20" i="1" s="1"/>
  <c r="S15" i="1"/>
  <c r="T15" i="1" s="1"/>
  <c r="S11" i="1"/>
  <c r="T11" i="1" s="1"/>
  <c r="S18" i="1"/>
  <c r="T18" i="1" s="1"/>
  <c r="Q9" i="1"/>
  <c r="T9" i="1" s="1"/>
  <c r="Q21" i="1"/>
  <c r="T21" i="1" s="1"/>
  <c r="S25" i="1"/>
  <c r="T25" i="1" s="1"/>
  <c r="S19" i="1"/>
  <c r="T19" i="1" s="1"/>
  <c r="S7" i="1"/>
  <c r="T7" i="1" s="1"/>
  <c r="S26" i="1"/>
  <c r="T26" i="1" s="1"/>
  <c r="S16" i="1"/>
  <c r="T16" i="1" s="1"/>
  <c r="M27" i="1"/>
  <c r="M5" i="1" l="1"/>
  <c r="Q27" i="1"/>
  <c r="Q5" i="1" s="1"/>
  <c r="S5" i="1"/>
  <c r="S27" i="1" l="1"/>
  <c r="T27" i="1" s="1"/>
  <c r="T5" i="1"/>
  <c r="N27" i="1"/>
  <c r="N5" i="1" s="1"/>
  <c r="R6" i="1"/>
  <c r="R27" i="1" l="1"/>
  <c r="R5" i="1" s="1"/>
</calcChain>
</file>

<file path=xl/sharedStrings.xml><?xml version="1.0" encoding="utf-8"?>
<sst xmlns="http://schemas.openxmlformats.org/spreadsheetml/2006/main" count="87" uniqueCount="64">
  <si>
    <t xml:space="preserve">실적기준일 : </t>
  </si>
  <si>
    <t>단계</t>
  </si>
  <si>
    <t>TASK</t>
  </si>
  <si>
    <t>산출물</t>
  </si>
  <si>
    <t>계획
시작일</t>
  </si>
  <si>
    <t>예상
완료일</t>
  </si>
  <si>
    <t>실제
시작일</t>
  </si>
  <si>
    <t>실제
완료(예정)일</t>
  </si>
  <si>
    <t>계획
기간</t>
  </si>
  <si>
    <t>실제
기간</t>
  </si>
  <si>
    <t>계획
진행</t>
  </si>
  <si>
    <t>실제
진행</t>
  </si>
  <si>
    <t>계획
완료율</t>
  </si>
  <si>
    <t>작업
완료율</t>
  </si>
  <si>
    <t>프로젝트 실적</t>
  </si>
  <si>
    <t>진척율</t>
  </si>
  <si>
    <t>달성율</t>
  </si>
  <si>
    <t>4월</t>
  </si>
  <si>
    <t>가중치</t>
  </si>
  <si>
    <t>수행단계</t>
  </si>
  <si>
    <t>준비/분석</t>
  </si>
  <si>
    <t>설계</t>
  </si>
  <si>
    <t>구현</t>
  </si>
  <si>
    <t>공통</t>
  </si>
  <si>
    <t>화면</t>
  </si>
  <si>
    <t>기능</t>
  </si>
  <si>
    <t>테스트</t>
  </si>
  <si>
    <t>이행</t>
  </si>
  <si>
    <t>휴일</t>
  </si>
  <si>
    <t>크리스마스</t>
  </si>
  <si>
    <t>새해 첫날</t>
  </si>
  <si>
    <t>설날 연휴</t>
  </si>
  <si>
    <t>설날 대체유무</t>
  </si>
  <si>
    <t>삼일절</t>
  </si>
  <si>
    <t>국회의원선거</t>
  </si>
  <si>
    <t>어린이날 대체공휴일</t>
  </si>
  <si>
    <t>부처님오신날</t>
  </si>
  <si>
    <t>현충일</t>
  </si>
  <si>
    <t/>
  </si>
  <si>
    <t>화면 분석</t>
    <phoneticPr fontId="10" type="noConversion"/>
  </si>
  <si>
    <t>기능 분석</t>
    <phoneticPr fontId="10" type="noConversion"/>
  </si>
  <si>
    <t>마이크로 소프트 TODO 앱 클론코딩</t>
    <phoneticPr fontId="10" type="noConversion"/>
  </si>
  <si>
    <t>화면 및 기능 정의서</t>
    <phoneticPr fontId="10" type="noConversion"/>
  </si>
  <si>
    <t>데이터 베이스 설계</t>
    <phoneticPr fontId="10" type="noConversion"/>
  </si>
  <si>
    <t>테이블 정의서</t>
    <phoneticPr fontId="10" type="noConversion"/>
  </si>
  <si>
    <t>일정 설계</t>
    <phoneticPr fontId="10" type="noConversion"/>
  </si>
  <si>
    <t>WBS</t>
    <phoneticPr fontId="10" type="noConversion"/>
  </si>
  <si>
    <t>로그인 화면</t>
    <phoneticPr fontId="10" type="noConversion"/>
  </si>
  <si>
    <t>회원 가입 화면</t>
    <phoneticPr fontId="10" type="noConversion"/>
  </si>
  <si>
    <t>메뉴 화면</t>
    <phoneticPr fontId="10" type="noConversion"/>
  </si>
  <si>
    <t>설정 화면</t>
    <phoneticPr fontId="10" type="noConversion"/>
  </si>
  <si>
    <t>로그인 기능</t>
    <phoneticPr fontId="10" type="noConversion"/>
  </si>
  <si>
    <t>데이터 베이스 생성</t>
    <phoneticPr fontId="10" type="noConversion"/>
  </si>
  <si>
    <t>회원 가입 기능</t>
    <phoneticPr fontId="10" type="noConversion"/>
  </si>
  <si>
    <t>메인(목록) 화면</t>
    <phoneticPr fontId="10" type="noConversion"/>
  </si>
  <si>
    <t>투두 작성 기능</t>
    <phoneticPr fontId="10" type="noConversion"/>
  </si>
  <si>
    <t>투두 조회 기능</t>
    <phoneticPr fontId="10" type="noConversion"/>
  </si>
  <si>
    <t>투두 수정 기능</t>
    <phoneticPr fontId="10" type="noConversion"/>
  </si>
  <si>
    <t>투두 삭제 기능</t>
    <phoneticPr fontId="10" type="noConversion"/>
  </si>
  <si>
    <t>투두 필터 기능</t>
    <phoneticPr fontId="10" type="noConversion"/>
  </si>
  <si>
    <t>투두 정렬 기능</t>
    <phoneticPr fontId="10" type="noConversion"/>
  </si>
  <si>
    <t>발표</t>
    <phoneticPr fontId="10" type="noConversion"/>
  </si>
  <si>
    <t>통합 테스트</t>
    <phoneticPr fontId="10" type="noConversion"/>
  </si>
  <si>
    <t>유효성 검사 기능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</si>
</sst>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yyyy\-mm\-dd"/>
    <numFmt numFmtId="177" formatCode="0.0%"/>
    <numFmt numFmtId="178" formatCode="d"/>
    <numFmt numFmtId="179" formatCode="yyyy\.\ m\.\ d"/>
  </numFmts>
  <fonts count="42">
    <font>
      <sz val="10"/>
      <color rgb="FF000000"/>
      <name val="Arial"/>
      <scheme val="minor"/>
    </font>
    <font>
      <b/>
      <sz val="28"/>
      <color rgb="FF262626"/>
      <name val="&quot;jtbc 고딕 extrabold&quot;"/>
      <family val="3"/>
      <charset val="129"/>
    </font>
    <font>
      <b/>
      <sz val="11"/>
      <color rgb="FF434343"/>
      <name val="Hind"/>
    </font>
    <font>
      <sz val="11"/>
      <color rgb="FFD9D9D9"/>
      <name val="&quot;jtbc 고딕 regular&quot;"/>
      <family val="3"/>
      <charset val="129"/>
    </font>
    <font>
      <sz val="12"/>
      <color rgb="FFD9D9D9"/>
      <name val="Arial"/>
      <family val="2"/>
    </font>
    <font>
      <sz val="9"/>
      <color rgb="FFFFFFFF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30"/>
      <color rgb="FF262626"/>
      <name val="KoPubWorld돋움체 Light"/>
      <family val="3"/>
      <charset val="129"/>
    </font>
    <font>
      <b/>
      <sz val="10"/>
      <color rgb="FF262626"/>
      <name val="KoPubWorld돋움체 Light"/>
      <family val="3"/>
      <charset val="129"/>
    </font>
    <font>
      <b/>
      <sz val="11"/>
      <color rgb="FF262626"/>
      <name val="KoPubWorld돋움체 Light"/>
      <family val="3"/>
      <charset val="129"/>
    </font>
    <font>
      <b/>
      <sz val="9"/>
      <color rgb="FF262626"/>
      <name val="KoPubWorld돋움체 Light"/>
      <family val="3"/>
      <charset val="129"/>
    </font>
    <font>
      <sz val="10"/>
      <color rgb="FF000000"/>
      <name val="KoPubWorld돋움체 Light"/>
      <family val="3"/>
      <charset val="129"/>
    </font>
    <font>
      <b/>
      <sz val="11"/>
      <color rgb="FF0000FF"/>
      <name val="KoPubWorld돋움체 Light"/>
      <family val="3"/>
      <charset val="129"/>
    </font>
    <font>
      <b/>
      <sz val="11"/>
      <color rgb="FF434343"/>
      <name val="KoPubWorld돋움체 Light"/>
      <family val="3"/>
      <charset val="129"/>
    </font>
    <font>
      <sz val="11"/>
      <color rgb="FF434343"/>
      <name val="KoPubWorld돋움체 Light"/>
      <family val="3"/>
      <charset val="129"/>
    </font>
    <font>
      <b/>
      <sz val="10"/>
      <color rgb="FFFFFFFF"/>
      <name val="KoPubWorld돋움체 Light"/>
      <family val="3"/>
      <charset val="129"/>
    </font>
    <font>
      <sz val="10"/>
      <name val="KoPubWorld돋움체 Light"/>
      <family val="3"/>
      <charset val="129"/>
    </font>
    <font>
      <b/>
      <sz val="10"/>
      <color rgb="FF000000"/>
      <name val="KoPubWorld돋움체 Light"/>
      <family val="3"/>
      <charset val="129"/>
    </font>
    <font>
      <b/>
      <sz val="9"/>
      <color rgb="FF0000FF"/>
      <name val="KoPubWorld돋움체 Light"/>
      <family val="3"/>
      <charset val="129"/>
    </font>
    <font>
      <sz val="9"/>
      <color rgb="FF262626"/>
      <name val="KoPubWorld돋움체 Light"/>
      <family val="3"/>
      <charset val="129"/>
    </font>
    <font>
      <sz val="11"/>
      <color rgb="FFD9D9D9"/>
      <name val="KoPubWorld돋움체 Light"/>
      <family val="3"/>
      <charset val="129"/>
    </font>
    <font>
      <b/>
      <sz val="10"/>
      <color rgb="FF0000FF"/>
      <name val="KoPubWorld돋움체 Light"/>
      <family val="3"/>
      <charset val="129"/>
    </font>
    <font>
      <sz val="10"/>
      <color rgb="FF262626"/>
      <name val="KoPubWorld돋움체 Light"/>
      <family val="3"/>
      <charset val="129"/>
    </font>
    <font>
      <sz val="10"/>
      <color rgb="FF434343"/>
      <name val="KoPubWorld돋움체 Light"/>
      <family val="3"/>
      <charset val="129"/>
    </font>
    <font>
      <b/>
      <sz val="10"/>
      <color rgb="FF434343"/>
      <name val="KoPubWorld돋움체 Light"/>
      <family val="3"/>
      <charset val="129"/>
    </font>
    <font>
      <sz val="8"/>
      <color rgb="FF1F4E78"/>
      <name val="KoPubWorld돋움체 Light"/>
      <family val="3"/>
      <charset val="129"/>
    </font>
    <font>
      <sz val="8"/>
      <color rgb="FF262626"/>
      <name val="KoPubWorld돋움체 Light"/>
      <family val="3"/>
      <charset val="129"/>
    </font>
    <font>
      <b/>
      <sz val="11"/>
      <color rgb="FFD9D9D9"/>
      <name val="KoPubWorld돋움체 Light"/>
      <family val="3"/>
      <charset val="129"/>
    </font>
    <font>
      <sz val="10"/>
      <color theme="1"/>
      <name val="KoPubWorld돋움체 Light"/>
      <family val="3"/>
      <charset val="129"/>
    </font>
    <font>
      <sz val="9"/>
      <color theme="1"/>
      <name val="KoPubWorld돋움체 Light"/>
      <family val="3"/>
      <charset val="129"/>
    </font>
    <font>
      <b/>
      <sz val="11"/>
      <color rgb="FFFFFFFF"/>
      <name val="KoPubWorld돋움체 Light"/>
      <family val="3"/>
      <charset val="129"/>
    </font>
    <font>
      <sz val="11"/>
      <color rgb="FF000000"/>
      <name val="KoPubWorld돋움체 Light"/>
      <family val="3"/>
      <charset val="129"/>
    </font>
    <font>
      <sz val="10"/>
      <color rgb="FFFF0000"/>
      <name val="KoPubWorld돋움체 Light"/>
      <family val="3"/>
      <charset val="129"/>
    </font>
    <font>
      <b/>
      <sz val="10"/>
      <color rgb="FFEA4335"/>
      <name val="KoPubWorld돋움체 Light"/>
      <family val="3"/>
      <charset val="129"/>
    </font>
    <font>
      <b/>
      <sz val="11"/>
      <color theme="1"/>
      <name val="KoPubWorld돋움체 Light"/>
      <family val="3"/>
      <charset val="129"/>
    </font>
    <font>
      <b/>
      <strike/>
      <sz val="10"/>
      <color rgb="FF999999"/>
      <name val="KoPubWorld돋움체 Light"/>
      <family val="3"/>
      <charset val="129"/>
    </font>
    <font>
      <b/>
      <sz val="22"/>
      <color rgb="FF262626"/>
      <name val="KoPubWorld돋움체 Light"/>
      <family val="3"/>
      <charset val="129"/>
    </font>
    <font>
      <sz val="10"/>
      <color rgb="FF000000"/>
      <name val="맑은 고딕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04040"/>
        <bgColor rgb="FF404040"/>
      </patternFill>
    </fill>
    <fill>
      <patternFill patternType="solid">
        <fgColor rgb="FF434343"/>
        <bgColor rgb="FF434343"/>
      </patternFill>
    </fill>
    <fill>
      <patternFill patternType="solid">
        <fgColor rgb="FF0000FF"/>
        <bgColor rgb="FF0000FF"/>
      </patternFill>
    </fill>
    <fill>
      <patternFill patternType="solid">
        <fgColor rgb="FF4A86E8"/>
        <bgColor rgb="FF4A86E8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3F3F3"/>
        <bgColor rgb="FFF3F3F3"/>
      </patternFill>
    </fill>
    <fill>
      <patternFill patternType="solid">
        <fgColor rgb="FFF8F8F8"/>
        <bgColor rgb="FFF8F8F8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111">
    <border>
      <left/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595959"/>
      </right>
      <top style="thin">
        <color rgb="FF000000"/>
      </top>
      <bottom/>
      <diagonal/>
    </border>
    <border>
      <left style="thin">
        <color rgb="FF595959"/>
      </left>
      <right style="thin">
        <color rgb="FF595959"/>
      </right>
      <top style="thin">
        <color rgb="FF000000"/>
      </top>
      <bottom/>
      <diagonal/>
    </border>
    <border>
      <left style="thin">
        <color rgb="FF595959"/>
      </left>
      <right/>
      <top style="thin">
        <color rgb="FF000000"/>
      </top>
      <bottom/>
      <diagonal/>
    </border>
    <border>
      <left style="thin">
        <color rgb="FF595959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/>
      <diagonal/>
    </border>
    <border>
      <left style="thin">
        <color rgb="FF595959"/>
      </left>
      <right style="thin">
        <color rgb="FF595959"/>
      </right>
      <top/>
      <bottom style="thin">
        <color rgb="FF595959"/>
      </bottom>
      <diagonal/>
    </border>
    <border>
      <left style="thin">
        <color rgb="FF595959"/>
      </left>
      <right style="thin">
        <color rgb="FF000000"/>
      </right>
      <top/>
      <bottom style="thin">
        <color rgb="FF595959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595959"/>
      </right>
      <top/>
      <bottom style="thin">
        <color rgb="FF000000"/>
      </bottom>
      <diagonal/>
    </border>
    <border>
      <left style="thin">
        <color rgb="FF595959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666666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D9D9D9"/>
      </right>
      <top/>
      <bottom/>
      <diagonal/>
    </border>
    <border>
      <left/>
      <right style="thin">
        <color rgb="FF000000"/>
      </right>
      <top/>
      <bottom style="thin">
        <color rgb="FF595959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 style="thin">
        <color rgb="FFD9D9D9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D9D9D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indexed="64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indexed="64"/>
      </bottom>
      <diagonal/>
    </border>
    <border>
      <left style="thin">
        <color rgb="FF595959"/>
      </left>
      <right/>
      <top/>
      <bottom/>
      <diagonal/>
    </border>
    <border>
      <left style="thin">
        <color rgb="FF595959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rgb="FF000000"/>
      </top>
      <bottom style="thin">
        <color rgb="FFD9D9D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595959"/>
      </top>
      <bottom/>
      <diagonal/>
    </border>
    <border>
      <left/>
      <right style="thin">
        <color indexed="64"/>
      </right>
      <top style="thin">
        <color rgb="FF000000"/>
      </top>
      <bottom style="thin">
        <color rgb="FFD9D9D9"/>
      </bottom>
      <diagonal/>
    </border>
    <border>
      <left/>
      <right style="thin">
        <color indexed="64"/>
      </right>
      <top style="thin">
        <color rgb="FFD9D9D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D9D9D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595959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9847407452621"/>
      </right>
      <top style="thin">
        <color indexed="64"/>
      </top>
      <bottom/>
      <diagonal/>
    </border>
    <border>
      <left style="thin">
        <color theme="0" tint="-0.14999847407452621"/>
      </left>
      <right/>
      <top style="thin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14999847407452621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34998626667073579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rgb="FFD9D9D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theme="0" tint="-0.34998626667073579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0" tint="-0.249977111117893"/>
      </top>
      <bottom/>
      <diagonal/>
    </border>
    <border>
      <left style="thin">
        <color indexed="64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13" borderId="0" xfId="0" applyFont="1" applyFill="1" applyAlignment="1">
      <alignment horizontal="center"/>
    </xf>
    <xf numFmtId="179" fontId="8" fillId="13" borderId="0" xfId="0" applyNumberFormat="1" applyFont="1" applyFill="1" applyAlignment="1">
      <alignment horizontal="center"/>
    </xf>
    <xf numFmtId="0" fontId="8" fillId="0" borderId="0" xfId="0" applyFont="1"/>
    <xf numFmtId="0" fontId="14" fillId="2" borderId="0" xfId="0" applyFont="1" applyFill="1" applyAlignment="1">
      <alignment horizontal="right"/>
    </xf>
    <xf numFmtId="0" fontId="15" fillId="0" borderId="0" xfId="0" applyFont="1"/>
    <xf numFmtId="0" fontId="16" fillId="2" borderId="0" xfId="0" applyFont="1" applyFill="1" applyAlignment="1">
      <alignment horizontal="right"/>
    </xf>
    <xf numFmtId="177" fontId="13" fillId="2" borderId="0" xfId="0" applyNumberFormat="1" applyFont="1" applyFill="1" applyAlignment="1">
      <alignment horizontal="right"/>
    </xf>
    <xf numFmtId="177" fontId="16" fillId="2" borderId="0" xfId="0" applyNumberFormat="1" applyFont="1" applyFill="1" applyAlignment="1">
      <alignment horizontal="left"/>
    </xf>
    <xf numFmtId="0" fontId="17" fillId="0" borderId="2" xfId="0" applyFont="1" applyBorder="1" applyAlignment="1">
      <alignment horizontal="left"/>
    </xf>
    <xf numFmtId="0" fontId="18" fillId="2" borderId="2" xfId="0" applyFont="1" applyFill="1" applyBorder="1"/>
    <xf numFmtId="0" fontId="18" fillId="2" borderId="2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8" fillId="2" borderId="3" xfId="0" applyFont="1" applyFill="1" applyBorder="1"/>
    <xf numFmtId="0" fontId="18" fillId="2" borderId="0" xfId="0" applyFont="1" applyFill="1"/>
    <xf numFmtId="0" fontId="19" fillId="6" borderId="19" xfId="0" applyFont="1" applyFill="1" applyBorder="1" applyAlignment="1">
      <alignment horizontal="center" vertical="center"/>
    </xf>
    <xf numFmtId="0" fontId="19" fillId="3" borderId="20" xfId="0" applyFont="1" applyFill="1" applyBorder="1" applyAlignment="1">
      <alignment horizontal="center" vertical="center"/>
    </xf>
    <xf numFmtId="0" fontId="21" fillId="7" borderId="21" xfId="0" applyFont="1" applyFill="1" applyBorder="1" applyAlignment="1">
      <alignment horizontal="center" vertical="center"/>
    </xf>
    <xf numFmtId="177" fontId="22" fillId="9" borderId="23" xfId="0" applyNumberFormat="1" applyFont="1" applyFill="1" applyBorder="1" applyAlignment="1">
      <alignment horizontal="center" vertical="center"/>
    </xf>
    <xf numFmtId="177" fontId="22" fillId="9" borderId="10" xfId="0" applyNumberFormat="1" applyFont="1" applyFill="1" applyBorder="1" applyAlignment="1">
      <alignment horizontal="center" vertical="center"/>
    </xf>
    <xf numFmtId="0" fontId="24" fillId="4" borderId="0" xfId="0" applyFont="1" applyFill="1" applyAlignment="1">
      <alignment horizontal="center" vertical="center"/>
    </xf>
    <xf numFmtId="177" fontId="25" fillId="7" borderId="10" xfId="0" applyNumberFormat="1" applyFont="1" applyFill="1" applyBorder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177" fontId="25" fillId="7" borderId="24" xfId="0" applyNumberFormat="1" applyFont="1" applyFill="1" applyBorder="1" applyAlignment="1">
      <alignment horizontal="left" vertical="center"/>
    </xf>
    <xf numFmtId="0" fontId="12" fillId="11" borderId="32" xfId="0" applyFont="1" applyFill="1" applyBorder="1" applyAlignment="1">
      <alignment horizontal="left" vertical="center"/>
    </xf>
    <xf numFmtId="0" fontId="31" fillId="4" borderId="25" xfId="0" applyFont="1" applyFill="1" applyBorder="1" applyAlignment="1">
      <alignment horizontal="center" vertical="center"/>
    </xf>
    <xf numFmtId="0" fontId="31" fillId="4" borderId="0" xfId="0" applyFont="1" applyFill="1" applyAlignment="1">
      <alignment horizontal="center" vertical="center"/>
    </xf>
    <xf numFmtId="0" fontId="31" fillId="4" borderId="21" xfId="0" applyFont="1" applyFill="1" applyBorder="1" applyAlignment="1">
      <alignment horizontal="center" vertical="center"/>
    </xf>
    <xf numFmtId="177" fontId="25" fillId="7" borderId="18" xfId="0" applyNumberFormat="1" applyFont="1" applyFill="1" applyBorder="1" applyAlignment="1">
      <alignment horizontal="left" vertical="center"/>
    </xf>
    <xf numFmtId="0" fontId="12" fillId="11" borderId="26" xfId="0" applyFont="1" applyFill="1" applyBorder="1" applyAlignment="1">
      <alignment horizontal="left" vertical="center"/>
    </xf>
    <xf numFmtId="0" fontId="12" fillId="11" borderId="28" xfId="0" applyFont="1" applyFill="1" applyBorder="1" applyAlignment="1">
      <alignment horizontal="left" vertical="center"/>
    </xf>
    <xf numFmtId="177" fontId="34" fillId="12" borderId="29" xfId="0" applyNumberFormat="1" applyFont="1" applyFill="1" applyBorder="1" applyAlignment="1">
      <alignment horizontal="center" vertical="center"/>
    </xf>
    <xf numFmtId="177" fontId="34" fillId="12" borderId="18" xfId="0" applyNumberFormat="1" applyFont="1" applyFill="1" applyBorder="1" applyAlignment="1">
      <alignment horizontal="center" vertical="center"/>
    </xf>
    <xf numFmtId="0" fontId="36" fillId="0" borderId="0" xfId="0" applyFont="1"/>
    <xf numFmtId="0" fontId="32" fillId="0" borderId="0" xfId="0" applyFont="1" applyAlignment="1">
      <alignment horizontal="center" vertical="center"/>
    </xf>
    <xf numFmtId="0" fontId="37" fillId="0" borderId="0" xfId="0" applyFont="1" applyAlignment="1">
      <alignment vertical="center"/>
    </xf>
    <xf numFmtId="0" fontId="38" fillId="0" borderId="0" xfId="0" applyFont="1"/>
    <xf numFmtId="0" fontId="39" fillId="0" borderId="0" xfId="0" applyFont="1"/>
    <xf numFmtId="0" fontId="40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2" fillId="2" borderId="0" xfId="0" applyFont="1" applyFill="1" applyAlignment="1">
      <alignment horizontal="right" vertical="center"/>
    </xf>
    <xf numFmtId="0" fontId="13" fillId="2" borderId="0" xfId="0" applyFont="1" applyFill="1" applyAlignment="1">
      <alignment horizontal="right" vertical="center"/>
    </xf>
    <xf numFmtId="176" fontId="12" fillId="0" borderId="0" xfId="0" applyNumberFormat="1" applyFont="1" applyAlignment="1">
      <alignment horizontal="center" vertical="center"/>
    </xf>
    <xf numFmtId="0" fontId="12" fillId="11" borderId="13" xfId="0" applyFont="1" applyFill="1" applyBorder="1" applyAlignment="1">
      <alignment horizontal="left" vertical="center"/>
    </xf>
    <xf numFmtId="0" fontId="26" fillId="0" borderId="36" xfId="0" applyFont="1" applyBorder="1" applyAlignment="1">
      <alignment horizontal="center" vertical="center"/>
    </xf>
    <xf numFmtId="176" fontId="26" fillId="0" borderId="36" xfId="0" applyNumberFormat="1" applyFont="1" applyBorder="1" applyAlignment="1">
      <alignment horizontal="center" vertical="center"/>
    </xf>
    <xf numFmtId="0" fontId="25" fillId="10" borderId="36" xfId="0" applyFont="1" applyFill="1" applyBorder="1" applyAlignment="1">
      <alignment horizontal="center" vertical="center"/>
    </xf>
    <xf numFmtId="9" fontId="27" fillId="11" borderId="36" xfId="0" applyNumberFormat="1" applyFont="1" applyFill="1" applyBorder="1" applyAlignment="1">
      <alignment horizontal="center" vertical="center"/>
    </xf>
    <xf numFmtId="9" fontId="25" fillId="11" borderId="36" xfId="0" applyNumberFormat="1" applyFont="1" applyFill="1" applyBorder="1" applyAlignment="1">
      <alignment horizontal="center" vertical="center"/>
    </xf>
    <xf numFmtId="9" fontId="28" fillId="11" borderId="36" xfId="0" applyNumberFormat="1" applyFont="1" applyFill="1" applyBorder="1" applyAlignment="1">
      <alignment horizontal="center" vertical="center"/>
    </xf>
    <xf numFmtId="0" fontId="26" fillId="11" borderId="37" xfId="0" applyFont="1" applyFill="1" applyBorder="1" applyAlignment="1">
      <alignment horizontal="left" vertical="center"/>
    </xf>
    <xf numFmtId="0" fontId="26" fillId="0" borderId="39" xfId="0" applyFont="1" applyBorder="1" applyAlignment="1">
      <alignment horizontal="center" vertical="center"/>
    </xf>
    <xf numFmtId="0" fontId="12" fillId="11" borderId="38" xfId="0" applyFont="1" applyFill="1" applyBorder="1" applyAlignment="1">
      <alignment horizontal="left" vertical="center"/>
    </xf>
    <xf numFmtId="0" fontId="26" fillId="0" borderId="40" xfId="0" applyFont="1" applyBorder="1" applyAlignment="1">
      <alignment horizontal="center" vertical="center"/>
    </xf>
    <xf numFmtId="176" fontId="26" fillId="0" borderId="40" xfId="0" applyNumberFormat="1" applyFont="1" applyBorder="1" applyAlignment="1">
      <alignment horizontal="center" vertical="center"/>
    </xf>
    <xf numFmtId="0" fontId="25" fillId="10" borderId="40" xfId="0" applyFont="1" applyFill="1" applyBorder="1" applyAlignment="1">
      <alignment horizontal="center" vertical="center"/>
    </xf>
    <xf numFmtId="9" fontId="27" fillId="11" borderId="40" xfId="0" applyNumberFormat="1" applyFont="1" applyFill="1" applyBorder="1" applyAlignment="1">
      <alignment horizontal="center" vertical="center"/>
    </xf>
    <xf numFmtId="9" fontId="25" fillId="11" borderId="40" xfId="0" applyNumberFormat="1" applyFont="1" applyFill="1" applyBorder="1" applyAlignment="1">
      <alignment horizontal="center" vertical="center"/>
    </xf>
    <xf numFmtId="9" fontId="28" fillId="11" borderId="40" xfId="0" applyNumberFormat="1" applyFont="1" applyFill="1" applyBorder="1" applyAlignment="1">
      <alignment horizontal="center" vertical="center"/>
    </xf>
    <xf numFmtId="0" fontId="29" fillId="0" borderId="42" xfId="0" applyFont="1" applyBorder="1" applyAlignment="1">
      <alignment horizontal="left" vertical="center"/>
    </xf>
    <xf numFmtId="0" fontId="29" fillId="0" borderId="43" xfId="0" applyFont="1" applyBorder="1" applyAlignment="1">
      <alignment horizontal="left" vertical="center"/>
    </xf>
    <xf numFmtId="0" fontId="29" fillId="0" borderId="44" xfId="0" applyFont="1" applyBorder="1" applyAlignment="1">
      <alignment horizontal="left" vertical="center"/>
    </xf>
    <xf numFmtId="0" fontId="29" fillId="0" borderId="45" xfId="0" applyFont="1" applyBorder="1" applyAlignment="1">
      <alignment horizontal="left" vertical="center"/>
    </xf>
    <xf numFmtId="0" fontId="29" fillId="0" borderId="41" xfId="0" applyFont="1" applyBorder="1" applyAlignment="1">
      <alignment horizontal="left" vertical="center"/>
    </xf>
    <xf numFmtId="0" fontId="29" fillId="0" borderId="46" xfId="0" applyFont="1" applyBorder="1" applyAlignment="1">
      <alignment horizontal="left" vertical="center"/>
    </xf>
    <xf numFmtId="0" fontId="30" fillId="0" borderId="42" xfId="0" applyFont="1" applyBorder="1" applyAlignment="1">
      <alignment horizontal="left" vertical="center"/>
    </xf>
    <xf numFmtId="177" fontId="34" fillId="12" borderId="20" xfId="0" applyNumberFormat="1" applyFont="1" applyFill="1" applyBorder="1" applyAlignment="1">
      <alignment horizontal="center" vertical="center"/>
    </xf>
    <xf numFmtId="0" fontId="30" fillId="0" borderId="41" xfId="0" applyFont="1" applyBorder="1" applyAlignment="1">
      <alignment horizontal="left" vertical="center"/>
    </xf>
    <xf numFmtId="0" fontId="30" fillId="7" borderId="41" xfId="0" applyFont="1" applyFill="1" applyBorder="1" applyAlignment="1">
      <alignment horizontal="left" vertical="center"/>
    </xf>
    <xf numFmtId="0" fontId="29" fillId="7" borderId="41" xfId="0" applyFont="1" applyFill="1" applyBorder="1" applyAlignment="1">
      <alignment horizontal="left" vertical="center"/>
    </xf>
    <xf numFmtId="0" fontId="30" fillId="0" borderId="48" xfId="0" applyFont="1" applyBorder="1" applyAlignment="1">
      <alignment horizontal="left" vertical="center"/>
    </xf>
    <xf numFmtId="0" fontId="29" fillId="0" borderId="48" xfId="0" applyFont="1" applyBorder="1" applyAlignment="1">
      <alignment horizontal="left" vertical="center"/>
    </xf>
    <xf numFmtId="0" fontId="29" fillId="7" borderId="44" xfId="0" applyFont="1" applyFill="1" applyBorder="1" applyAlignment="1">
      <alignment horizontal="left" vertical="center"/>
    </xf>
    <xf numFmtId="0" fontId="29" fillId="0" borderId="51" xfId="0" applyFont="1" applyBorder="1" applyAlignment="1">
      <alignment horizontal="left" vertical="center"/>
    </xf>
    <xf numFmtId="0" fontId="29" fillId="0" borderId="52" xfId="0" applyFont="1" applyBorder="1" applyAlignment="1">
      <alignment horizontal="left" vertical="center"/>
    </xf>
    <xf numFmtId="0" fontId="29" fillId="0" borderId="53" xfId="0" applyFont="1" applyBorder="1" applyAlignment="1">
      <alignment horizontal="left" vertical="center"/>
    </xf>
    <xf numFmtId="0" fontId="29" fillId="7" borderId="53" xfId="0" applyFont="1" applyFill="1" applyBorder="1" applyAlignment="1">
      <alignment horizontal="left" vertical="center"/>
    </xf>
    <xf numFmtId="0" fontId="29" fillId="0" borderId="54" xfId="0" applyFont="1" applyBorder="1" applyAlignment="1">
      <alignment horizontal="left" vertical="center"/>
    </xf>
    <xf numFmtId="0" fontId="29" fillId="0" borderId="55" xfId="0" applyFont="1" applyBorder="1" applyAlignment="1">
      <alignment horizontal="left" vertical="center"/>
    </xf>
    <xf numFmtId="0" fontId="29" fillId="0" borderId="56" xfId="0" applyFont="1" applyBorder="1" applyAlignment="1">
      <alignment horizontal="left" vertical="center"/>
    </xf>
    <xf numFmtId="0" fontId="29" fillId="0" borderId="50" xfId="0" applyFont="1" applyBorder="1" applyAlignment="1">
      <alignment horizontal="left" vertical="center"/>
    </xf>
    <xf numFmtId="0" fontId="29" fillId="7" borderId="50" xfId="0" applyFont="1" applyFill="1" applyBorder="1" applyAlignment="1">
      <alignment horizontal="left" vertical="center"/>
    </xf>
    <xf numFmtId="0" fontId="29" fillId="0" borderId="49" xfId="0" applyFont="1" applyBorder="1" applyAlignment="1">
      <alignment horizontal="left" vertical="center"/>
    </xf>
    <xf numFmtId="0" fontId="29" fillId="0" borderId="57" xfId="0" applyFont="1" applyBorder="1" applyAlignment="1">
      <alignment horizontal="left" vertical="center"/>
    </xf>
    <xf numFmtId="0" fontId="29" fillId="0" borderId="58" xfId="0" applyFont="1" applyBorder="1" applyAlignment="1">
      <alignment horizontal="left" vertical="center"/>
    </xf>
    <xf numFmtId="0" fontId="30" fillId="0" borderId="53" xfId="0" applyFont="1" applyBorder="1" applyAlignment="1">
      <alignment horizontal="left" vertical="center"/>
    </xf>
    <xf numFmtId="0" fontId="30" fillId="0" borderId="54" xfId="0" applyFont="1" applyBorder="1" applyAlignment="1">
      <alignment horizontal="left" vertical="center"/>
    </xf>
    <xf numFmtId="0" fontId="29" fillId="0" borderId="59" xfId="0" applyFont="1" applyBorder="1" applyAlignment="1">
      <alignment horizontal="left" vertical="center"/>
    </xf>
    <xf numFmtId="0" fontId="30" fillId="0" borderId="44" xfId="0" applyFont="1" applyBorder="1" applyAlignment="1">
      <alignment horizontal="left" vertical="center"/>
    </xf>
    <xf numFmtId="0" fontId="30" fillId="0" borderId="45" xfId="0" applyFont="1" applyBorder="1" applyAlignment="1">
      <alignment horizontal="left" vertical="center"/>
    </xf>
    <xf numFmtId="0" fontId="29" fillId="0" borderId="60" xfId="0" applyFont="1" applyBorder="1" applyAlignment="1">
      <alignment horizontal="left" vertical="center"/>
    </xf>
    <xf numFmtId="0" fontId="29" fillId="0" borderId="61" xfId="0" applyFont="1" applyBorder="1" applyAlignment="1">
      <alignment horizontal="left" vertical="center"/>
    </xf>
    <xf numFmtId="0" fontId="30" fillId="0" borderId="51" xfId="0" applyFont="1" applyBorder="1" applyAlignment="1">
      <alignment horizontal="left" vertical="center"/>
    </xf>
    <xf numFmtId="0" fontId="30" fillId="7" borderId="44" xfId="0" applyFont="1" applyFill="1" applyBorder="1" applyAlignment="1">
      <alignment horizontal="left" vertical="center"/>
    </xf>
    <xf numFmtId="176" fontId="26" fillId="0" borderId="39" xfId="0" applyNumberFormat="1" applyFont="1" applyBorder="1" applyAlignment="1">
      <alignment horizontal="center" vertical="center"/>
    </xf>
    <xf numFmtId="0" fontId="25" fillId="10" borderId="39" xfId="0" applyFont="1" applyFill="1" applyBorder="1" applyAlignment="1">
      <alignment horizontal="center" vertical="center"/>
    </xf>
    <xf numFmtId="0" fontId="12" fillId="11" borderId="30" xfId="0" applyFont="1" applyFill="1" applyBorder="1" applyAlignment="1">
      <alignment horizontal="left" vertical="center"/>
    </xf>
    <xf numFmtId="0" fontId="12" fillId="11" borderId="70" xfId="0" applyFont="1" applyFill="1" applyBorder="1" applyAlignment="1">
      <alignment horizontal="left" vertical="center"/>
    </xf>
    <xf numFmtId="0" fontId="12" fillId="11" borderId="31" xfId="0" applyFont="1" applyFill="1" applyBorder="1" applyAlignment="1">
      <alignment horizontal="left" vertical="center"/>
    </xf>
    <xf numFmtId="0" fontId="12" fillId="11" borderId="47" xfId="0" applyFont="1" applyFill="1" applyBorder="1" applyAlignment="1">
      <alignment horizontal="left" vertical="center"/>
    </xf>
    <xf numFmtId="0" fontId="12" fillId="11" borderId="71" xfId="0" applyFont="1" applyFill="1" applyBorder="1" applyAlignment="1">
      <alignment horizontal="left" vertical="center"/>
    </xf>
    <xf numFmtId="0" fontId="26" fillId="11" borderId="79" xfId="0" applyFont="1" applyFill="1" applyBorder="1" applyAlignment="1">
      <alignment horizontal="left" vertical="center"/>
    </xf>
    <xf numFmtId="176" fontId="22" fillId="9" borderId="14" xfId="0" applyNumberFormat="1" applyFont="1" applyFill="1" applyBorder="1" applyAlignment="1">
      <alignment horizontal="center" vertical="center"/>
    </xf>
    <xf numFmtId="176" fontId="22" fillId="9" borderId="15" xfId="0" applyNumberFormat="1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33" fillId="12" borderId="21" xfId="0" applyFont="1" applyFill="1" applyBorder="1" applyAlignment="1">
      <alignment horizontal="left"/>
    </xf>
    <xf numFmtId="0" fontId="34" fillId="12" borderId="21" xfId="0" applyFont="1" applyFill="1" applyBorder="1" applyAlignment="1">
      <alignment horizontal="center" vertical="center"/>
    </xf>
    <xf numFmtId="0" fontId="34" fillId="12" borderId="20" xfId="0" applyFont="1" applyFill="1" applyBorder="1" applyAlignment="1">
      <alignment horizontal="center" vertical="center"/>
    </xf>
    <xf numFmtId="0" fontId="34" fillId="12" borderId="18" xfId="0" applyFont="1" applyFill="1" applyBorder="1" applyAlignment="1">
      <alignment horizontal="center" vertical="center"/>
    </xf>
    <xf numFmtId="0" fontId="19" fillId="6" borderId="11" xfId="0" applyFont="1" applyFill="1" applyBorder="1" applyAlignment="1">
      <alignment horizontal="center" vertical="center"/>
    </xf>
    <xf numFmtId="178" fontId="23" fillId="10" borderId="27" xfId="0" applyNumberFormat="1" applyFont="1" applyFill="1" applyBorder="1" applyAlignment="1">
      <alignment horizontal="center" vertical="center"/>
    </xf>
    <xf numFmtId="178" fontId="23" fillId="7" borderId="27" xfId="0" applyNumberFormat="1" applyFont="1" applyFill="1" applyBorder="1" applyAlignment="1">
      <alignment horizontal="center" vertical="center"/>
    </xf>
    <xf numFmtId="178" fontId="23" fillId="10" borderId="31" xfId="0" applyNumberFormat="1" applyFont="1" applyFill="1" applyBorder="1" applyAlignment="1">
      <alignment horizontal="center" vertical="center"/>
    </xf>
    <xf numFmtId="0" fontId="12" fillId="11" borderId="84" xfId="0" applyFont="1" applyFill="1" applyBorder="1" applyAlignment="1">
      <alignment horizontal="left" vertical="center"/>
    </xf>
    <xf numFmtId="0" fontId="12" fillId="11" borderId="85" xfId="0" applyFont="1" applyFill="1" applyBorder="1" applyAlignment="1">
      <alignment horizontal="left" vertical="center"/>
    </xf>
    <xf numFmtId="0" fontId="29" fillId="0" borderId="86" xfId="0" applyFont="1" applyBorder="1" applyAlignment="1">
      <alignment horizontal="left" vertical="center"/>
    </xf>
    <xf numFmtId="0" fontId="29" fillId="0" borderId="87" xfId="0" applyFont="1" applyBorder="1" applyAlignment="1">
      <alignment horizontal="left" vertical="center"/>
    </xf>
    <xf numFmtId="0" fontId="29" fillId="0" borderId="88" xfId="0" applyFont="1" applyBorder="1" applyAlignment="1">
      <alignment horizontal="left" vertical="center"/>
    </xf>
    <xf numFmtId="0" fontId="29" fillId="0" borderId="89" xfId="0" applyFont="1" applyBorder="1" applyAlignment="1">
      <alignment horizontal="left" vertical="center"/>
    </xf>
    <xf numFmtId="0" fontId="29" fillId="7" borderId="87" xfId="0" applyFont="1" applyFill="1" applyBorder="1" applyAlignment="1">
      <alignment horizontal="left" vertical="center"/>
    </xf>
    <xf numFmtId="0" fontId="29" fillId="0" borderId="90" xfId="0" applyFont="1" applyBorder="1" applyAlignment="1">
      <alignment horizontal="left" vertical="center"/>
    </xf>
    <xf numFmtId="0" fontId="35" fillId="11" borderId="91" xfId="0" applyFont="1" applyFill="1" applyBorder="1" applyAlignment="1">
      <alignment horizontal="center" vertical="center"/>
    </xf>
    <xf numFmtId="0" fontId="35" fillId="11" borderId="92" xfId="0" applyFont="1" applyFill="1" applyBorder="1" applyAlignment="1">
      <alignment horizontal="center" vertical="center"/>
    </xf>
    <xf numFmtId="0" fontId="35" fillId="11" borderId="93" xfId="0" applyFont="1" applyFill="1" applyBorder="1" applyAlignment="1">
      <alignment horizontal="center" vertical="center"/>
    </xf>
    <xf numFmtId="0" fontId="35" fillId="11" borderId="94" xfId="0" applyFont="1" applyFill="1" applyBorder="1" applyAlignment="1">
      <alignment horizontal="center" vertical="center"/>
    </xf>
    <xf numFmtId="0" fontId="35" fillId="7" borderId="92" xfId="0" applyFont="1" applyFill="1" applyBorder="1" applyAlignment="1">
      <alignment horizontal="center" vertical="center"/>
    </xf>
    <xf numFmtId="0" fontId="35" fillId="11" borderId="95" xfId="0" applyFont="1" applyFill="1" applyBorder="1" applyAlignment="1">
      <alignment horizontal="center" vertical="center"/>
    </xf>
    <xf numFmtId="0" fontId="41" fillId="0" borderId="98" xfId="0" applyFont="1" applyBorder="1"/>
    <xf numFmtId="0" fontId="9" fillId="0" borderId="97" xfId="0" applyFont="1" applyBorder="1"/>
    <xf numFmtId="0" fontId="26" fillId="0" borderId="99" xfId="0" applyFont="1" applyBorder="1" applyAlignment="1">
      <alignment horizontal="center" vertical="center"/>
    </xf>
    <xf numFmtId="0" fontId="26" fillId="0" borderId="100" xfId="0" applyFont="1" applyBorder="1" applyAlignment="1">
      <alignment horizontal="center" vertical="center"/>
    </xf>
    <xf numFmtId="0" fontId="26" fillId="0" borderId="101" xfId="0" applyFont="1" applyBorder="1" applyAlignment="1">
      <alignment horizontal="center" vertical="center"/>
    </xf>
    <xf numFmtId="0" fontId="26" fillId="0" borderId="102" xfId="0" applyFont="1" applyBorder="1" applyAlignment="1">
      <alignment horizontal="center" vertical="center"/>
    </xf>
    <xf numFmtId="0" fontId="26" fillId="0" borderId="103" xfId="0" applyFont="1" applyBorder="1" applyAlignment="1">
      <alignment horizontal="center" vertical="center"/>
    </xf>
    <xf numFmtId="0" fontId="26" fillId="0" borderId="104" xfId="0" applyFont="1" applyBorder="1" applyAlignment="1">
      <alignment horizontal="center" vertical="center"/>
    </xf>
    <xf numFmtId="0" fontId="26" fillId="0" borderId="105" xfId="0" applyFont="1" applyBorder="1" applyAlignment="1">
      <alignment horizontal="center" vertical="center"/>
    </xf>
    <xf numFmtId="0" fontId="26" fillId="0" borderId="106" xfId="0" applyFont="1" applyBorder="1" applyAlignment="1">
      <alignment horizontal="center" vertical="center"/>
    </xf>
    <xf numFmtId="0" fontId="26" fillId="0" borderId="107" xfId="0" applyFont="1" applyBorder="1" applyAlignment="1">
      <alignment horizontal="center" vertical="center"/>
    </xf>
    <xf numFmtId="0" fontId="26" fillId="0" borderId="108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9" fontId="27" fillId="11" borderId="39" xfId="0" applyNumberFormat="1" applyFont="1" applyFill="1" applyBorder="1" applyAlignment="1">
      <alignment horizontal="center" vertical="center"/>
    </xf>
    <xf numFmtId="9" fontId="25" fillId="11" borderId="39" xfId="0" applyNumberFormat="1" applyFont="1" applyFill="1" applyBorder="1" applyAlignment="1">
      <alignment horizontal="center" vertical="center"/>
    </xf>
    <xf numFmtId="9" fontId="28" fillId="11" borderId="39" xfId="0" applyNumberFormat="1" applyFont="1" applyFill="1" applyBorder="1" applyAlignment="1">
      <alignment horizontal="center" vertical="center"/>
    </xf>
    <xf numFmtId="176" fontId="26" fillId="0" borderId="109" xfId="0" applyNumberFormat="1" applyFont="1" applyBorder="1" applyAlignment="1">
      <alignment horizontal="center" vertical="center"/>
    </xf>
    <xf numFmtId="0" fontId="26" fillId="0" borderId="109" xfId="0" applyFont="1" applyBorder="1" applyAlignment="1">
      <alignment horizontal="center" vertical="center"/>
    </xf>
    <xf numFmtId="0" fontId="25" fillId="10" borderId="109" xfId="0" applyFont="1" applyFill="1" applyBorder="1" applyAlignment="1">
      <alignment horizontal="center" vertical="center"/>
    </xf>
    <xf numFmtId="9" fontId="27" fillId="11" borderId="109" xfId="0" applyNumberFormat="1" applyFont="1" applyFill="1" applyBorder="1" applyAlignment="1">
      <alignment horizontal="center" vertical="center"/>
    </xf>
    <xf numFmtId="9" fontId="25" fillId="11" borderId="109" xfId="0" applyNumberFormat="1" applyFont="1" applyFill="1" applyBorder="1" applyAlignment="1">
      <alignment horizontal="center" vertical="center"/>
    </xf>
    <xf numFmtId="9" fontId="28" fillId="11" borderId="109" xfId="0" applyNumberFormat="1" applyFont="1" applyFill="1" applyBorder="1" applyAlignment="1">
      <alignment horizontal="center" vertical="center"/>
    </xf>
    <xf numFmtId="176" fontId="26" fillId="0" borderId="110" xfId="0" applyNumberFormat="1" applyFont="1" applyBorder="1" applyAlignment="1">
      <alignment horizontal="center" vertical="center"/>
    </xf>
    <xf numFmtId="0" fontId="26" fillId="0" borderId="110" xfId="0" applyFont="1" applyBorder="1" applyAlignment="1">
      <alignment horizontal="center" vertical="center"/>
    </xf>
    <xf numFmtId="0" fontId="25" fillId="10" borderId="110" xfId="0" applyFont="1" applyFill="1" applyBorder="1" applyAlignment="1">
      <alignment horizontal="center" vertical="center"/>
    </xf>
    <xf numFmtId="9" fontId="27" fillId="11" borderId="110" xfId="0" applyNumberFormat="1" applyFont="1" applyFill="1" applyBorder="1" applyAlignment="1">
      <alignment horizontal="center" vertical="center"/>
    </xf>
    <xf numFmtId="9" fontId="25" fillId="11" borderId="110" xfId="0" applyNumberFormat="1" applyFont="1" applyFill="1" applyBorder="1" applyAlignment="1">
      <alignment horizontal="center" vertical="center"/>
    </xf>
    <xf numFmtId="9" fontId="28" fillId="11" borderId="110" xfId="0" applyNumberFormat="1" applyFont="1" applyFill="1" applyBorder="1" applyAlignment="1">
      <alignment horizontal="center" vertical="center"/>
    </xf>
    <xf numFmtId="0" fontId="19" fillId="12" borderId="11" xfId="0" applyFont="1" applyFill="1" applyBorder="1" applyAlignment="1">
      <alignment horizontal="left" vertical="center"/>
    </xf>
    <xf numFmtId="0" fontId="20" fillId="0" borderId="12" xfId="0" applyFont="1" applyBorder="1"/>
    <xf numFmtId="0" fontId="20" fillId="0" borderId="21" xfId="0" applyFont="1" applyBorder="1"/>
    <xf numFmtId="0" fontId="26" fillId="11" borderId="37" xfId="0" applyFont="1" applyFill="1" applyBorder="1" applyAlignment="1">
      <alignment horizontal="left" vertical="center"/>
    </xf>
    <xf numFmtId="0" fontId="26" fillId="11" borderId="79" xfId="0" applyFont="1" applyFill="1" applyBorder="1" applyAlignment="1">
      <alignment horizontal="left" vertical="center"/>
    </xf>
    <xf numFmtId="0" fontId="26" fillId="11" borderId="21" xfId="0" applyFont="1" applyFill="1" applyBorder="1" applyAlignment="1">
      <alignment horizontal="left" vertical="center"/>
    </xf>
    <xf numFmtId="0" fontId="26" fillId="11" borderId="47" xfId="0" applyFont="1" applyFill="1" applyBorder="1" applyAlignment="1">
      <alignment horizontal="left" vertical="center"/>
    </xf>
    <xf numFmtId="0" fontId="26" fillId="11" borderId="65" xfId="0" applyFont="1" applyFill="1" applyBorder="1" applyAlignment="1">
      <alignment horizontal="left" vertical="center"/>
    </xf>
    <xf numFmtId="0" fontId="26" fillId="11" borderId="78" xfId="0" applyFont="1" applyFill="1" applyBorder="1" applyAlignment="1">
      <alignment horizontal="left" vertical="center"/>
    </xf>
    <xf numFmtId="0" fontId="26" fillId="11" borderId="38" xfId="0" applyFont="1" applyFill="1" applyBorder="1" applyAlignment="1">
      <alignment horizontal="left" vertical="center"/>
    </xf>
    <xf numFmtId="0" fontId="26" fillId="11" borderId="5" xfId="0" applyFont="1" applyFill="1" applyBorder="1" applyAlignment="1">
      <alignment horizontal="left" vertical="center"/>
    </xf>
    <xf numFmtId="0" fontId="26" fillId="11" borderId="30" xfId="0" applyFont="1" applyFill="1" applyBorder="1" applyAlignment="1">
      <alignment horizontal="left" vertical="center"/>
    </xf>
    <xf numFmtId="0" fontId="26" fillId="11" borderId="68" xfId="0" applyFont="1" applyFill="1" applyBorder="1" applyAlignment="1">
      <alignment horizontal="left" vertical="center"/>
    </xf>
    <xf numFmtId="0" fontId="26" fillId="11" borderId="75" xfId="0" applyFont="1" applyFill="1" applyBorder="1" applyAlignment="1">
      <alignment horizontal="left" vertical="center"/>
    </xf>
    <xf numFmtId="0" fontId="26" fillId="11" borderId="66" xfId="0" applyFont="1" applyFill="1" applyBorder="1" applyAlignment="1">
      <alignment horizontal="left" vertical="center"/>
    </xf>
    <xf numFmtId="0" fontId="26" fillId="11" borderId="76" xfId="0" applyFont="1" applyFill="1" applyBorder="1" applyAlignment="1">
      <alignment horizontal="left" vertical="center"/>
    </xf>
    <xf numFmtId="0" fontId="26" fillId="11" borderId="69" xfId="0" applyFont="1" applyFill="1" applyBorder="1" applyAlignment="1">
      <alignment horizontal="left" vertical="center"/>
    </xf>
    <xf numFmtId="0" fontId="26" fillId="11" borderId="77" xfId="0" applyFont="1" applyFill="1" applyBorder="1" applyAlignment="1">
      <alignment horizontal="left" vertical="center"/>
    </xf>
    <xf numFmtId="0" fontId="26" fillId="11" borderId="34" xfId="0" applyFont="1" applyFill="1" applyBorder="1" applyAlignment="1">
      <alignment horizontal="left" vertical="center"/>
    </xf>
    <xf numFmtId="0" fontId="26" fillId="11" borderId="74" xfId="0" applyFont="1" applyFill="1" applyBorder="1" applyAlignment="1">
      <alignment horizontal="left" vertical="center"/>
    </xf>
    <xf numFmtId="0" fontId="26" fillId="11" borderId="33" xfId="0" applyFont="1" applyFill="1" applyBorder="1" applyAlignment="1">
      <alignment horizontal="left" vertical="center"/>
    </xf>
    <xf numFmtId="0" fontId="26" fillId="11" borderId="73" xfId="0" applyFont="1" applyFill="1" applyBorder="1" applyAlignment="1">
      <alignment horizontal="left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30" xfId="0" applyFont="1" applyFill="1" applyBorder="1" applyAlignment="1">
      <alignment horizontal="center" vertical="center"/>
    </xf>
    <xf numFmtId="0" fontId="19" fillId="3" borderId="62" xfId="0" applyFont="1" applyFill="1" applyBorder="1" applyAlignment="1">
      <alignment horizontal="center" vertical="center"/>
    </xf>
    <xf numFmtId="0" fontId="19" fillId="3" borderId="31" xfId="0" applyFont="1" applyFill="1" applyBorder="1" applyAlignment="1">
      <alignment horizontal="center" vertical="center"/>
    </xf>
    <xf numFmtId="0" fontId="19" fillId="3" borderId="63" xfId="0" applyFont="1" applyFill="1" applyBorder="1" applyAlignment="1">
      <alignment horizontal="center" vertical="center"/>
    </xf>
    <xf numFmtId="0" fontId="19" fillId="3" borderId="47" xfId="0" applyFont="1" applyFill="1" applyBorder="1" applyAlignment="1">
      <alignment horizontal="center" vertical="center"/>
    </xf>
    <xf numFmtId="0" fontId="26" fillId="11" borderId="67" xfId="0" applyFont="1" applyFill="1" applyBorder="1" applyAlignment="1">
      <alignment horizontal="left" vertical="center"/>
    </xf>
    <xf numFmtId="0" fontId="26" fillId="11" borderId="72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right"/>
    </xf>
    <xf numFmtId="0" fontId="26" fillId="0" borderId="96" xfId="0" applyFont="1" applyBorder="1" applyAlignment="1">
      <alignment horizontal="left" vertical="center"/>
    </xf>
    <xf numFmtId="0" fontId="26" fillId="0" borderId="97" xfId="0" applyFont="1" applyBorder="1" applyAlignment="1">
      <alignment horizontal="left" vertical="center"/>
    </xf>
    <xf numFmtId="0" fontId="19" fillId="4" borderId="7" xfId="0" applyFont="1" applyFill="1" applyBorder="1" applyAlignment="1">
      <alignment horizontal="center" vertical="center"/>
    </xf>
    <xf numFmtId="0" fontId="19" fillId="4" borderId="16" xfId="0" applyFont="1" applyFill="1" applyBorder="1" applyAlignment="1">
      <alignment horizontal="center" vertical="center"/>
    </xf>
    <xf numFmtId="0" fontId="17" fillId="7" borderId="35" xfId="0" applyFont="1" applyFill="1" applyBorder="1" applyAlignment="1">
      <alignment horizontal="center" vertical="center"/>
    </xf>
    <xf numFmtId="0" fontId="20" fillId="0" borderId="35" xfId="0" applyFont="1" applyBorder="1" applyAlignment="1">
      <alignment horizontal="center"/>
    </xf>
    <xf numFmtId="0" fontId="21" fillId="8" borderId="21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horizontal="center" vertical="center"/>
    </xf>
    <xf numFmtId="0" fontId="19" fillId="4" borderId="6" xfId="0" applyFont="1" applyFill="1" applyBorder="1" applyAlignment="1">
      <alignment horizontal="center" vertical="center"/>
    </xf>
    <xf numFmtId="0" fontId="19" fillId="4" borderId="80" xfId="0" applyFont="1" applyFill="1" applyBorder="1" applyAlignment="1">
      <alignment horizontal="center" vertical="center"/>
    </xf>
    <xf numFmtId="0" fontId="19" fillId="4" borderId="81" xfId="0" applyFont="1" applyFill="1" applyBorder="1" applyAlignment="1">
      <alignment horizontal="center" vertical="center"/>
    </xf>
    <xf numFmtId="0" fontId="19" fillId="4" borderId="82" xfId="0" applyFont="1" applyFill="1" applyBorder="1" applyAlignment="1">
      <alignment horizontal="center" vertical="center"/>
    </xf>
    <xf numFmtId="0" fontId="19" fillId="4" borderId="83" xfId="0" applyFont="1" applyFill="1" applyBorder="1" applyAlignment="1">
      <alignment horizontal="center" vertical="center"/>
    </xf>
    <xf numFmtId="0" fontId="19" fillId="4" borderId="9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19" fillId="4" borderId="10" xfId="0" applyFont="1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19" fillId="5" borderId="11" xfId="0" applyFont="1" applyFill="1" applyBorder="1" applyAlignment="1">
      <alignment horizontal="center" vertical="center"/>
    </xf>
    <xf numFmtId="0" fontId="19" fillId="5" borderId="12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20" fillId="0" borderId="5" xfId="0" applyFont="1" applyBorder="1"/>
    <xf numFmtId="0" fontId="20" fillId="0" borderId="6" xfId="0" applyFont="1" applyBorder="1"/>
    <xf numFmtId="0" fontId="20" fillId="0" borderId="13" xfId="0" applyFont="1" applyBorder="1"/>
    <xf numFmtId="0" fontId="15" fillId="0" borderId="0" xfId="0" applyFont="1"/>
    <xf numFmtId="0" fontId="20" fillId="0" borderId="14" xfId="0" applyFont="1" applyBorder="1"/>
  </cellXfs>
  <cellStyles count="1">
    <cellStyle name="표준" xfId="0" builtinId="0"/>
  </cellStyles>
  <dxfs count="4">
    <dxf>
      <fill>
        <patternFill patternType="solid">
          <fgColor rgb="FF00FFFF"/>
          <bgColor rgb="FF00FFFF"/>
        </patternFill>
      </fill>
    </dxf>
    <dxf>
      <fill>
        <patternFill patternType="solid">
          <fgColor rgb="FF0000FF"/>
          <bgColor rgb="FF0000FF"/>
        </patternFill>
      </fill>
    </dxf>
    <dxf>
      <font>
        <color theme="0"/>
      </font>
      <fill>
        <patternFill patternType="none"/>
      </fill>
    </dxf>
    <dxf>
      <font>
        <color rgb="FFFFFFFF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outlinePr summaryBelow="0" summaryRight="0"/>
    <pageSetUpPr fitToPage="1"/>
  </sheetPr>
  <dimension ref="A1:AX976"/>
  <sheetViews>
    <sheetView showGridLines="0" tabSelected="1" zoomScale="80" zoomScaleNormal="80" workbookViewId="0">
      <pane xSplit="20" ySplit="5" topLeftCell="AI6" activePane="bottomRight" state="frozen"/>
      <selection pane="topRight" activeCell="W1" sqref="W1"/>
      <selection pane="bottomLeft" activeCell="A6" sqref="A6"/>
      <selection pane="bottomRight" activeCell="L19" sqref="L19"/>
    </sheetView>
  </sheetViews>
  <sheetFormatPr defaultColWidth="12.61328125" defaultRowHeight="15" customHeight="1"/>
  <cols>
    <col min="1" max="1" width="1.23046875" customWidth="1"/>
    <col min="2" max="2" width="4.4609375" customWidth="1"/>
    <col min="3" max="3" width="7" customWidth="1"/>
    <col min="4" max="5" width="7.15234375" customWidth="1"/>
    <col min="6" max="6" width="2.765625" customWidth="1"/>
    <col min="7" max="7" width="16.23046875" customWidth="1"/>
    <col min="8" max="8" width="20.69140625" customWidth="1"/>
    <col min="9" max="9" width="11.4609375" customWidth="1"/>
    <col min="10" max="10" width="12.921875" customWidth="1"/>
    <col min="11" max="12" width="11.765625" customWidth="1"/>
    <col min="13" max="13" width="8.84375" customWidth="1"/>
    <col min="14" max="14" width="8.4609375" customWidth="1"/>
    <col min="15" max="15" width="9.23046875" customWidth="1"/>
    <col min="16" max="16" width="8" customWidth="1"/>
    <col min="17" max="17" width="9.15234375" customWidth="1"/>
    <col min="18" max="19" width="8.61328125" customWidth="1"/>
    <col min="20" max="20" width="10.3828125" customWidth="1"/>
    <col min="21" max="49" width="3" customWidth="1"/>
    <col min="50" max="50" width="2.765625" customWidth="1"/>
  </cols>
  <sheetData>
    <row r="1" spans="1:50" ht="35.25" customHeight="1">
      <c r="A1" s="1"/>
      <c r="B1" s="44" t="s">
        <v>41</v>
      </c>
      <c r="C1" s="45"/>
      <c r="D1" s="45"/>
      <c r="E1" s="45"/>
      <c r="F1" s="45"/>
      <c r="G1" s="45"/>
      <c r="H1" s="46"/>
      <c r="I1" s="47" t="s">
        <v>0</v>
      </c>
      <c r="J1" s="48">
        <v>45411</v>
      </c>
      <c r="K1" s="10"/>
      <c r="L1" s="10"/>
      <c r="M1" s="191"/>
      <c r="N1" s="191"/>
      <c r="O1" s="191"/>
      <c r="P1" s="10"/>
      <c r="Q1" s="10"/>
      <c r="R1" s="12"/>
      <c r="S1" s="13"/>
      <c r="T1" s="14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50" ht="6" customHeight="1">
      <c r="A2" s="2"/>
      <c r="B2" s="15"/>
      <c r="C2" s="15"/>
      <c r="D2" s="15"/>
      <c r="E2" s="16"/>
      <c r="F2" s="16"/>
      <c r="G2" s="16"/>
      <c r="H2" s="16"/>
      <c r="I2" s="16"/>
      <c r="J2" s="16"/>
      <c r="K2" s="17"/>
      <c r="L2" s="17"/>
      <c r="M2" s="17"/>
      <c r="N2" s="17"/>
      <c r="O2" s="17"/>
      <c r="P2" s="18"/>
      <c r="Q2" s="19"/>
      <c r="R2" s="20"/>
      <c r="S2" s="20"/>
      <c r="T2" s="20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1:50" ht="21" customHeight="1">
      <c r="A3" s="3"/>
      <c r="B3" s="211" t="s">
        <v>1</v>
      </c>
      <c r="C3" s="212"/>
      <c r="D3" s="212"/>
      <c r="E3" s="213"/>
      <c r="F3" s="183" t="s">
        <v>2</v>
      </c>
      <c r="G3" s="184"/>
      <c r="H3" s="202" t="s">
        <v>3</v>
      </c>
      <c r="I3" s="200" t="s">
        <v>4</v>
      </c>
      <c r="J3" s="194" t="s">
        <v>5</v>
      </c>
      <c r="K3" s="194" t="s">
        <v>6</v>
      </c>
      <c r="L3" s="194" t="s">
        <v>7</v>
      </c>
      <c r="M3" s="194" t="s">
        <v>8</v>
      </c>
      <c r="N3" s="194" t="s">
        <v>9</v>
      </c>
      <c r="O3" s="194" t="s">
        <v>10</v>
      </c>
      <c r="P3" s="194" t="s">
        <v>11</v>
      </c>
      <c r="Q3" s="205" t="s">
        <v>12</v>
      </c>
      <c r="R3" s="207" t="s">
        <v>13</v>
      </c>
      <c r="S3" s="209" t="s">
        <v>14</v>
      </c>
      <c r="T3" s="210"/>
      <c r="U3" s="197"/>
      <c r="V3" s="197"/>
      <c r="W3" s="197"/>
      <c r="X3" s="197"/>
      <c r="Y3" s="197"/>
      <c r="Z3" s="197"/>
      <c r="AA3" s="197"/>
      <c r="AB3" s="197"/>
      <c r="AC3" s="197"/>
      <c r="AD3" s="197"/>
      <c r="AE3" s="197"/>
      <c r="AF3" s="197"/>
      <c r="AG3" s="197"/>
      <c r="AH3" s="197"/>
      <c r="AI3" s="197"/>
      <c r="AJ3" s="197"/>
      <c r="AK3" s="197"/>
      <c r="AL3" s="197"/>
      <c r="AM3" s="197"/>
      <c r="AN3" s="197"/>
      <c r="AO3" s="197"/>
      <c r="AP3" s="197"/>
      <c r="AQ3" s="197"/>
      <c r="AR3" s="197"/>
      <c r="AS3" s="197"/>
      <c r="AT3" s="197"/>
      <c r="AU3" s="197"/>
      <c r="AV3" s="197"/>
      <c r="AW3" s="197"/>
      <c r="AX3" s="197"/>
    </row>
    <row r="4" spans="1:50" ht="18.75" customHeight="1">
      <c r="A4" s="3"/>
      <c r="B4" s="214"/>
      <c r="C4" s="215"/>
      <c r="D4" s="215"/>
      <c r="E4" s="216"/>
      <c r="F4" s="185"/>
      <c r="G4" s="186"/>
      <c r="H4" s="203"/>
      <c r="I4" s="201"/>
      <c r="J4" s="195"/>
      <c r="K4" s="195"/>
      <c r="L4" s="195"/>
      <c r="M4" s="195"/>
      <c r="N4" s="195"/>
      <c r="O4" s="195"/>
      <c r="P4" s="195"/>
      <c r="Q4" s="206"/>
      <c r="R4" s="208"/>
      <c r="S4" s="21" t="s">
        <v>15</v>
      </c>
      <c r="T4" s="115" t="s">
        <v>16</v>
      </c>
      <c r="U4" s="196" t="s">
        <v>17</v>
      </c>
      <c r="V4" s="196"/>
      <c r="W4" s="196"/>
      <c r="X4" s="196"/>
      <c r="Y4" s="196"/>
      <c r="Z4" s="196"/>
      <c r="AA4" s="196"/>
      <c r="AB4" s="196"/>
      <c r="AC4" s="196"/>
      <c r="AD4" s="196"/>
      <c r="AE4" s="196"/>
      <c r="AF4" s="196"/>
      <c r="AG4" s="196"/>
      <c r="AH4" s="196"/>
      <c r="AI4" s="196"/>
      <c r="AJ4" s="196"/>
      <c r="AK4" s="196"/>
      <c r="AL4" s="196"/>
      <c r="AM4" s="196"/>
      <c r="AN4" s="196"/>
      <c r="AO4" s="196"/>
      <c r="AP4" s="196"/>
      <c r="AQ4" s="196"/>
      <c r="AR4" s="196"/>
      <c r="AS4" s="196"/>
      <c r="AT4" s="196"/>
      <c r="AU4" s="196"/>
      <c r="AV4" s="196"/>
      <c r="AW4" s="196"/>
      <c r="AX4" s="196"/>
    </row>
    <row r="5" spans="1:50" ht="18" customHeight="1">
      <c r="A5" s="3"/>
      <c r="B5" s="22"/>
      <c r="C5" s="23" t="s">
        <v>18</v>
      </c>
      <c r="D5" s="198" t="s">
        <v>19</v>
      </c>
      <c r="E5" s="199"/>
      <c r="F5" s="187"/>
      <c r="G5" s="188"/>
      <c r="H5" s="204"/>
      <c r="I5" s="108">
        <f>MIN(I6:I26)</f>
        <v>45390</v>
      </c>
      <c r="J5" s="109">
        <f>MAX(J6:J26)</f>
        <v>45411</v>
      </c>
      <c r="K5" s="109">
        <f>MIN(K6:K26)</f>
        <v>45390</v>
      </c>
      <c r="L5" s="109">
        <f>MAX(L6:L26)</f>
        <v>45402</v>
      </c>
      <c r="M5" s="110">
        <f t="shared" ref="M5:R5" si="0">M27</f>
        <v>50</v>
      </c>
      <c r="N5" s="110">
        <f t="shared" si="0"/>
        <v>24</v>
      </c>
      <c r="O5" s="110">
        <f t="shared" si="0"/>
        <v>0</v>
      </c>
      <c r="P5" s="110">
        <f t="shared" si="0"/>
        <v>0</v>
      </c>
      <c r="Q5" s="24">
        <f t="shared" si="0"/>
        <v>0</v>
      </c>
      <c r="R5" s="24">
        <f t="shared" si="0"/>
        <v>0</v>
      </c>
      <c r="S5" s="25">
        <f>(AVERAGE(S6:S7)*C6)+(AVERAGE(S8:S9)*C8)++(AVERAGE(S10:S24)*C10)++(AVERAGE(S25:S25)*C25)++(AVERAGE(S26:S26)*C26)</f>
        <v>0</v>
      </c>
      <c r="T5" s="25">
        <f t="shared" ref="T5:T26" si="1">S5-Q5</f>
        <v>0</v>
      </c>
      <c r="U5" s="116">
        <v>45383</v>
      </c>
      <c r="V5" s="116">
        <v>45384</v>
      </c>
      <c r="W5" s="116">
        <v>45385</v>
      </c>
      <c r="X5" s="116">
        <v>45386</v>
      </c>
      <c r="Y5" s="116">
        <v>45387</v>
      </c>
      <c r="Z5" s="116">
        <v>45388</v>
      </c>
      <c r="AA5" s="116">
        <v>45389</v>
      </c>
      <c r="AB5" s="116">
        <v>45390</v>
      </c>
      <c r="AC5" s="116">
        <v>45391</v>
      </c>
      <c r="AD5" s="117">
        <v>45392</v>
      </c>
      <c r="AE5" s="116">
        <v>45393</v>
      </c>
      <c r="AF5" s="116">
        <v>45394</v>
      </c>
      <c r="AG5" s="116">
        <v>45395</v>
      </c>
      <c r="AH5" s="116">
        <v>45396</v>
      </c>
      <c r="AI5" s="116">
        <v>45397</v>
      </c>
      <c r="AJ5" s="116">
        <v>45398</v>
      </c>
      <c r="AK5" s="116">
        <v>45399</v>
      </c>
      <c r="AL5" s="116">
        <v>45400</v>
      </c>
      <c r="AM5" s="116">
        <v>45401</v>
      </c>
      <c r="AN5" s="116">
        <v>45402</v>
      </c>
      <c r="AO5" s="116">
        <v>45403</v>
      </c>
      <c r="AP5" s="116">
        <v>45404</v>
      </c>
      <c r="AQ5" s="116">
        <v>45405</v>
      </c>
      <c r="AR5" s="116">
        <v>45406</v>
      </c>
      <c r="AS5" s="116">
        <v>45407</v>
      </c>
      <c r="AT5" s="116">
        <v>45408</v>
      </c>
      <c r="AU5" s="116">
        <v>45409</v>
      </c>
      <c r="AV5" s="116">
        <v>45410</v>
      </c>
      <c r="AW5" s="116">
        <v>45411</v>
      </c>
      <c r="AX5" s="118">
        <v>45412</v>
      </c>
    </row>
    <row r="6" spans="1:50" ht="19.5" customHeight="1">
      <c r="A6" s="4"/>
      <c r="B6" s="26">
        <v>1</v>
      </c>
      <c r="C6" s="27">
        <v>0.1</v>
      </c>
      <c r="D6" s="28" t="s">
        <v>20</v>
      </c>
      <c r="E6" s="102"/>
      <c r="F6" s="189" t="s">
        <v>39</v>
      </c>
      <c r="G6" s="190"/>
      <c r="H6" s="192" t="s">
        <v>42</v>
      </c>
      <c r="I6" s="51">
        <v>45390</v>
      </c>
      <c r="J6" s="51">
        <v>45392</v>
      </c>
      <c r="K6" s="51">
        <v>45390</v>
      </c>
      <c r="L6" s="51">
        <v>45393</v>
      </c>
      <c r="M6" s="50">
        <f>IFERROR(IF(_xlfn.DAYS(J6,I6-1) &gt;0, _xlfn.DAYS(J6,I6-1), ""), "")</f>
        <v>3</v>
      </c>
      <c r="N6" s="52">
        <f>IFERROR(IF(_xlfn.DAYS(L6,K6-1) &gt;0, _xlfn.DAYS(L6,K6-1), ""), "")</f>
        <v>4</v>
      </c>
      <c r="O6" s="50"/>
      <c r="P6" s="52"/>
      <c r="Q6" s="53">
        <f t="shared" ref="Q6:Q26" si="2">IFERROR(O6/M6,0)</f>
        <v>0</v>
      </c>
      <c r="R6" s="54">
        <f t="shared" ref="R6:R26" si="3">IFERROR(P6/N6,0)</f>
        <v>0</v>
      </c>
      <c r="S6" s="55">
        <f t="shared" ref="S6:S26" si="4">IF(OR(ISBLANK(P6),ISBLANK(M6),P6&lt;=0,M6&lt;=0),0,IF(P6="",0,1-(P6-M6)/M6))</f>
        <v>0</v>
      </c>
      <c r="T6" s="55">
        <f t="shared" si="1"/>
        <v>0</v>
      </c>
      <c r="U6" s="89"/>
      <c r="V6" s="91"/>
      <c r="W6" s="91"/>
      <c r="X6" s="91"/>
      <c r="Y6" s="91"/>
      <c r="Z6" s="91"/>
      <c r="AA6" s="92"/>
      <c r="AB6" s="70"/>
      <c r="AC6" s="73"/>
      <c r="AD6" s="74"/>
      <c r="AE6" s="73"/>
      <c r="AF6" s="73"/>
      <c r="AG6" s="73"/>
      <c r="AH6" s="95"/>
      <c r="AI6" s="80"/>
      <c r="AJ6" s="91"/>
      <c r="AK6" s="91"/>
      <c r="AL6" s="91"/>
      <c r="AM6" s="91"/>
      <c r="AN6" s="91"/>
      <c r="AO6" s="92"/>
      <c r="AP6" s="80"/>
      <c r="AQ6" s="91"/>
      <c r="AR6" s="91"/>
      <c r="AS6" s="91"/>
      <c r="AT6" s="91"/>
      <c r="AU6" s="91"/>
      <c r="AV6" s="92"/>
      <c r="AW6" s="70"/>
      <c r="AX6" s="76"/>
    </row>
    <row r="7" spans="1:50" ht="19.5" customHeight="1">
      <c r="A7" s="4"/>
      <c r="B7" s="26"/>
      <c r="C7" s="29"/>
      <c r="D7" s="30"/>
      <c r="E7" s="103"/>
      <c r="F7" s="181" t="s">
        <v>40</v>
      </c>
      <c r="G7" s="182"/>
      <c r="H7" s="193"/>
      <c r="I7" s="149">
        <v>45390</v>
      </c>
      <c r="J7" s="149">
        <v>45392</v>
      </c>
      <c r="K7" s="149">
        <v>45390</v>
      </c>
      <c r="L7" s="149">
        <v>45393</v>
      </c>
      <c r="M7" s="50">
        <f t="shared" ref="M7:M26" si="5">IFERROR(IF(_xlfn.DAYS(J7,I7-1) &gt;0, _xlfn.DAYS(J7,I7-1), ""), "")</f>
        <v>3</v>
      </c>
      <c r="N7" s="52">
        <f t="shared" ref="N7:N26" si="6">IFERROR(IF(_xlfn.DAYS(L7,K7-1) &gt;0, _xlfn.DAYS(L7,K7-1), ""), "")</f>
        <v>4</v>
      </c>
      <c r="O7" s="150"/>
      <c r="P7" s="151"/>
      <c r="Q7" s="152">
        <f t="shared" si="2"/>
        <v>0</v>
      </c>
      <c r="R7" s="153">
        <f t="shared" si="3"/>
        <v>0</v>
      </c>
      <c r="S7" s="154">
        <f t="shared" si="4"/>
        <v>0</v>
      </c>
      <c r="T7" s="154">
        <f t="shared" si="1"/>
        <v>0</v>
      </c>
      <c r="U7" s="66"/>
      <c r="V7" s="94"/>
      <c r="W7" s="94"/>
      <c r="X7" s="94"/>
      <c r="Y7" s="94"/>
      <c r="Z7" s="94"/>
      <c r="AA7" s="98"/>
      <c r="AB7" s="66"/>
      <c r="AC7" s="94"/>
      <c r="AD7" s="99"/>
      <c r="AE7" s="94"/>
      <c r="AF7" s="94"/>
      <c r="AG7" s="94"/>
      <c r="AH7" s="71"/>
      <c r="AI7" s="93"/>
      <c r="AJ7" s="94"/>
      <c r="AK7" s="94"/>
      <c r="AL7" s="94"/>
      <c r="AM7" s="94"/>
      <c r="AN7" s="94"/>
      <c r="AO7" s="98"/>
      <c r="AP7" s="93"/>
      <c r="AQ7" s="94"/>
      <c r="AR7" s="94"/>
      <c r="AS7" s="94"/>
      <c r="AT7" s="94"/>
      <c r="AU7" s="94"/>
      <c r="AV7" s="98"/>
      <c r="AW7" s="66"/>
      <c r="AX7" s="98"/>
    </row>
    <row r="8" spans="1:50" ht="19.5" customHeight="1">
      <c r="A8" s="4"/>
      <c r="B8" s="31">
        <v>2</v>
      </c>
      <c r="C8" s="27">
        <v>0.15</v>
      </c>
      <c r="D8" s="49" t="s">
        <v>21</v>
      </c>
      <c r="E8" s="104"/>
      <c r="F8" s="179" t="s">
        <v>43</v>
      </c>
      <c r="G8" s="180"/>
      <c r="H8" s="133" t="s">
        <v>44</v>
      </c>
      <c r="I8" s="60">
        <v>45397</v>
      </c>
      <c r="J8" s="60">
        <v>45398</v>
      </c>
      <c r="K8" s="60">
        <v>45398</v>
      </c>
      <c r="L8" s="60">
        <v>45399</v>
      </c>
      <c r="M8" s="50">
        <f t="shared" si="5"/>
        <v>2</v>
      </c>
      <c r="N8" s="52">
        <f t="shared" si="6"/>
        <v>2</v>
      </c>
      <c r="O8" s="59"/>
      <c r="P8" s="61"/>
      <c r="Q8" s="62">
        <f t="shared" si="2"/>
        <v>0</v>
      </c>
      <c r="R8" s="63">
        <f t="shared" si="3"/>
        <v>0</v>
      </c>
      <c r="S8" s="64">
        <f t="shared" si="4"/>
        <v>0</v>
      </c>
      <c r="T8" s="64">
        <f t="shared" si="1"/>
        <v>0</v>
      </c>
      <c r="U8" s="89"/>
      <c r="V8" s="81"/>
      <c r="W8" s="81"/>
      <c r="X8" s="81"/>
      <c r="Y8" s="81"/>
      <c r="Z8" s="81"/>
      <c r="AA8" s="83"/>
      <c r="AB8" s="89"/>
      <c r="AC8" s="81"/>
      <c r="AD8" s="82"/>
      <c r="AE8" s="81"/>
      <c r="AF8" s="81"/>
      <c r="AG8" s="81"/>
      <c r="AH8" s="96"/>
      <c r="AI8" s="80"/>
      <c r="AJ8" s="81"/>
      <c r="AK8" s="81"/>
      <c r="AL8" s="81"/>
      <c r="AM8" s="81"/>
      <c r="AN8" s="81"/>
      <c r="AO8" s="83"/>
      <c r="AP8" s="80"/>
      <c r="AQ8" s="81"/>
      <c r="AR8" s="81"/>
      <c r="AS8" s="81"/>
      <c r="AT8" s="81"/>
      <c r="AU8" s="81"/>
      <c r="AV8" s="83"/>
      <c r="AW8" s="89"/>
      <c r="AX8" s="83"/>
    </row>
    <row r="9" spans="1:50" ht="19.5" customHeight="1">
      <c r="A9" s="4"/>
      <c r="B9" s="32"/>
      <c r="C9" s="29"/>
      <c r="D9" s="30"/>
      <c r="E9" s="103"/>
      <c r="F9" s="181" t="s">
        <v>45</v>
      </c>
      <c r="G9" s="182"/>
      <c r="H9" s="134" t="s">
        <v>46</v>
      </c>
      <c r="I9" s="149">
        <v>45398</v>
      </c>
      <c r="J9" s="149">
        <v>45399</v>
      </c>
      <c r="K9" s="149">
        <v>45398</v>
      </c>
      <c r="L9" s="149">
        <v>45399</v>
      </c>
      <c r="M9" s="50">
        <f t="shared" si="5"/>
        <v>2</v>
      </c>
      <c r="N9" s="52">
        <f t="shared" si="6"/>
        <v>2</v>
      </c>
      <c r="O9" s="150"/>
      <c r="P9" s="151"/>
      <c r="Q9" s="152">
        <f t="shared" si="2"/>
        <v>0</v>
      </c>
      <c r="R9" s="153">
        <f t="shared" si="3"/>
        <v>0</v>
      </c>
      <c r="S9" s="154">
        <f t="shared" si="4"/>
        <v>0</v>
      </c>
      <c r="T9" s="154">
        <f t="shared" si="1"/>
        <v>0</v>
      </c>
      <c r="U9" s="90"/>
      <c r="V9" s="86"/>
      <c r="W9" s="86"/>
      <c r="X9" s="86"/>
      <c r="Y9" s="86"/>
      <c r="Z9" s="86"/>
      <c r="AA9" s="88"/>
      <c r="AB9" s="90"/>
      <c r="AC9" s="86"/>
      <c r="AD9" s="87"/>
      <c r="AE9" s="86"/>
      <c r="AF9" s="86"/>
      <c r="AG9" s="86"/>
      <c r="AH9" s="97"/>
      <c r="AI9" s="85"/>
      <c r="AJ9" s="86"/>
      <c r="AK9" s="86"/>
      <c r="AL9" s="86"/>
      <c r="AM9" s="86"/>
      <c r="AN9" s="86"/>
      <c r="AO9" s="88"/>
      <c r="AP9" s="85"/>
      <c r="AQ9" s="86"/>
      <c r="AR9" s="86"/>
      <c r="AS9" s="86"/>
      <c r="AT9" s="86"/>
      <c r="AU9" s="86"/>
      <c r="AV9" s="88"/>
      <c r="AW9" s="90"/>
      <c r="AX9" s="88"/>
    </row>
    <row r="10" spans="1:50" ht="19.5" customHeight="1">
      <c r="A10" s="4"/>
      <c r="B10" s="32">
        <v>3</v>
      </c>
      <c r="C10" s="27">
        <v>0.4</v>
      </c>
      <c r="D10" s="28" t="s">
        <v>22</v>
      </c>
      <c r="E10" s="58" t="s">
        <v>23</v>
      </c>
      <c r="F10" s="179" t="s">
        <v>52</v>
      </c>
      <c r="G10" s="180"/>
      <c r="H10" s="135"/>
      <c r="I10" s="155">
        <v>45400</v>
      </c>
      <c r="J10" s="155">
        <v>45400</v>
      </c>
      <c r="K10" s="155">
        <v>45400</v>
      </c>
      <c r="L10" s="155">
        <v>45400</v>
      </c>
      <c r="M10" s="50">
        <f t="shared" si="5"/>
        <v>1</v>
      </c>
      <c r="N10" s="52">
        <f t="shared" si="6"/>
        <v>1</v>
      </c>
      <c r="O10" s="156"/>
      <c r="P10" s="157"/>
      <c r="Q10" s="158">
        <f t="shared" si="2"/>
        <v>0</v>
      </c>
      <c r="R10" s="159">
        <f t="shared" si="3"/>
        <v>0</v>
      </c>
      <c r="S10" s="160">
        <f t="shared" si="4"/>
        <v>0</v>
      </c>
      <c r="T10" s="160">
        <f t="shared" si="1"/>
        <v>0</v>
      </c>
      <c r="U10" s="89"/>
      <c r="V10" s="81"/>
      <c r="W10" s="81"/>
      <c r="X10" s="81"/>
      <c r="Y10" s="81"/>
      <c r="Z10" s="81"/>
      <c r="AA10" s="83"/>
      <c r="AB10" s="89"/>
      <c r="AC10" s="81"/>
      <c r="AD10" s="82"/>
      <c r="AE10" s="81"/>
      <c r="AF10" s="81"/>
      <c r="AG10" s="81"/>
      <c r="AH10" s="96"/>
      <c r="AI10" s="80"/>
      <c r="AJ10" s="81"/>
      <c r="AK10" s="81"/>
      <c r="AL10" s="81"/>
      <c r="AM10" s="81"/>
      <c r="AN10" s="81"/>
      <c r="AO10" s="83"/>
      <c r="AP10" s="80"/>
      <c r="AQ10" s="81"/>
      <c r="AR10" s="81"/>
      <c r="AS10" s="81"/>
      <c r="AT10" s="81"/>
      <c r="AU10" s="81"/>
      <c r="AV10" s="83"/>
      <c r="AW10" s="89"/>
      <c r="AX10" s="83"/>
    </row>
    <row r="11" spans="1:50" ht="19.5" customHeight="1">
      <c r="A11" s="4"/>
      <c r="B11" s="32"/>
      <c r="C11" s="29"/>
      <c r="D11" s="35"/>
      <c r="E11" s="104" t="s">
        <v>24</v>
      </c>
      <c r="F11" s="173" t="s">
        <v>47</v>
      </c>
      <c r="G11" s="174"/>
      <c r="H11" s="136"/>
      <c r="I11" s="60">
        <v>45400</v>
      </c>
      <c r="J11" s="60">
        <v>45400</v>
      </c>
      <c r="K11" s="60">
        <v>45400</v>
      </c>
      <c r="L11" s="60">
        <v>45402</v>
      </c>
      <c r="M11" s="50">
        <f t="shared" si="5"/>
        <v>1</v>
      </c>
      <c r="N11" s="52">
        <f t="shared" si="6"/>
        <v>3</v>
      </c>
      <c r="O11" s="59"/>
      <c r="P11" s="61"/>
      <c r="Q11" s="62">
        <f t="shared" si="2"/>
        <v>0</v>
      </c>
      <c r="R11" s="63">
        <f t="shared" si="3"/>
        <v>0</v>
      </c>
      <c r="S11" s="64">
        <f t="shared" si="4"/>
        <v>0</v>
      </c>
      <c r="T11" s="64">
        <f t="shared" si="1"/>
        <v>0</v>
      </c>
      <c r="U11" s="89"/>
      <c r="V11" s="81"/>
      <c r="W11" s="81"/>
      <c r="X11" s="81"/>
      <c r="Y11" s="81"/>
      <c r="Z11" s="81"/>
      <c r="AA11" s="83"/>
      <c r="AB11" s="89"/>
      <c r="AC11" s="81"/>
      <c r="AD11" s="82"/>
      <c r="AE11" s="81"/>
      <c r="AF11" s="81"/>
      <c r="AG11" s="81"/>
      <c r="AH11" s="96"/>
      <c r="AI11" s="80"/>
      <c r="AJ11" s="81"/>
      <c r="AK11" s="81"/>
      <c r="AL11" s="81"/>
      <c r="AM11" s="81"/>
      <c r="AN11" s="81"/>
      <c r="AO11" s="83"/>
      <c r="AP11" s="80"/>
      <c r="AQ11" s="81"/>
      <c r="AR11" s="81"/>
      <c r="AS11" s="81"/>
      <c r="AT11" s="81"/>
      <c r="AU11" s="81"/>
      <c r="AV11" s="83"/>
      <c r="AW11" s="89"/>
      <c r="AX11" s="83"/>
    </row>
    <row r="12" spans="1:50" ht="19.5" customHeight="1">
      <c r="A12" s="4"/>
      <c r="B12" s="32"/>
      <c r="C12" s="29"/>
      <c r="D12" s="35"/>
      <c r="E12" s="104"/>
      <c r="F12" s="175" t="s">
        <v>48</v>
      </c>
      <c r="G12" s="176"/>
      <c r="H12" s="137"/>
      <c r="I12" s="51">
        <v>45400</v>
      </c>
      <c r="J12" s="51">
        <v>45400</v>
      </c>
      <c r="K12" s="51">
        <v>45400</v>
      </c>
      <c r="L12" s="51">
        <v>45402</v>
      </c>
      <c r="M12" s="50">
        <f t="shared" si="5"/>
        <v>1</v>
      </c>
      <c r="N12" s="52">
        <f t="shared" si="6"/>
        <v>3</v>
      </c>
      <c r="O12" s="50" t="s">
        <v>38</v>
      </c>
      <c r="P12" s="52" t="s">
        <v>38</v>
      </c>
      <c r="Q12" s="53">
        <f t="shared" si="2"/>
        <v>0</v>
      </c>
      <c r="R12" s="54">
        <f t="shared" si="3"/>
        <v>0</v>
      </c>
      <c r="S12" s="55">
        <f t="shared" si="4"/>
        <v>0</v>
      </c>
      <c r="T12" s="55">
        <f t="shared" si="1"/>
        <v>0</v>
      </c>
      <c r="U12" s="70"/>
      <c r="V12" s="69"/>
      <c r="W12" s="69"/>
      <c r="X12" s="69"/>
      <c r="Y12" s="69"/>
      <c r="Z12" s="69"/>
      <c r="AA12" s="77"/>
      <c r="AB12" s="70"/>
      <c r="AC12" s="69"/>
      <c r="AD12" s="75"/>
      <c r="AE12" s="69"/>
      <c r="AF12" s="69"/>
      <c r="AG12" s="69"/>
      <c r="AH12" s="68"/>
      <c r="AI12" s="84"/>
      <c r="AJ12" s="69"/>
      <c r="AK12" s="69"/>
      <c r="AL12" s="69"/>
      <c r="AM12" s="69"/>
      <c r="AN12" s="69"/>
      <c r="AO12" s="77"/>
      <c r="AP12" s="84"/>
      <c r="AQ12" s="69"/>
      <c r="AR12" s="69"/>
      <c r="AS12" s="69"/>
      <c r="AT12" s="69"/>
      <c r="AU12" s="69"/>
      <c r="AV12" s="77"/>
      <c r="AW12" s="70"/>
      <c r="AX12" s="77"/>
    </row>
    <row r="13" spans="1:50" ht="19.5" customHeight="1">
      <c r="A13" s="4"/>
      <c r="B13" s="32"/>
      <c r="C13" s="29"/>
      <c r="D13" s="35"/>
      <c r="E13" s="104"/>
      <c r="F13" s="175" t="s">
        <v>49</v>
      </c>
      <c r="G13" s="176"/>
      <c r="H13" s="137"/>
      <c r="I13" s="51">
        <v>45401</v>
      </c>
      <c r="J13" s="51">
        <v>45403</v>
      </c>
      <c r="K13" s="51">
        <v>45402</v>
      </c>
      <c r="L13" s="51"/>
      <c r="M13" s="50">
        <f t="shared" si="5"/>
        <v>3</v>
      </c>
      <c r="N13" s="52" t="str">
        <f t="shared" si="6"/>
        <v/>
      </c>
      <c r="O13" s="50"/>
      <c r="P13" s="52" t="s">
        <v>38</v>
      </c>
      <c r="Q13" s="53">
        <f t="shared" si="2"/>
        <v>0</v>
      </c>
      <c r="R13" s="54">
        <f t="shared" si="3"/>
        <v>0</v>
      </c>
      <c r="S13" s="55">
        <f t="shared" si="4"/>
        <v>0</v>
      </c>
      <c r="T13" s="55">
        <f t="shared" si="1"/>
        <v>0</v>
      </c>
      <c r="U13" s="70"/>
      <c r="V13" s="69"/>
      <c r="W13" s="69"/>
      <c r="X13" s="69"/>
      <c r="Y13" s="69"/>
      <c r="Z13" s="69"/>
      <c r="AA13" s="77"/>
      <c r="AB13" s="70"/>
      <c r="AC13" s="69"/>
      <c r="AD13" s="75"/>
      <c r="AE13" s="69"/>
      <c r="AF13" s="69"/>
      <c r="AG13" s="69"/>
      <c r="AH13" s="68"/>
      <c r="AI13" s="84"/>
      <c r="AJ13" s="69"/>
      <c r="AK13" s="69"/>
      <c r="AL13" s="69"/>
      <c r="AM13" s="69"/>
      <c r="AN13" s="69"/>
      <c r="AO13" s="77"/>
      <c r="AP13" s="84"/>
      <c r="AQ13" s="69"/>
      <c r="AR13" s="69"/>
      <c r="AS13" s="69"/>
      <c r="AT13" s="69"/>
      <c r="AU13" s="69"/>
      <c r="AV13" s="77"/>
      <c r="AW13" s="70"/>
      <c r="AX13" s="77"/>
    </row>
    <row r="14" spans="1:50" ht="19.5" customHeight="1">
      <c r="A14" s="4"/>
      <c r="B14" s="32"/>
      <c r="C14" s="29"/>
      <c r="D14" s="35"/>
      <c r="E14" s="104"/>
      <c r="F14" s="175" t="s">
        <v>54</v>
      </c>
      <c r="G14" s="176"/>
      <c r="H14" s="137"/>
      <c r="I14" s="51">
        <v>45401</v>
      </c>
      <c r="J14" s="51">
        <v>45403</v>
      </c>
      <c r="K14" s="51">
        <v>45402</v>
      </c>
      <c r="L14" s="51"/>
      <c r="M14" s="50">
        <f t="shared" si="5"/>
        <v>3</v>
      </c>
      <c r="N14" s="52" t="str">
        <f t="shared" si="6"/>
        <v/>
      </c>
      <c r="O14" s="50"/>
      <c r="P14" s="52" t="s">
        <v>38</v>
      </c>
      <c r="Q14" s="53">
        <f t="shared" si="2"/>
        <v>0</v>
      </c>
      <c r="R14" s="54">
        <f t="shared" si="3"/>
        <v>0</v>
      </c>
      <c r="S14" s="55">
        <f t="shared" si="4"/>
        <v>0</v>
      </c>
      <c r="T14" s="55">
        <f t="shared" si="1"/>
        <v>0</v>
      </c>
      <c r="U14" s="70"/>
      <c r="V14" s="69"/>
      <c r="W14" s="69"/>
      <c r="X14" s="69"/>
      <c r="Y14" s="69"/>
      <c r="Z14" s="69"/>
      <c r="AA14" s="77"/>
      <c r="AB14" s="70"/>
      <c r="AC14" s="69"/>
      <c r="AD14" s="75"/>
      <c r="AE14" s="69"/>
      <c r="AF14" s="69"/>
      <c r="AG14" s="69"/>
      <c r="AH14" s="68"/>
      <c r="AI14" s="84"/>
      <c r="AJ14" s="69"/>
      <c r="AK14" s="69"/>
      <c r="AL14" s="69"/>
      <c r="AM14" s="69"/>
      <c r="AN14" s="69"/>
      <c r="AO14" s="77"/>
      <c r="AP14" s="84"/>
      <c r="AQ14" s="69"/>
      <c r="AR14" s="69"/>
      <c r="AS14" s="69"/>
      <c r="AT14" s="69"/>
      <c r="AU14" s="69"/>
      <c r="AV14" s="77"/>
      <c r="AW14" s="70"/>
      <c r="AX14" s="77"/>
    </row>
    <row r="15" spans="1:50" ht="19.5" customHeight="1">
      <c r="A15" s="4"/>
      <c r="B15" s="32"/>
      <c r="C15" s="29"/>
      <c r="D15" s="35"/>
      <c r="E15" s="105"/>
      <c r="F15" s="177" t="s">
        <v>50</v>
      </c>
      <c r="G15" s="178"/>
      <c r="H15" s="138"/>
      <c r="I15" s="149">
        <v>45404</v>
      </c>
      <c r="J15" s="149">
        <v>45405</v>
      </c>
      <c r="K15" s="149"/>
      <c r="L15" s="149"/>
      <c r="M15" s="50">
        <f t="shared" si="5"/>
        <v>2</v>
      </c>
      <c r="N15" s="52" t="str">
        <f t="shared" si="6"/>
        <v/>
      </c>
      <c r="O15" s="150" t="s">
        <v>38</v>
      </c>
      <c r="P15" s="151" t="s">
        <v>38</v>
      </c>
      <c r="Q15" s="152">
        <f t="shared" si="2"/>
        <v>0</v>
      </c>
      <c r="R15" s="153">
        <f t="shared" si="3"/>
        <v>0</v>
      </c>
      <c r="S15" s="154">
        <f t="shared" si="4"/>
        <v>0</v>
      </c>
      <c r="T15" s="154">
        <f t="shared" si="1"/>
        <v>0</v>
      </c>
      <c r="U15" s="90"/>
      <c r="V15" s="86"/>
      <c r="W15" s="86"/>
      <c r="X15" s="86"/>
      <c r="Y15" s="86"/>
      <c r="Z15" s="86"/>
      <c r="AA15" s="88"/>
      <c r="AB15" s="90"/>
      <c r="AC15" s="86"/>
      <c r="AD15" s="87"/>
      <c r="AE15" s="86"/>
      <c r="AF15" s="86"/>
      <c r="AG15" s="86"/>
      <c r="AH15" s="97"/>
      <c r="AI15" s="85"/>
      <c r="AJ15" s="86"/>
      <c r="AK15" s="86"/>
      <c r="AL15" s="86"/>
      <c r="AM15" s="86"/>
      <c r="AN15" s="86"/>
      <c r="AO15" s="88"/>
      <c r="AP15" s="85"/>
      <c r="AQ15" s="86"/>
      <c r="AR15" s="86"/>
      <c r="AS15" s="86"/>
      <c r="AT15" s="86"/>
      <c r="AU15" s="86"/>
      <c r="AV15" s="88"/>
      <c r="AW15" s="90"/>
      <c r="AX15" s="88"/>
    </row>
    <row r="16" spans="1:50" ht="19.5" customHeight="1">
      <c r="A16" s="4"/>
      <c r="B16" s="32"/>
      <c r="C16" s="29"/>
      <c r="D16" s="35"/>
      <c r="E16" s="104" t="s">
        <v>25</v>
      </c>
      <c r="F16" s="168" t="s">
        <v>51</v>
      </c>
      <c r="G16" s="169"/>
      <c r="H16" s="139"/>
      <c r="I16" s="60">
        <v>45400</v>
      </c>
      <c r="J16" s="60">
        <v>45400</v>
      </c>
      <c r="K16" s="60">
        <v>45401</v>
      </c>
      <c r="L16" s="60">
        <v>45402</v>
      </c>
      <c r="M16" s="50">
        <f t="shared" si="5"/>
        <v>1</v>
      </c>
      <c r="N16" s="52">
        <f t="shared" si="6"/>
        <v>2</v>
      </c>
      <c r="O16" s="59" t="s">
        <v>38</v>
      </c>
      <c r="P16" s="61" t="s">
        <v>38</v>
      </c>
      <c r="Q16" s="62">
        <f t="shared" si="2"/>
        <v>0</v>
      </c>
      <c r="R16" s="63">
        <f t="shared" si="3"/>
        <v>0</v>
      </c>
      <c r="S16" s="64">
        <f t="shared" si="4"/>
        <v>0</v>
      </c>
      <c r="T16" s="64">
        <f t="shared" si="1"/>
        <v>0</v>
      </c>
      <c r="U16" s="89"/>
      <c r="V16" s="81"/>
      <c r="W16" s="81"/>
      <c r="X16" s="81"/>
      <c r="Y16" s="81"/>
      <c r="Z16" s="81"/>
      <c r="AA16" s="83"/>
      <c r="AB16" s="89"/>
      <c r="AC16" s="81"/>
      <c r="AD16" s="82"/>
      <c r="AE16" s="81"/>
      <c r="AF16" s="81"/>
      <c r="AG16" s="81"/>
      <c r="AH16" s="96"/>
      <c r="AI16" s="80"/>
      <c r="AJ16" s="81"/>
      <c r="AK16" s="81"/>
      <c r="AL16" s="81"/>
      <c r="AM16" s="81"/>
      <c r="AN16" s="81"/>
      <c r="AO16" s="83"/>
      <c r="AP16" s="80"/>
      <c r="AQ16" s="81"/>
      <c r="AR16" s="81"/>
      <c r="AS16" s="81"/>
      <c r="AT16" s="81"/>
      <c r="AU16" s="81"/>
      <c r="AV16" s="83"/>
      <c r="AW16" s="89"/>
      <c r="AX16" s="83"/>
    </row>
    <row r="17" spans="1:50" ht="19.5" customHeight="1">
      <c r="A17" s="4"/>
      <c r="B17" s="32"/>
      <c r="C17" s="29"/>
      <c r="D17" s="35"/>
      <c r="E17" s="104"/>
      <c r="F17" s="164" t="s">
        <v>53</v>
      </c>
      <c r="G17" s="165"/>
      <c r="H17" s="140"/>
      <c r="I17" s="51">
        <v>45400</v>
      </c>
      <c r="J17" s="51">
        <v>45400</v>
      </c>
      <c r="K17" s="51">
        <v>45400</v>
      </c>
      <c r="L17" s="51">
        <v>45402</v>
      </c>
      <c r="M17" s="50">
        <f t="shared" si="5"/>
        <v>1</v>
      </c>
      <c r="N17" s="52">
        <f t="shared" si="6"/>
        <v>3</v>
      </c>
      <c r="O17" s="50" t="s">
        <v>38</v>
      </c>
      <c r="P17" s="52" t="s">
        <v>38</v>
      </c>
      <c r="Q17" s="53">
        <f t="shared" si="2"/>
        <v>0</v>
      </c>
      <c r="R17" s="54">
        <f t="shared" si="3"/>
        <v>0</v>
      </c>
      <c r="S17" s="55">
        <f t="shared" si="4"/>
        <v>0</v>
      </c>
      <c r="T17" s="55">
        <f t="shared" si="1"/>
        <v>0</v>
      </c>
      <c r="U17" s="70"/>
      <c r="V17" s="69"/>
      <c r="W17" s="69"/>
      <c r="X17" s="69"/>
      <c r="Y17" s="69"/>
      <c r="Z17" s="69"/>
      <c r="AA17" s="77"/>
      <c r="AB17" s="70"/>
      <c r="AC17" s="69"/>
      <c r="AD17" s="75"/>
      <c r="AE17" s="69"/>
      <c r="AF17" s="69"/>
      <c r="AG17" s="69"/>
      <c r="AH17" s="68"/>
      <c r="AI17" s="84"/>
      <c r="AJ17" s="69"/>
      <c r="AK17" s="69"/>
      <c r="AL17" s="69"/>
      <c r="AM17" s="69"/>
      <c r="AN17" s="69"/>
      <c r="AO17" s="77"/>
      <c r="AP17" s="84"/>
      <c r="AQ17" s="69"/>
      <c r="AR17" s="69"/>
      <c r="AS17" s="69"/>
      <c r="AT17" s="69"/>
      <c r="AU17" s="69"/>
      <c r="AV17" s="77"/>
      <c r="AW17" s="70"/>
      <c r="AX17" s="77"/>
    </row>
    <row r="18" spans="1:50" ht="19.5" customHeight="1">
      <c r="A18" s="4"/>
      <c r="B18" s="32"/>
      <c r="C18" s="29"/>
      <c r="D18" s="35"/>
      <c r="E18" s="104"/>
      <c r="F18" s="164" t="s">
        <v>55</v>
      </c>
      <c r="G18" s="165"/>
      <c r="H18" s="138"/>
      <c r="I18" s="51">
        <v>45402</v>
      </c>
      <c r="J18" s="51">
        <v>45403</v>
      </c>
      <c r="K18" s="51">
        <v>45403</v>
      </c>
      <c r="L18" s="51"/>
      <c r="M18" s="50">
        <f t="shared" si="5"/>
        <v>2</v>
      </c>
      <c r="N18" s="52" t="str">
        <f t="shared" si="6"/>
        <v/>
      </c>
      <c r="O18" s="50" t="s">
        <v>38</v>
      </c>
      <c r="P18" s="52" t="s">
        <v>38</v>
      </c>
      <c r="Q18" s="53">
        <f t="shared" si="2"/>
        <v>0</v>
      </c>
      <c r="R18" s="54">
        <f t="shared" si="3"/>
        <v>0</v>
      </c>
      <c r="S18" s="55">
        <f t="shared" si="4"/>
        <v>0</v>
      </c>
      <c r="T18" s="55">
        <f t="shared" si="1"/>
        <v>0</v>
      </c>
      <c r="U18" s="70"/>
      <c r="V18" s="69"/>
      <c r="W18" s="69"/>
      <c r="X18" s="69"/>
      <c r="Y18" s="69"/>
      <c r="Z18" s="69"/>
      <c r="AA18" s="77"/>
      <c r="AB18" s="70"/>
      <c r="AC18" s="69"/>
      <c r="AD18" s="75"/>
      <c r="AE18" s="69"/>
      <c r="AF18" s="69"/>
      <c r="AG18" s="69"/>
      <c r="AH18" s="68"/>
      <c r="AI18" s="84"/>
      <c r="AJ18" s="69"/>
      <c r="AK18" s="69"/>
      <c r="AL18" s="69"/>
      <c r="AM18" s="69"/>
      <c r="AN18" s="69"/>
      <c r="AO18" s="77"/>
      <c r="AP18" s="84"/>
      <c r="AQ18" s="69"/>
      <c r="AR18" s="69"/>
      <c r="AS18" s="69"/>
      <c r="AT18" s="69"/>
      <c r="AU18" s="69"/>
      <c r="AV18" s="77"/>
      <c r="AW18" s="70"/>
      <c r="AX18" s="77"/>
    </row>
    <row r="19" spans="1:50" ht="19.5" customHeight="1">
      <c r="A19" s="4"/>
      <c r="B19" s="32"/>
      <c r="C19" s="29"/>
      <c r="D19" s="35"/>
      <c r="E19" s="104"/>
      <c r="F19" s="164" t="s">
        <v>56</v>
      </c>
      <c r="G19" s="165"/>
      <c r="H19" s="137"/>
      <c r="I19" s="51">
        <v>45401</v>
      </c>
      <c r="J19" s="51">
        <v>45404</v>
      </c>
      <c r="K19" s="51">
        <v>45403</v>
      </c>
      <c r="L19" s="51"/>
      <c r="M19" s="50">
        <f t="shared" si="5"/>
        <v>4</v>
      </c>
      <c r="N19" s="52" t="str">
        <f t="shared" si="6"/>
        <v/>
      </c>
      <c r="O19" s="50" t="s">
        <v>38</v>
      </c>
      <c r="P19" s="52" t="s">
        <v>38</v>
      </c>
      <c r="Q19" s="53">
        <f t="shared" si="2"/>
        <v>0</v>
      </c>
      <c r="R19" s="54">
        <f t="shared" si="3"/>
        <v>0</v>
      </c>
      <c r="S19" s="55">
        <f t="shared" si="4"/>
        <v>0</v>
      </c>
      <c r="T19" s="55">
        <f t="shared" si="1"/>
        <v>0</v>
      </c>
      <c r="U19" s="70"/>
      <c r="V19" s="69"/>
      <c r="W19" s="69"/>
      <c r="X19" s="69"/>
      <c r="Y19" s="69"/>
      <c r="Z19" s="69"/>
      <c r="AA19" s="77"/>
      <c r="AB19" s="70"/>
      <c r="AC19" s="69"/>
      <c r="AD19" s="75"/>
      <c r="AE19" s="69"/>
      <c r="AF19" s="69"/>
      <c r="AG19" s="69"/>
      <c r="AH19" s="68"/>
      <c r="AI19" s="84"/>
      <c r="AJ19" s="69"/>
      <c r="AK19" s="69"/>
      <c r="AL19" s="69"/>
      <c r="AM19" s="69"/>
      <c r="AN19" s="69"/>
      <c r="AO19" s="77"/>
      <c r="AP19" s="84"/>
      <c r="AQ19" s="69"/>
      <c r="AR19" s="69"/>
      <c r="AS19" s="69"/>
      <c r="AT19" s="69"/>
      <c r="AU19" s="69"/>
      <c r="AV19" s="77"/>
      <c r="AW19" s="70"/>
      <c r="AX19" s="77"/>
    </row>
    <row r="20" spans="1:50" ht="19.5" customHeight="1">
      <c r="A20" s="4"/>
      <c r="B20" s="32"/>
      <c r="C20" s="29"/>
      <c r="D20" s="35"/>
      <c r="E20" s="104"/>
      <c r="F20" s="164" t="s">
        <v>57</v>
      </c>
      <c r="G20" s="165"/>
      <c r="H20" s="137"/>
      <c r="I20" s="51">
        <v>45401</v>
      </c>
      <c r="J20" s="51">
        <v>45403</v>
      </c>
      <c r="K20" s="51"/>
      <c r="L20" s="51"/>
      <c r="M20" s="50">
        <f t="shared" si="5"/>
        <v>3</v>
      </c>
      <c r="N20" s="52" t="str">
        <f t="shared" si="6"/>
        <v/>
      </c>
      <c r="O20" s="50" t="s">
        <v>38</v>
      </c>
      <c r="P20" s="52" t="s">
        <v>38</v>
      </c>
      <c r="Q20" s="53">
        <f t="shared" si="2"/>
        <v>0</v>
      </c>
      <c r="R20" s="54">
        <f t="shared" si="3"/>
        <v>0</v>
      </c>
      <c r="S20" s="55">
        <f t="shared" si="4"/>
        <v>0</v>
      </c>
      <c r="T20" s="55">
        <f t="shared" si="1"/>
        <v>0</v>
      </c>
      <c r="U20" s="70"/>
      <c r="V20" s="69"/>
      <c r="W20" s="69"/>
      <c r="X20" s="69"/>
      <c r="Y20" s="69"/>
      <c r="Z20" s="69"/>
      <c r="AA20" s="77"/>
      <c r="AB20" s="70"/>
      <c r="AC20" s="69"/>
      <c r="AD20" s="75"/>
      <c r="AE20" s="69"/>
      <c r="AF20" s="69"/>
      <c r="AG20" s="69"/>
      <c r="AH20" s="68"/>
      <c r="AI20" s="84"/>
      <c r="AJ20" s="69"/>
      <c r="AK20" s="69"/>
      <c r="AL20" s="69"/>
      <c r="AM20" s="69"/>
      <c r="AN20" s="69"/>
      <c r="AO20" s="77"/>
      <c r="AP20" s="84"/>
      <c r="AQ20" s="69"/>
      <c r="AR20" s="69"/>
      <c r="AS20" s="69"/>
      <c r="AT20" s="69"/>
      <c r="AU20" s="69"/>
      <c r="AV20" s="77"/>
      <c r="AW20" s="70"/>
      <c r="AX20" s="77"/>
    </row>
    <row r="21" spans="1:50" ht="19.5" customHeight="1">
      <c r="A21" s="4"/>
      <c r="B21" s="32"/>
      <c r="C21" s="29"/>
      <c r="D21" s="35"/>
      <c r="E21" s="104"/>
      <c r="F21" s="164" t="s">
        <v>58</v>
      </c>
      <c r="G21" s="165"/>
      <c r="H21" s="137"/>
      <c r="I21" s="51">
        <v>45404</v>
      </c>
      <c r="J21" s="51">
        <v>45404</v>
      </c>
      <c r="K21" s="51"/>
      <c r="L21" s="51"/>
      <c r="M21" s="50">
        <f t="shared" si="5"/>
        <v>1</v>
      </c>
      <c r="N21" s="52" t="str">
        <f t="shared" si="6"/>
        <v/>
      </c>
      <c r="O21" s="50" t="s">
        <v>38</v>
      </c>
      <c r="P21" s="52" t="s">
        <v>38</v>
      </c>
      <c r="Q21" s="53">
        <f t="shared" si="2"/>
        <v>0</v>
      </c>
      <c r="R21" s="54">
        <f t="shared" si="3"/>
        <v>0</v>
      </c>
      <c r="S21" s="55">
        <f t="shared" si="4"/>
        <v>0</v>
      </c>
      <c r="T21" s="55">
        <f>S21-Q21</f>
        <v>0</v>
      </c>
      <c r="U21" s="70"/>
      <c r="V21" s="69"/>
      <c r="W21" s="69"/>
      <c r="X21" s="69"/>
      <c r="Y21" s="69"/>
      <c r="Z21" s="69"/>
      <c r="AA21" s="77"/>
      <c r="AB21" s="70"/>
      <c r="AC21" s="69"/>
      <c r="AD21" s="75"/>
      <c r="AE21" s="69"/>
      <c r="AF21" s="69"/>
      <c r="AG21" s="69"/>
      <c r="AH21" s="68"/>
      <c r="AI21" s="84"/>
      <c r="AJ21" s="69"/>
      <c r="AK21" s="69"/>
      <c r="AL21" s="69"/>
      <c r="AM21" s="69"/>
      <c r="AN21" s="69"/>
      <c r="AO21" s="77"/>
      <c r="AP21" s="84"/>
      <c r="AQ21" s="69"/>
      <c r="AR21" s="69"/>
      <c r="AS21" s="69"/>
      <c r="AT21" s="69"/>
      <c r="AU21" s="69"/>
      <c r="AV21" s="77"/>
      <c r="AW21" s="70"/>
      <c r="AX21" s="77"/>
    </row>
    <row r="22" spans="1:50" ht="19.5" customHeight="1">
      <c r="A22" s="4"/>
      <c r="B22" s="32"/>
      <c r="C22" s="29"/>
      <c r="D22" s="35"/>
      <c r="E22" s="104"/>
      <c r="F22" s="164" t="s">
        <v>59</v>
      </c>
      <c r="G22" s="165"/>
      <c r="H22" s="141"/>
      <c r="I22" s="51">
        <v>45404</v>
      </c>
      <c r="J22" s="51">
        <v>45406</v>
      </c>
      <c r="K22" s="51"/>
      <c r="L22" s="51"/>
      <c r="M22" s="50">
        <f t="shared" si="5"/>
        <v>3</v>
      </c>
      <c r="N22" s="52" t="str">
        <f t="shared" si="6"/>
        <v/>
      </c>
      <c r="O22" s="50"/>
      <c r="P22" s="52" t="s">
        <v>38</v>
      </c>
      <c r="Q22" s="53">
        <f t="shared" si="2"/>
        <v>0</v>
      </c>
      <c r="R22" s="54">
        <f t="shared" si="3"/>
        <v>0</v>
      </c>
      <c r="S22" s="55">
        <f t="shared" si="4"/>
        <v>0</v>
      </c>
      <c r="T22" s="55">
        <f t="shared" ref="T22:T23" si="7">S22-Q22</f>
        <v>0</v>
      </c>
      <c r="U22" s="66"/>
      <c r="V22" s="67"/>
      <c r="W22" s="67"/>
      <c r="X22" s="67"/>
      <c r="Y22" s="67"/>
      <c r="Z22" s="67"/>
      <c r="AA22" s="79"/>
      <c r="AB22" s="66"/>
      <c r="AC22" s="67"/>
      <c r="AD22" s="78"/>
      <c r="AE22" s="67"/>
      <c r="AF22" s="67"/>
      <c r="AG22" s="67"/>
      <c r="AH22" s="65"/>
      <c r="AI22" s="93"/>
      <c r="AJ22" s="67"/>
      <c r="AK22" s="67"/>
      <c r="AL22" s="67"/>
      <c r="AM22" s="67"/>
      <c r="AN22" s="67"/>
      <c r="AO22" s="79"/>
      <c r="AP22" s="93"/>
      <c r="AQ22" s="67"/>
      <c r="AR22" s="67"/>
      <c r="AS22" s="67"/>
      <c r="AT22" s="67"/>
      <c r="AU22" s="67"/>
      <c r="AV22" s="79"/>
      <c r="AW22" s="66"/>
      <c r="AX22" s="79"/>
    </row>
    <row r="23" spans="1:50" ht="19.5" customHeight="1">
      <c r="A23" s="4"/>
      <c r="B23" s="32"/>
      <c r="C23" s="29"/>
      <c r="D23" s="35"/>
      <c r="E23" s="104"/>
      <c r="F23" s="56" t="s">
        <v>60</v>
      </c>
      <c r="G23" s="107"/>
      <c r="H23" s="142"/>
      <c r="I23" s="51">
        <v>45406</v>
      </c>
      <c r="J23" s="51">
        <v>45408</v>
      </c>
      <c r="K23" s="51"/>
      <c r="L23" s="51"/>
      <c r="M23" s="50">
        <f t="shared" si="5"/>
        <v>3</v>
      </c>
      <c r="N23" s="52" t="str">
        <f t="shared" si="6"/>
        <v/>
      </c>
      <c r="O23" s="50"/>
      <c r="P23" s="52" t="s">
        <v>38</v>
      </c>
      <c r="Q23" s="53">
        <f t="shared" si="2"/>
        <v>0</v>
      </c>
      <c r="R23" s="54">
        <f t="shared" si="3"/>
        <v>0</v>
      </c>
      <c r="S23" s="55">
        <f t="shared" si="4"/>
        <v>0</v>
      </c>
      <c r="T23" s="55">
        <f t="shared" si="7"/>
        <v>0</v>
      </c>
      <c r="U23" s="66"/>
      <c r="V23" s="67"/>
      <c r="W23" s="67"/>
      <c r="X23" s="67"/>
      <c r="Y23" s="67"/>
      <c r="Z23" s="67"/>
      <c r="AA23" s="79"/>
      <c r="AB23" s="66"/>
      <c r="AC23" s="67"/>
      <c r="AD23" s="78"/>
      <c r="AE23" s="67"/>
      <c r="AF23" s="67"/>
      <c r="AG23" s="67"/>
      <c r="AH23" s="65"/>
      <c r="AI23" s="93"/>
      <c r="AJ23" s="67"/>
      <c r="AK23" s="67"/>
      <c r="AL23" s="67"/>
      <c r="AM23" s="67"/>
      <c r="AN23" s="67"/>
      <c r="AO23" s="79"/>
      <c r="AP23" s="93"/>
      <c r="AQ23" s="67"/>
      <c r="AR23" s="67"/>
      <c r="AS23" s="67"/>
      <c r="AT23" s="67"/>
      <c r="AU23" s="67"/>
      <c r="AV23" s="79"/>
      <c r="AW23" s="66"/>
      <c r="AX23" s="79"/>
    </row>
    <row r="24" spans="1:50" ht="19.5" customHeight="1">
      <c r="A24" s="4"/>
      <c r="B24" s="33"/>
      <c r="C24" s="34"/>
      <c r="D24" s="36"/>
      <c r="E24" s="104"/>
      <c r="F24" s="166" t="s">
        <v>63</v>
      </c>
      <c r="G24" s="167"/>
      <c r="H24" s="143"/>
      <c r="I24" s="149">
        <v>45401</v>
      </c>
      <c r="J24" s="149">
        <v>45408</v>
      </c>
      <c r="K24" s="149">
        <v>45401</v>
      </c>
      <c r="L24" s="149"/>
      <c r="M24" s="50">
        <f t="shared" si="5"/>
        <v>8</v>
      </c>
      <c r="N24" s="52" t="str">
        <f t="shared" si="6"/>
        <v/>
      </c>
      <c r="O24" s="150" t="s">
        <v>38</v>
      </c>
      <c r="P24" s="151" t="s">
        <v>38</v>
      </c>
      <c r="Q24" s="152">
        <f t="shared" si="2"/>
        <v>0</v>
      </c>
      <c r="R24" s="153">
        <f t="shared" si="3"/>
        <v>0</v>
      </c>
      <c r="S24" s="154">
        <f t="shared" si="4"/>
        <v>0</v>
      </c>
      <c r="T24" s="154">
        <f t="shared" si="1"/>
        <v>0</v>
      </c>
      <c r="U24" s="90"/>
      <c r="V24" s="86"/>
      <c r="W24" s="86"/>
      <c r="X24" s="86"/>
      <c r="Y24" s="86"/>
      <c r="Z24" s="86"/>
      <c r="AA24" s="88"/>
      <c r="AB24" s="90"/>
      <c r="AC24" s="86"/>
      <c r="AD24" s="87"/>
      <c r="AE24" s="86"/>
      <c r="AF24" s="86"/>
      <c r="AG24" s="86"/>
      <c r="AH24" s="97"/>
      <c r="AI24" s="85"/>
      <c r="AJ24" s="86"/>
      <c r="AK24" s="86"/>
      <c r="AL24" s="86"/>
      <c r="AM24" s="86"/>
      <c r="AN24" s="86"/>
      <c r="AO24" s="88"/>
      <c r="AP24" s="85"/>
      <c r="AQ24" s="86"/>
      <c r="AR24" s="86"/>
      <c r="AS24" s="86"/>
      <c r="AT24" s="86"/>
      <c r="AU24" s="86"/>
      <c r="AV24" s="88"/>
      <c r="AW24" s="90"/>
      <c r="AX24" s="88"/>
    </row>
    <row r="25" spans="1:50" ht="19.5" customHeight="1">
      <c r="A25" s="4"/>
      <c r="B25" s="32">
        <v>4</v>
      </c>
      <c r="C25" s="27">
        <v>0.2</v>
      </c>
      <c r="D25" s="119" t="s">
        <v>26</v>
      </c>
      <c r="E25" s="106"/>
      <c r="F25" s="171" t="s">
        <v>62</v>
      </c>
      <c r="G25" s="172"/>
      <c r="H25" s="144"/>
      <c r="I25" s="155">
        <v>45409</v>
      </c>
      <c r="J25" s="155">
        <v>45410</v>
      </c>
      <c r="K25" s="155"/>
      <c r="L25" s="155"/>
      <c r="M25" s="50">
        <f t="shared" si="5"/>
        <v>2</v>
      </c>
      <c r="N25" s="52" t="str">
        <f t="shared" si="6"/>
        <v/>
      </c>
      <c r="O25" s="156"/>
      <c r="P25" s="151" t="s">
        <v>38</v>
      </c>
      <c r="Q25" s="158">
        <f t="shared" si="2"/>
        <v>0</v>
      </c>
      <c r="R25" s="159">
        <f t="shared" si="3"/>
        <v>0</v>
      </c>
      <c r="S25" s="160">
        <f t="shared" si="4"/>
        <v>0</v>
      </c>
      <c r="T25" s="160">
        <f t="shared" si="1"/>
        <v>0</v>
      </c>
      <c r="U25" s="89"/>
      <c r="V25" s="81"/>
      <c r="W25" s="81"/>
      <c r="X25" s="81"/>
      <c r="Y25" s="81"/>
      <c r="Z25" s="81"/>
      <c r="AA25" s="83"/>
      <c r="AB25" s="89"/>
      <c r="AC25" s="81"/>
      <c r="AD25" s="82"/>
      <c r="AE25" s="81"/>
      <c r="AF25" s="81"/>
      <c r="AG25" s="81"/>
      <c r="AH25" s="96"/>
      <c r="AI25" s="80"/>
      <c r="AJ25" s="81"/>
      <c r="AK25" s="81"/>
      <c r="AL25" s="81"/>
      <c r="AM25" s="81"/>
      <c r="AN25" s="81"/>
      <c r="AO25" s="83"/>
      <c r="AP25" s="80"/>
      <c r="AQ25" s="81"/>
      <c r="AR25" s="81"/>
      <c r="AS25" s="81"/>
      <c r="AT25" s="81"/>
      <c r="AU25" s="81"/>
      <c r="AV25" s="83"/>
      <c r="AW25" s="89"/>
      <c r="AX25" s="83"/>
    </row>
    <row r="26" spans="1:50" ht="19.5" customHeight="1">
      <c r="A26" s="4"/>
      <c r="B26" s="32">
        <v>5</v>
      </c>
      <c r="C26" s="27">
        <v>0.15</v>
      </c>
      <c r="D26" s="28" t="s">
        <v>27</v>
      </c>
      <c r="E26" s="120"/>
      <c r="F26" s="170" t="s">
        <v>61</v>
      </c>
      <c r="G26" s="170"/>
      <c r="H26" s="145"/>
      <c r="I26" s="100">
        <v>45411</v>
      </c>
      <c r="J26" s="100">
        <v>45411</v>
      </c>
      <c r="K26" s="100"/>
      <c r="L26" s="100"/>
      <c r="M26" s="50">
        <f t="shared" si="5"/>
        <v>1</v>
      </c>
      <c r="N26" s="52" t="str">
        <f t="shared" si="6"/>
        <v/>
      </c>
      <c r="O26" s="57"/>
      <c r="P26" s="101" t="s">
        <v>38</v>
      </c>
      <c r="Q26" s="146">
        <f t="shared" si="2"/>
        <v>0</v>
      </c>
      <c r="R26" s="147">
        <f t="shared" si="3"/>
        <v>0</v>
      </c>
      <c r="S26" s="148">
        <f t="shared" si="4"/>
        <v>0</v>
      </c>
      <c r="T26" s="148">
        <f t="shared" si="1"/>
        <v>0</v>
      </c>
      <c r="U26" s="124"/>
      <c r="V26" s="122"/>
      <c r="W26" s="122"/>
      <c r="X26" s="122"/>
      <c r="Y26" s="122"/>
      <c r="Z26" s="122"/>
      <c r="AA26" s="123"/>
      <c r="AB26" s="124"/>
      <c r="AC26" s="122"/>
      <c r="AD26" s="125"/>
      <c r="AE26" s="122"/>
      <c r="AF26" s="122"/>
      <c r="AG26" s="122"/>
      <c r="AH26" s="126"/>
      <c r="AI26" s="121"/>
      <c r="AJ26" s="122"/>
      <c r="AK26" s="122"/>
      <c r="AL26" s="122"/>
      <c r="AM26" s="122"/>
      <c r="AN26" s="122"/>
      <c r="AO26" s="123"/>
      <c r="AP26" s="121"/>
      <c r="AQ26" s="122"/>
      <c r="AR26" s="122"/>
      <c r="AS26" s="122"/>
      <c r="AT26" s="122"/>
      <c r="AU26" s="122"/>
      <c r="AV26" s="123"/>
      <c r="AW26" s="124"/>
      <c r="AX26" s="123"/>
    </row>
    <row r="27" spans="1:50" ht="33" customHeight="1">
      <c r="A27" s="5"/>
      <c r="B27" s="161"/>
      <c r="C27" s="162"/>
      <c r="D27" s="162"/>
      <c r="E27" s="162"/>
      <c r="F27" s="163"/>
      <c r="G27" s="163"/>
      <c r="H27" s="111"/>
      <c r="I27" s="111"/>
      <c r="J27" s="111"/>
      <c r="K27" s="112"/>
      <c r="L27" s="112"/>
      <c r="M27" s="113">
        <f>SUM(M6:M26)</f>
        <v>50</v>
      </c>
      <c r="N27" s="114">
        <f>SUM(N6:N26)</f>
        <v>24</v>
      </c>
      <c r="O27" s="112">
        <f>SUM(O6:O26)</f>
        <v>0</v>
      </c>
      <c r="P27" s="114">
        <f>SUM(P6:P26)</f>
        <v>0</v>
      </c>
      <c r="Q27" s="37">
        <f t="shared" ref="Q27:R27" si="8">IFERROR(O27/M27,0)</f>
        <v>0</v>
      </c>
      <c r="R27" s="37">
        <f t="shared" si="8"/>
        <v>0</v>
      </c>
      <c r="S27" s="38">
        <f>S5</f>
        <v>0</v>
      </c>
      <c r="T27" s="72">
        <f>S27-Q27</f>
        <v>0</v>
      </c>
      <c r="U27" s="127"/>
      <c r="V27" s="128"/>
      <c r="W27" s="128"/>
      <c r="X27" s="128"/>
      <c r="Y27" s="128"/>
      <c r="Z27" s="128"/>
      <c r="AA27" s="129"/>
      <c r="AB27" s="130"/>
      <c r="AC27" s="128"/>
      <c r="AD27" s="131"/>
      <c r="AE27" s="128"/>
      <c r="AF27" s="128"/>
      <c r="AG27" s="128"/>
      <c r="AH27" s="132"/>
      <c r="AI27" s="127"/>
      <c r="AJ27" s="128"/>
      <c r="AK27" s="128"/>
      <c r="AL27" s="128"/>
      <c r="AM27" s="128"/>
      <c r="AN27" s="128"/>
      <c r="AO27" s="129"/>
      <c r="AP27" s="127"/>
      <c r="AQ27" s="128"/>
      <c r="AR27" s="128"/>
      <c r="AS27" s="128"/>
      <c r="AT27" s="128"/>
      <c r="AU27" s="128"/>
      <c r="AV27" s="129"/>
      <c r="AW27" s="130"/>
      <c r="AX27" s="129"/>
    </row>
    <row r="28" spans="1:50" ht="15.75" customHeight="1">
      <c r="B28" s="39"/>
      <c r="C28" s="11"/>
      <c r="D28" s="11"/>
      <c r="E28" s="11"/>
      <c r="F28" s="11"/>
      <c r="G28" s="11"/>
      <c r="H28" s="11"/>
      <c r="I28" s="11"/>
      <c r="J28" s="11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</row>
    <row r="29" spans="1:50" ht="15.75" customHeight="1">
      <c r="B29" s="41"/>
      <c r="C29" s="11"/>
      <c r="D29" s="11"/>
      <c r="E29" s="11"/>
      <c r="F29" s="11"/>
      <c r="G29" s="11"/>
      <c r="H29" s="11"/>
      <c r="I29" s="11"/>
      <c r="J29" s="11"/>
      <c r="K29" s="40"/>
      <c r="L29" s="40"/>
      <c r="M29" s="40"/>
      <c r="N29" s="40"/>
      <c r="O29" s="40"/>
      <c r="P29" s="40"/>
      <c r="Q29" s="40"/>
      <c r="R29" s="40"/>
      <c r="S29" s="40"/>
      <c r="T29" s="40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</row>
    <row r="30" spans="1:50" ht="6" customHeight="1">
      <c r="B30" s="42"/>
      <c r="C30" s="11"/>
      <c r="D30" s="11"/>
      <c r="E30" s="11"/>
      <c r="F30" s="11"/>
      <c r="G30" s="11"/>
      <c r="H30" s="11"/>
      <c r="I30" s="11"/>
      <c r="J30" s="11"/>
      <c r="K30" s="40"/>
      <c r="L30" s="40"/>
      <c r="M30" s="40"/>
      <c r="N30" s="40"/>
      <c r="O30" s="40"/>
      <c r="P30" s="40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</row>
    <row r="31" spans="1:50" ht="15.75" customHeight="1">
      <c r="B31" s="43"/>
      <c r="C31" s="11"/>
      <c r="D31" s="11"/>
      <c r="E31" s="11"/>
      <c r="F31" s="11"/>
      <c r="G31" s="11"/>
      <c r="H31" s="11"/>
      <c r="I31" s="11"/>
      <c r="J31" s="11"/>
      <c r="K31" s="40"/>
      <c r="L31" s="40"/>
      <c r="M31" s="40"/>
      <c r="N31" s="40"/>
      <c r="O31" s="40"/>
      <c r="P31" s="40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</row>
    <row r="32" spans="1:50" ht="15.75" customHeight="1">
      <c r="B32" s="43"/>
      <c r="C32" s="11"/>
      <c r="D32" s="11"/>
      <c r="E32" s="11"/>
      <c r="F32" s="11"/>
      <c r="G32" s="11"/>
      <c r="H32" s="11"/>
      <c r="I32" s="11"/>
      <c r="J32" s="11"/>
      <c r="K32" s="40"/>
      <c r="L32" s="40"/>
      <c r="M32" s="40"/>
      <c r="N32" s="40"/>
      <c r="O32" s="40"/>
      <c r="P32" s="40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</row>
    <row r="33" spans="2:49" ht="15.75" customHeight="1">
      <c r="B33" s="11"/>
      <c r="C33" s="11"/>
      <c r="D33" s="11"/>
      <c r="E33" s="11"/>
      <c r="F33" s="11"/>
      <c r="G33" s="11"/>
      <c r="H33" s="11"/>
      <c r="I33" s="11"/>
      <c r="J33" s="11"/>
      <c r="K33" s="40"/>
      <c r="L33" s="40"/>
      <c r="M33" s="40"/>
      <c r="N33" s="40"/>
      <c r="O33" s="40"/>
      <c r="P33" s="40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</row>
    <row r="34" spans="2:49" ht="15.75" customHeight="1">
      <c r="B34" s="11"/>
      <c r="C34" s="11"/>
      <c r="D34" s="11"/>
      <c r="E34" s="11"/>
      <c r="F34" s="11"/>
      <c r="G34" s="11"/>
      <c r="H34" s="11"/>
      <c r="I34" s="11"/>
      <c r="J34" s="11"/>
      <c r="K34" s="40"/>
      <c r="L34" s="40"/>
      <c r="M34" s="40"/>
      <c r="N34" s="40"/>
      <c r="O34" s="40"/>
      <c r="P34" s="40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</row>
    <row r="35" spans="2:49" ht="15.75" customHeight="1">
      <c r="B35" s="11"/>
      <c r="C35" s="11"/>
      <c r="D35" s="11"/>
      <c r="E35" s="11"/>
      <c r="F35" s="11"/>
      <c r="G35" s="11"/>
      <c r="H35" s="11"/>
      <c r="I35" s="11"/>
      <c r="J35" s="11"/>
      <c r="K35" s="40"/>
      <c r="L35" s="40"/>
      <c r="M35" s="40"/>
      <c r="N35" s="40"/>
      <c r="O35" s="40"/>
      <c r="P35" s="40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</row>
    <row r="36" spans="2:49" ht="15.75" customHeight="1">
      <c r="B36" s="11"/>
      <c r="C36" s="11"/>
      <c r="D36" s="11"/>
      <c r="E36" s="11"/>
      <c r="F36" s="11"/>
      <c r="G36" s="11"/>
      <c r="H36" s="11"/>
      <c r="I36" s="11"/>
      <c r="J36" s="11"/>
      <c r="K36" s="40"/>
      <c r="L36" s="40"/>
      <c r="M36" s="40"/>
      <c r="N36" s="40"/>
      <c r="O36" s="40"/>
      <c r="P36" s="40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</row>
    <row r="37" spans="2:49" ht="15.75" customHeight="1">
      <c r="B37" s="11"/>
      <c r="C37" s="11"/>
      <c r="D37" s="11"/>
      <c r="E37" s="11"/>
      <c r="F37" s="11"/>
      <c r="G37" s="11"/>
      <c r="H37" s="11"/>
      <c r="I37" s="11"/>
      <c r="J37" s="11"/>
      <c r="K37" s="40"/>
      <c r="L37" s="40"/>
      <c r="M37" s="40"/>
      <c r="N37" s="40"/>
      <c r="O37" s="40"/>
      <c r="P37" s="40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</row>
    <row r="38" spans="2:49" ht="15.75" customHeight="1">
      <c r="K38" s="6"/>
      <c r="L38" s="6"/>
      <c r="M38" s="6"/>
      <c r="N38" s="6"/>
      <c r="O38" s="6"/>
      <c r="P38" s="6"/>
    </row>
    <row r="39" spans="2:49" ht="15.75" customHeight="1">
      <c r="K39" s="6"/>
      <c r="L39" s="6"/>
      <c r="M39" s="6"/>
      <c r="N39" s="6"/>
      <c r="O39" s="6"/>
      <c r="P39" s="6"/>
    </row>
    <row r="40" spans="2:49" ht="15.75" customHeight="1">
      <c r="K40" s="6"/>
      <c r="L40" s="6"/>
      <c r="M40" s="6"/>
      <c r="N40" s="6"/>
      <c r="O40" s="6"/>
      <c r="P40" s="6"/>
    </row>
    <row r="41" spans="2:49" ht="15.75" customHeight="1">
      <c r="K41" s="6"/>
      <c r="L41" s="6"/>
      <c r="M41" s="6"/>
      <c r="N41" s="6"/>
      <c r="O41" s="6"/>
      <c r="P41" s="6"/>
    </row>
    <row r="42" spans="2:49" ht="15.75" customHeight="1">
      <c r="K42" s="6"/>
      <c r="L42" s="6"/>
      <c r="M42" s="6"/>
      <c r="N42" s="6"/>
      <c r="O42" s="6"/>
      <c r="P42" s="6"/>
    </row>
    <row r="43" spans="2:49" ht="15.75" customHeight="1">
      <c r="K43" s="6"/>
      <c r="L43" s="6"/>
      <c r="M43" s="6"/>
      <c r="N43" s="6"/>
      <c r="O43" s="6"/>
      <c r="P43" s="6"/>
    </row>
    <row r="44" spans="2:49" ht="15.75" customHeight="1">
      <c r="K44" s="6"/>
      <c r="L44" s="6"/>
      <c r="M44" s="6"/>
      <c r="N44" s="6"/>
      <c r="O44" s="6"/>
      <c r="P44" s="6"/>
    </row>
    <row r="45" spans="2:49" ht="15.75" customHeight="1">
      <c r="K45" s="6"/>
      <c r="L45" s="6"/>
      <c r="M45" s="6"/>
      <c r="N45" s="6"/>
      <c r="O45" s="6"/>
      <c r="P45" s="6"/>
    </row>
    <row r="46" spans="2:49" ht="15.75" customHeight="1">
      <c r="K46" s="6"/>
      <c r="L46" s="6"/>
      <c r="M46" s="6"/>
      <c r="N46" s="6"/>
      <c r="O46" s="6"/>
      <c r="P46" s="6"/>
    </row>
    <row r="47" spans="2:49" ht="15.75" customHeight="1">
      <c r="K47" s="6"/>
      <c r="L47" s="6"/>
      <c r="M47" s="6"/>
      <c r="N47" s="6"/>
      <c r="O47" s="6"/>
      <c r="P47" s="6"/>
    </row>
    <row r="48" spans="2:49" ht="15.75" customHeight="1">
      <c r="K48" s="6"/>
      <c r="L48" s="6"/>
      <c r="M48" s="6"/>
      <c r="N48" s="6"/>
      <c r="O48" s="6"/>
      <c r="P48" s="6"/>
    </row>
    <row r="49" spans="11:16" ht="15.75" customHeight="1">
      <c r="K49" s="6"/>
      <c r="L49" s="6"/>
      <c r="M49" s="6"/>
      <c r="N49" s="6"/>
      <c r="O49" s="6"/>
      <c r="P49" s="6"/>
    </row>
    <row r="50" spans="11:16" ht="15.75" customHeight="1">
      <c r="K50" s="6"/>
      <c r="L50" s="6"/>
      <c r="M50" s="6"/>
      <c r="N50" s="6"/>
      <c r="O50" s="6"/>
      <c r="P50" s="6"/>
    </row>
    <row r="51" spans="11:16" ht="15.75" customHeight="1">
      <c r="K51" s="6"/>
      <c r="L51" s="6"/>
      <c r="M51" s="6"/>
      <c r="N51" s="6"/>
      <c r="O51" s="6"/>
      <c r="P51" s="6"/>
    </row>
    <row r="52" spans="11:16" ht="15.75" customHeight="1">
      <c r="K52" s="6"/>
      <c r="L52" s="6"/>
      <c r="M52" s="6"/>
      <c r="N52" s="6"/>
      <c r="O52" s="6"/>
      <c r="P52" s="6"/>
    </row>
    <row r="53" spans="11:16" ht="15.75" customHeight="1">
      <c r="K53" s="6"/>
      <c r="L53" s="6"/>
      <c r="M53" s="6"/>
      <c r="N53" s="6"/>
      <c r="O53" s="6"/>
      <c r="P53" s="6"/>
    </row>
    <row r="54" spans="11:16" ht="15.75" customHeight="1">
      <c r="K54" s="6"/>
      <c r="L54" s="6"/>
      <c r="M54" s="6"/>
      <c r="N54" s="6"/>
      <c r="O54" s="6"/>
      <c r="P54" s="6"/>
    </row>
    <row r="55" spans="11:16" ht="15.75" customHeight="1">
      <c r="K55" s="6"/>
      <c r="L55" s="6"/>
      <c r="M55" s="6"/>
      <c r="N55" s="6"/>
      <c r="O55" s="6"/>
      <c r="P55" s="6"/>
    </row>
    <row r="56" spans="11:16" ht="15.75" customHeight="1">
      <c r="K56" s="6"/>
      <c r="L56" s="6"/>
      <c r="M56" s="6"/>
      <c r="N56" s="6"/>
      <c r="O56" s="6"/>
      <c r="P56" s="6"/>
    </row>
    <row r="57" spans="11:16" ht="15.75" customHeight="1">
      <c r="K57" s="6"/>
      <c r="L57" s="6"/>
      <c r="M57" s="6"/>
      <c r="N57" s="6"/>
      <c r="O57" s="6"/>
      <c r="P57" s="6"/>
    </row>
    <row r="58" spans="11:16" ht="15.75" customHeight="1">
      <c r="K58" s="6"/>
      <c r="L58" s="6"/>
      <c r="M58" s="6"/>
      <c r="N58" s="6"/>
      <c r="O58" s="6"/>
      <c r="P58" s="6"/>
    </row>
    <row r="59" spans="11:16" ht="15.75" customHeight="1">
      <c r="K59" s="6"/>
      <c r="L59" s="6"/>
      <c r="M59" s="6"/>
      <c r="N59" s="6"/>
      <c r="O59" s="6"/>
      <c r="P59" s="6"/>
    </row>
    <row r="60" spans="11:16" ht="15.75" customHeight="1">
      <c r="K60" s="6"/>
      <c r="L60" s="6"/>
      <c r="M60" s="6"/>
      <c r="N60" s="6"/>
      <c r="O60" s="6"/>
      <c r="P60" s="6"/>
    </row>
    <row r="61" spans="11:16" ht="15.75" customHeight="1">
      <c r="K61" s="6"/>
      <c r="L61" s="6"/>
      <c r="M61" s="6"/>
      <c r="N61" s="6"/>
      <c r="O61" s="6"/>
      <c r="P61" s="6"/>
    </row>
    <row r="62" spans="11:16" ht="15.75" customHeight="1">
      <c r="K62" s="6"/>
      <c r="L62" s="6"/>
      <c r="M62" s="6"/>
      <c r="N62" s="6"/>
      <c r="O62" s="6"/>
      <c r="P62" s="6"/>
    </row>
    <row r="63" spans="11:16" ht="15.75" customHeight="1">
      <c r="K63" s="6"/>
      <c r="L63" s="6"/>
      <c r="M63" s="6"/>
      <c r="N63" s="6"/>
      <c r="O63" s="6"/>
      <c r="P63" s="6"/>
    </row>
    <row r="64" spans="11:16" ht="15.75" customHeight="1">
      <c r="K64" s="6"/>
      <c r="L64" s="6"/>
      <c r="M64" s="6"/>
      <c r="N64" s="6"/>
      <c r="O64" s="6"/>
      <c r="P64" s="6"/>
    </row>
    <row r="65" spans="11:16" ht="15.75" customHeight="1">
      <c r="K65" s="6"/>
      <c r="L65" s="6"/>
      <c r="M65" s="6"/>
      <c r="N65" s="6"/>
      <c r="O65" s="6"/>
      <c r="P65" s="6"/>
    </row>
    <row r="66" spans="11:16" ht="15.75" customHeight="1">
      <c r="K66" s="6"/>
      <c r="L66" s="6"/>
      <c r="M66" s="6"/>
      <c r="N66" s="6"/>
      <c r="O66" s="6"/>
      <c r="P66" s="6"/>
    </row>
    <row r="67" spans="11:16" ht="15.75" customHeight="1">
      <c r="K67" s="6"/>
      <c r="L67" s="6"/>
      <c r="M67" s="6"/>
      <c r="N67" s="6"/>
      <c r="O67" s="6"/>
      <c r="P67" s="6"/>
    </row>
    <row r="68" spans="11:16" ht="15.75" customHeight="1">
      <c r="K68" s="6"/>
      <c r="L68" s="6"/>
      <c r="M68" s="6"/>
      <c r="N68" s="6"/>
      <c r="O68" s="6"/>
      <c r="P68" s="6"/>
    </row>
    <row r="69" spans="11:16" ht="15.75" customHeight="1">
      <c r="K69" s="6"/>
      <c r="L69" s="6"/>
      <c r="M69" s="6"/>
      <c r="N69" s="6"/>
      <c r="O69" s="6"/>
      <c r="P69" s="6"/>
    </row>
    <row r="70" spans="11:16" ht="15.75" customHeight="1">
      <c r="K70" s="6"/>
      <c r="L70" s="6"/>
      <c r="M70" s="6"/>
      <c r="N70" s="6"/>
      <c r="O70" s="6"/>
      <c r="P70" s="6"/>
    </row>
    <row r="71" spans="11:16" ht="15.75" customHeight="1">
      <c r="K71" s="6"/>
      <c r="L71" s="6"/>
      <c r="M71" s="6"/>
      <c r="N71" s="6"/>
      <c r="O71" s="6"/>
      <c r="P71" s="6"/>
    </row>
    <row r="72" spans="11:16" ht="15.75" customHeight="1">
      <c r="K72" s="6"/>
      <c r="L72" s="6"/>
      <c r="M72" s="6"/>
      <c r="N72" s="6"/>
      <c r="O72" s="6"/>
      <c r="P72" s="6"/>
    </row>
    <row r="73" spans="11:16" ht="15.75" customHeight="1">
      <c r="K73" s="6"/>
      <c r="L73" s="6"/>
      <c r="M73" s="6"/>
      <c r="N73" s="6"/>
      <c r="O73" s="6"/>
      <c r="P73" s="6"/>
    </row>
    <row r="74" spans="11:16" ht="15.75" customHeight="1">
      <c r="K74" s="6"/>
      <c r="L74" s="6"/>
      <c r="M74" s="6"/>
      <c r="N74" s="6"/>
      <c r="O74" s="6"/>
      <c r="P74" s="6"/>
    </row>
    <row r="75" spans="11:16" ht="15.75" customHeight="1">
      <c r="K75" s="6"/>
      <c r="L75" s="6"/>
      <c r="M75" s="6"/>
      <c r="N75" s="6"/>
      <c r="O75" s="6"/>
      <c r="P75" s="6"/>
    </row>
    <row r="76" spans="11:16" ht="15.75" customHeight="1">
      <c r="K76" s="6"/>
      <c r="L76" s="6"/>
      <c r="M76" s="6"/>
      <c r="N76" s="6"/>
      <c r="O76" s="6"/>
      <c r="P76" s="6"/>
    </row>
    <row r="77" spans="11:16" ht="15.75" customHeight="1">
      <c r="K77" s="6"/>
      <c r="L77" s="6"/>
      <c r="M77" s="6"/>
      <c r="N77" s="6"/>
      <c r="O77" s="6"/>
      <c r="P77" s="6"/>
    </row>
    <row r="78" spans="11:16" ht="15.75" customHeight="1">
      <c r="K78" s="6"/>
      <c r="L78" s="6"/>
      <c r="M78" s="6"/>
      <c r="N78" s="6"/>
      <c r="O78" s="6"/>
      <c r="P78" s="6"/>
    </row>
    <row r="79" spans="11:16" ht="15.75" customHeight="1">
      <c r="K79" s="6"/>
      <c r="L79" s="6"/>
      <c r="M79" s="6"/>
      <c r="N79" s="6"/>
      <c r="O79" s="6"/>
      <c r="P79" s="6"/>
    </row>
    <row r="80" spans="11:16" ht="15.75" customHeight="1">
      <c r="K80" s="6"/>
      <c r="L80" s="6"/>
      <c r="M80" s="6"/>
      <c r="N80" s="6"/>
      <c r="O80" s="6"/>
      <c r="P80" s="6"/>
    </row>
    <row r="81" spans="11:16" ht="15.75" customHeight="1">
      <c r="K81" s="6"/>
      <c r="L81" s="6"/>
      <c r="M81" s="6"/>
      <c r="N81" s="6"/>
      <c r="O81" s="6"/>
      <c r="P81" s="6"/>
    </row>
    <row r="82" spans="11:16" ht="15.75" customHeight="1">
      <c r="K82" s="6"/>
      <c r="L82" s="6"/>
      <c r="M82" s="6"/>
      <c r="N82" s="6"/>
      <c r="O82" s="6"/>
      <c r="P82" s="6"/>
    </row>
    <row r="83" spans="11:16" ht="15.75" customHeight="1">
      <c r="K83" s="6"/>
      <c r="L83" s="6"/>
      <c r="M83" s="6"/>
      <c r="N83" s="6"/>
      <c r="O83" s="6"/>
      <c r="P83" s="6"/>
    </row>
    <row r="84" spans="11:16" ht="15.75" customHeight="1">
      <c r="K84" s="6"/>
      <c r="L84" s="6"/>
      <c r="M84" s="6"/>
      <c r="N84" s="6"/>
      <c r="O84" s="6"/>
      <c r="P84" s="6"/>
    </row>
    <row r="85" spans="11:16" ht="15.75" customHeight="1">
      <c r="K85" s="6"/>
      <c r="L85" s="6"/>
      <c r="M85" s="6"/>
      <c r="N85" s="6"/>
      <c r="O85" s="6"/>
      <c r="P85" s="6"/>
    </row>
    <row r="86" spans="11:16" ht="15.75" customHeight="1">
      <c r="K86" s="6"/>
      <c r="L86" s="6"/>
      <c r="M86" s="6"/>
      <c r="N86" s="6"/>
      <c r="O86" s="6"/>
      <c r="P86" s="6"/>
    </row>
    <row r="87" spans="11:16" ht="15.75" customHeight="1">
      <c r="K87" s="6"/>
      <c r="L87" s="6"/>
      <c r="M87" s="6"/>
      <c r="N87" s="6"/>
      <c r="O87" s="6"/>
      <c r="P87" s="6"/>
    </row>
    <row r="88" spans="11:16" ht="15.75" customHeight="1">
      <c r="K88" s="6"/>
      <c r="L88" s="6"/>
      <c r="M88" s="6"/>
      <c r="N88" s="6"/>
      <c r="O88" s="6"/>
      <c r="P88" s="6"/>
    </row>
    <row r="89" spans="11:16" ht="15.75" customHeight="1">
      <c r="K89" s="6"/>
      <c r="L89" s="6"/>
      <c r="M89" s="6"/>
      <c r="N89" s="6"/>
      <c r="O89" s="6"/>
      <c r="P89" s="6"/>
    </row>
    <row r="90" spans="11:16" ht="15.75" customHeight="1">
      <c r="K90" s="6"/>
      <c r="L90" s="6"/>
      <c r="M90" s="6"/>
      <c r="N90" s="6"/>
      <c r="O90" s="6"/>
      <c r="P90" s="6"/>
    </row>
    <row r="91" spans="11:16" ht="15.75" customHeight="1">
      <c r="K91" s="6"/>
      <c r="L91" s="6"/>
      <c r="M91" s="6"/>
      <c r="N91" s="6"/>
      <c r="O91" s="6"/>
      <c r="P91" s="6"/>
    </row>
    <row r="92" spans="11:16" ht="15.75" customHeight="1">
      <c r="K92" s="6"/>
      <c r="L92" s="6"/>
      <c r="M92" s="6"/>
      <c r="N92" s="6"/>
      <c r="O92" s="6"/>
      <c r="P92" s="6"/>
    </row>
    <row r="93" spans="11:16" ht="15.75" customHeight="1">
      <c r="K93" s="6"/>
      <c r="L93" s="6"/>
      <c r="M93" s="6"/>
      <c r="N93" s="6"/>
      <c r="O93" s="6"/>
      <c r="P93" s="6"/>
    </row>
    <row r="94" spans="11:16" ht="15.75" customHeight="1">
      <c r="K94" s="6"/>
      <c r="L94" s="6"/>
      <c r="M94" s="6"/>
      <c r="N94" s="6"/>
      <c r="O94" s="6"/>
      <c r="P94" s="6"/>
    </row>
    <row r="95" spans="11:16" ht="15.75" customHeight="1">
      <c r="K95" s="6"/>
      <c r="L95" s="6"/>
      <c r="M95" s="6"/>
      <c r="N95" s="6"/>
      <c r="O95" s="6"/>
      <c r="P95" s="6"/>
    </row>
    <row r="96" spans="11:16" ht="15.75" customHeight="1">
      <c r="K96" s="6"/>
      <c r="L96" s="6"/>
      <c r="M96" s="6"/>
      <c r="N96" s="6"/>
      <c r="O96" s="6"/>
      <c r="P96" s="6"/>
    </row>
    <row r="97" spans="11:16" ht="15.75" customHeight="1">
      <c r="K97" s="6"/>
      <c r="L97" s="6"/>
      <c r="M97" s="6"/>
      <c r="N97" s="6"/>
      <c r="O97" s="6"/>
      <c r="P97" s="6"/>
    </row>
    <row r="98" spans="11:16" ht="15.75" customHeight="1">
      <c r="K98" s="6"/>
      <c r="L98" s="6"/>
      <c r="M98" s="6"/>
      <c r="N98" s="6"/>
      <c r="O98" s="6"/>
      <c r="P98" s="6"/>
    </row>
    <row r="99" spans="11:16" ht="15.75" customHeight="1">
      <c r="K99" s="6"/>
      <c r="L99" s="6"/>
      <c r="M99" s="6"/>
      <c r="N99" s="6"/>
      <c r="O99" s="6"/>
      <c r="P99" s="6"/>
    </row>
    <row r="100" spans="11:16" ht="15.75" customHeight="1">
      <c r="K100" s="6"/>
      <c r="L100" s="6"/>
      <c r="M100" s="6"/>
      <c r="N100" s="6"/>
      <c r="O100" s="6"/>
      <c r="P100" s="6"/>
    </row>
    <row r="101" spans="11:16" ht="15.75" customHeight="1">
      <c r="K101" s="6"/>
      <c r="L101" s="6"/>
      <c r="M101" s="6"/>
      <c r="N101" s="6"/>
      <c r="O101" s="6"/>
      <c r="P101" s="6"/>
    </row>
    <row r="102" spans="11:16" ht="15.75" customHeight="1">
      <c r="K102" s="6"/>
      <c r="L102" s="6"/>
      <c r="M102" s="6"/>
      <c r="N102" s="6"/>
      <c r="O102" s="6"/>
      <c r="P102" s="6"/>
    </row>
    <row r="103" spans="11:16" ht="15.75" customHeight="1">
      <c r="K103" s="6"/>
      <c r="L103" s="6"/>
      <c r="M103" s="6"/>
      <c r="N103" s="6"/>
      <c r="O103" s="6"/>
      <c r="P103" s="6"/>
    </row>
    <row r="104" spans="11:16" ht="15.75" customHeight="1">
      <c r="K104" s="6"/>
      <c r="L104" s="6"/>
      <c r="M104" s="6"/>
      <c r="N104" s="6"/>
      <c r="O104" s="6"/>
      <c r="P104" s="6"/>
    </row>
    <row r="105" spans="11:16" ht="15.75" customHeight="1">
      <c r="K105" s="6"/>
      <c r="L105" s="6"/>
      <c r="M105" s="6"/>
      <c r="N105" s="6"/>
      <c r="O105" s="6"/>
      <c r="P105" s="6"/>
    </row>
    <row r="106" spans="11:16" ht="15.75" customHeight="1">
      <c r="K106" s="6"/>
      <c r="L106" s="6"/>
      <c r="M106" s="6"/>
      <c r="N106" s="6"/>
      <c r="O106" s="6"/>
      <c r="P106" s="6"/>
    </row>
    <row r="107" spans="11:16" ht="15.75" customHeight="1">
      <c r="K107" s="6"/>
      <c r="L107" s="6"/>
      <c r="M107" s="6"/>
      <c r="N107" s="6"/>
      <c r="O107" s="6"/>
      <c r="P107" s="6"/>
    </row>
    <row r="108" spans="11:16" ht="15.75" customHeight="1">
      <c r="K108" s="6"/>
      <c r="L108" s="6"/>
      <c r="M108" s="6"/>
      <c r="N108" s="6"/>
      <c r="O108" s="6"/>
      <c r="P108" s="6"/>
    </row>
    <row r="109" spans="11:16" ht="15.75" customHeight="1">
      <c r="K109" s="6"/>
      <c r="L109" s="6"/>
      <c r="M109" s="6"/>
      <c r="N109" s="6"/>
      <c r="O109" s="6"/>
      <c r="P109" s="6"/>
    </row>
    <row r="110" spans="11:16" ht="15.75" customHeight="1">
      <c r="K110" s="6"/>
      <c r="L110" s="6"/>
      <c r="M110" s="6"/>
      <c r="N110" s="6"/>
      <c r="O110" s="6"/>
      <c r="P110" s="6"/>
    </row>
    <row r="111" spans="11:16" ht="15.75" customHeight="1">
      <c r="K111" s="6"/>
      <c r="L111" s="6"/>
      <c r="M111" s="6"/>
      <c r="N111" s="6"/>
      <c r="O111" s="6"/>
      <c r="P111" s="6"/>
    </row>
    <row r="112" spans="11:16" ht="15.75" customHeight="1">
      <c r="K112" s="6"/>
      <c r="L112" s="6"/>
      <c r="M112" s="6"/>
      <c r="N112" s="6"/>
      <c r="O112" s="6"/>
      <c r="P112" s="6"/>
    </row>
    <row r="113" spans="11:16" ht="15.75" customHeight="1">
      <c r="K113" s="6"/>
      <c r="L113" s="6"/>
      <c r="M113" s="6"/>
      <c r="N113" s="6"/>
      <c r="O113" s="6"/>
      <c r="P113" s="6"/>
    </row>
    <row r="114" spans="11:16" ht="15.75" customHeight="1">
      <c r="K114" s="6"/>
      <c r="L114" s="6"/>
      <c r="M114" s="6"/>
      <c r="N114" s="6"/>
      <c r="O114" s="6"/>
      <c r="P114" s="6"/>
    </row>
    <row r="115" spans="11:16" ht="15.75" customHeight="1">
      <c r="K115" s="6"/>
      <c r="L115" s="6"/>
      <c r="M115" s="6"/>
      <c r="N115" s="6"/>
      <c r="O115" s="6"/>
      <c r="P115" s="6"/>
    </row>
    <row r="116" spans="11:16" ht="15.75" customHeight="1">
      <c r="K116" s="6"/>
      <c r="L116" s="6"/>
      <c r="M116" s="6"/>
      <c r="N116" s="6"/>
      <c r="O116" s="6"/>
      <c r="P116" s="6"/>
    </row>
    <row r="117" spans="11:16" ht="15.75" customHeight="1">
      <c r="K117" s="6"/>
      <c r="L117" s="6"/>
      <c r="M117" s="6"/>
      <c r="N117" s="6"/>
      <c r="O117" s="6"/>
      <c r="P117" s="6"/>
    </row>
    <row r="118" spans="11:16" ht="15.75" customHeight="1">
      <c r="K118" s="6"/>
      <c r="L118" s="6"/>
      <c r="M118" s="6"/>
      <c r="N118" s="6"/>
      <c r="O118" s="6"/>
      <c r="P118" s="6"/>
    </row>
    <row r="119" spans="11:16" ht="15.75" customHeight="1">
      <c r="K119" s="6"/>
      <c r="L119" s="6"/>
      <c r="M119" s="6"/>
      <c r="N119" s="6"/>
      <c r="O119" s="6"/>
      <c r="P119" s="6"/>
    </row>
    <row r="120" spans="11:16" ht="15.75" customHeight="1">
      <c r="K120" s="6"/>
      <c r="L120" s="6"/>
      <c r="M120" s="6"/>
      <c r="N120" s="6"/>
      <c r="O120" s="6"/>
      <c r="P120" s="6"/>
    </row>
    <row r="121" spans="11:16" ht="15.75" customHeight="1">
      <c r="K121" s="6"/>
      <c r="L121" s="6"/>
      <c r="M121" s="6"/>
      <c r="N121" s="6"/>
      <c r="O121" s="6"/>
      <c r="P121" s="6"/>
    </row>
    <row r="122" spans="11:16" ht="15.75" customHeight="1">
      <c r="K122" s="6"/>
      <c r="L122" s="6"/>
      <c r="M122" s="6"/>
      <c r="N122" s="6"/>
      <c r="O122" s="6"/>
      <c r="P122" s="6"/>
    </row>
    <row r="123" spans="11:16" ht="15.75" customHeight="1">
      <c r="K123" s="6"/>
      <c r="L123" s="6"/>
      <c r="M123" s="6"/>
      <c r="N123" s="6"/>
      <c r="O123" s="6"/>
      <c r="P123" s="6"/>
    </row>
    <row r="124" spans="11:16" ht="15.75" customHeight="1">
      <c r="K124" s="6"/>
      <c r="L124" s="6"/>
      <c r="M124" s="6"/>
      <c r="N124" s="6"/>
      <c r="O124" s="6"/>
      <c r="P124" s="6"/>
    </row>
    <row r="125" spans="11:16" ht="15.75" customHeight="1">
      <c r="K125" s="6"/>
      <c r="L125" s="6"/>
      <c r="M125" s="6"/>
      <c r="N125" s="6"/>
      <c r="O125" s="6"/>
      <c r="P125" s="6"/>
    </row>
    <row r="126" spans="11:16" ht="15.75" customHeight="1">
      <c r="K126" s="6"/>
      <c r="L126" s="6"/>
      <c r="M126" s="6"/>
      <c r="N126" s="6"/>
      <c r="O126" s="6"/>
      <c r="P126" s="6"/>
    </row>
    <row r="127" spans="11:16" ht="15.75" customHeight="1">
      <c r="K127" s="6"/>
      <c r="L127" s="6"/>
      <c r="M127" s="6"/>
      <c r="N127" s="6"/>
      <c r="O127" s="6"/>
      <c r="P127" s="6"/>
    </row>
    <row r="128" spans="11:16" ht="15.75" customHeight="1">
      <c r="K128" s="6"/>
      <c r="L128" s="6"/>
      <c r="M128" s="6"/>
      <c r="N128" s="6"/>
      <c r="O128" s="6"/>
      <c r="P128" s="6"/>
    </row>
    <row r="129" spans="11:16" ht="15.75" customHeight="1">
      <c r="K129" s="6"/>
      <c r="L129" s="6"/>
      <c r="M129" s="6"/>
      <c r="N129" s="6"/>
      <c r="O129" s="6"/>
      <c r="P129" s="6"/>
    </row>
    <row r="130" spans="11:16" ht="15.75" customHeight="1">
      <c r="K130" s="6"/>
      <c r="L130" s="6"/>
      <c r="M130" s="6"/>
      <c r="N130" s="6"/>
      <c r="O130" s="6"/>
      <c r="P130" s="6"/>
    </row>
    <row r="131" spans="11:16" ht="15.75" customHeight="1">
      <c r="K131" s="6"/>
      <c r="L131" s="6"/>
      <c r="M131" s="6"/>
      <c r="N131" s="6"/>
      <c r="O131" s="6"/>
      <c r="P131" s="6"/>
    </row>
    <row r="132" spans="11:16" ht="15.75" customHeight="1">
      <c r="K132" s="6"/>
      <c r="L132" s="6"/>
      <c r="M132" s="6"/>
      <c r="N132" s="6"/>
      <c r="O132" s="6"/>
      <c r="P132" s="6"/>
    </row>
    <row r="133" spans="11:16" ht="15.75" customHeight="1">
      <c r="K133" s="6"/>
      <c r="L133" s="6"/>
      <c r="M133" s="6"/>
      <c r="N133" s="6"/>
      <c r="O133" s="6"/>
      <c r="P133" s="6"/>
    </row>
    <row r="134" spans="11:16" ht="15.75" customHeight="1">
      <c r="K134" s="6"/>
      <c r="L134" s="6"/>
      <c r="M134" s="6"/>
      <c r="N134" s="6"/>
      <c r="O134" s="6"/>
      <c r="P134" s="6"/>
    </row>
    <row r="135" spans="11:16" ht="15.75" customHeight="1">
      <c r="K135" s="6"/>
      <c r="L135" s="6"/>
      <c r="M135" s="6"/>
      <c r="N135" s="6"/>
      <c r="O135" s="6"/>
      <c r="P135" s="6"/>
    </row>
    <row r="136" spans="11:16" ht="15.75" customHeight="1">
      <c r="K136" s="6"/>
      <c r="L136" s="6"/>
      <c r="M136" s="6"/>
      <c r="N136" s="6"/>
      <c r="O136" s="6"/>
      <c r="P136" s="6"/>
    </row>
    <row r="137" spans="11:16" ht="15.75" customHeight="1">
      <c r="K137" s="6"/>
      <c r="L137" s="6"/>
      <c r="M137" s="6"/>
      <c r="N137" s="6"/>
      <c r="O137" s="6"/>
      <c r="P137" s="6"/>
    </row>
    <row r="138" spans="11:16" ht="15.75" customHeight="1">
      <c r="K138" s="6"/>
      <c r="L138" s="6"/>
      <c r="M138" s="6"/>
      <c r="N138" s="6"/>
      <c r="O138" s="6"/>
      <c r="P138" s="6"/>
    </row>
    <row r="139" spans="11:16" ht="15.75" customHeight="1">
      <c r="K139" s="6"/>
      <c r="L139" s="6"/>
      <c r="M139" s="6"/>
      <c r="N139" s="6"/>
      <c r="O139" s="6"/>
      <c r="P139" s="6"/>
    </row>
    <row r="140" spans="11:16" ht="15.75" customHeight="1">
      <c r="K140" s="6"/>
      <c r="L140" s="6"/>
      <c r="M140" s="6"/>
      <c r="N140" s="6"/>
      <c r="O140" s="6"/>
      <c r="P140" s="6"/>
    </row>
    <row r="141" spans="11:16" ht="15.75" customHeight="1">
      <c r="K141" s="6"/>
      <c r="L141" s="6"/>
      <c r="M141" s="6"/>
      <c r="N141" s="6"/>
      <c r="O141" s="6"/>
      <c r="P141" s="6"/>
    </row>
    <row r="142" spans="11:16" ht="15.75" customHeight="1">
      <c r="K142" s="6"/>
      <c r="L142" s="6"/>
      <c r="M142" s="6"/>
      <c r="N142" s="6"/>
      <c r="O142" s="6"/>
      <c r="P142" s="6"/>
    </row>
    <row r="143" spans="11:16" ht="15.75" customHeight="1">
      <c r="K143" s="6"/>
      <c r="L143" s="6"/>
      <c r="M143" s="6"/>
      <c r="N143" s="6"/>
      <c r="O143" s="6"/>
      <c r="P143" s="6"/>
    </row>
    <row r="144" spans="11:16" ht="15.75" customHeight="1">
      <c r="K144" s="6"/>
      <c r="L144" s="6"/>
      <c r="M144" s="6"/>
      <c r="N144" s="6"/>
      <c r="O144" s="6"/>
      <c r="P144" s="6"/>
    </row>
    <row r="145" spans="11:16" ht="15.75" customHeight="1">
      <c r="K145" s="6"/>
      <c r="L145" s="6"/>
      <c r="M145" s="6"/>
      <c r="N145" s="6"/>
      <c r="O145" s="6"/>
      <c r="P145" s="6"/>
    </row>
    <row r="146" spans="11:16" ht="15.75" customHeight="1">
      <c r="K146" s="6"/>
      <c r="L146" s="6"/>
      <c r="M146" s="6"/>
      <c r="N146" s="6"/>
      <c r="O146" s="6"/>
      <c r="P146" s="6"/>
    </row>
    <row r="147" spans="11:16" ht="15.75" customHeight="1">
      <c r="K147" s="6"/>
      <c r="L147" s="6"/>
      <c r="M147" s="6"/>
      <c r="N147" s="6"/>
      <c r="O147" s="6"/>
      <c r="P147" s="6"/>
    </row>
    <row r="148" spans="11:16" ht="15.75" customHeight="1">
      <c r="K148" s="6"/>
      <c r="L148" s="6"/>
      <c r="M148" s="6"/>
      <c r="N148" s="6"/>
      <c r="O148" s="6"/>
      <c r="P148" s="6"/>
    </row>
    <row r="149" spans="11:16" ht="15.75" customHeight="1">
      <c r="K149" s="6"/>
      <c r="L149" s="6"/>
      <c r="M149" s="6"/>
      <c r="N149" s="6"/>
      <c r="O149" s="6"/>
      <c r="P149" s="6"/>
    </row>
    <row r="150" spans="11:16" ht="15.75" customHeight="1">
      <c r="K150" s="6"/>
      <c r="L150" s="6"/>
      <c r="M150" s="6"/>
      <c r="N150" s="6"/>
      <c r="O150" s="6"/>
      <c r="P150" s="6"/>
    </row>
    <row r="151" spans="11:16" ht="15.75" customHeight="1">
      <c r="K151" s="6"/>
      <c r="L151" s="6"/>
      <c r="M151" s="6"/>
      <c r="N151" s="6"/>
      <c r="O151" s="6"/>
      <c r="P151" s="6"/>
    </row>
    <row r="152" spans="11:16" ht="15.75" customHeight="1">
      <c r="K152" s="6"/>
      <c r="L152" s="6"/>
      <c r="M152" s="6"/>
      <c r="N152" s="6"/>
      <c r="O152" s="6"/>
      <c r="P152" s="6"/>
    </row>
    <row r="153" spans="11:16" ht="15.75" customHeight="1">
      <c r="K153" s="6"/>
      <c r="L153" s="6"/>
      <c r="M153" s="6"/>
      <c r="N153" s="6"/>
      <c r="O153" s="6"/>
      <c r="P153" s="6"/>
    </row>
    <row r="154" spans="11:16" ht="15.75" customHeight="1">
      <c r="K154" s="6"/>
      <c r="L154" s="6"/>
      <c r="M154" s="6"/>
      <c r="N154" s="6"/>
      <c r="O154" s="6"/>
      <c r="P154" s="6"/>
    </row>
    <row r="155" spans="11:16" ht="15.75" customHeight="1">
      <c r="K155" s="6"/>
      <c r="L155" s="6"/>
      <c r="M155" s="6"/>
      <c r="N155" s="6"/>
      <c r="O155" s="6"/>
      <c r="P155" s="6"/>
    </row>
    <row r="156" spans="11:16" ht="15.75" customHeight="1">
      <c r="K156" s="6"/>
      <c r="L156" s="6"/>
      <c r="M156" s="6"/>
      <c r="N156" s="6"/>
      <c r="O156" s="6"/>
      <c r="P156" s="6"/>
    </row>
    <row r="157" spans="11:16" ht="15.75" customHeight="1">
      <c r="K157" s="6"/>
      <c r="L157" s="6"/>
      <c r="M157" s="6"/>
      <c r="N157" s="6"/>
      <c r="O157" s="6"/>
      <c r="P157" s="6"/>
    </row>
    <row r="158" spans="11:16" ht="15.75" customHeight="1">
      <c r="K158" s="6"/>
      <c r="L158" s="6"/>
      <c r="M158" s="6"/>
      <c r="N158" s="6"/>
      <c r="O158" s="6"/>
      <c r="P158" s="6"/>
    </row>
    <row r="159" spans="11:16" ht="15.75" customHeight="1">
      <c r="K159" s="6"/>
      <c r="L159" s="6"/>
      <c r="M159" s="6"/>
      <c r="N159" s="6"/>
      <c r="O159" s="6"/>
      <c r="P159" s="6"/>
    </row>
    <row r="160" spans="11:16" ht="15.75" customHeight="1">
      <c r="K160" s="6"/>
      <c r="L160" s="6"/>
      <c r="M160" s="6"/>
      <c r="N160" s="6"/>
      <c r="O160" s="6"/>
      <c r="P160" s="6"/>
    </row>
    <row r="161" spans="11:16" ht="15.75" customHeight="1">
      <c r="K161" s="6"/>
      <c r="L161" s="6"/>
      <c r="M161" s="6"/>
      <c r="N161" s="6"/>
      <c r="O161" s="6"/>
      <c r="P161" s="6"/>
    </row>
    <row r="162" spans="11:16" ht="15.75" customHeight="1">
      <c r="K162" s="6"/>
      <c r="L162" s="6"/>
      <c r="M162" s="6"/>
      <c r="N162" s="6"/>
      <c r="O162" s="6"/>
      <c r="P162" s="6"/>
    </row>
    <row r="163" spans="11:16" ht="15.75" customHeight="1">
      <c r="K163" s="6"/>
      <c r="L163" s="6"/>
      <c r="M163" s="6"/>
      <c r="N163" s="6"/>
      <c r="O163" s="6"/>
      <c r="P163" s="6"/>
    </row>
    <row r="164" spans="11:16" ht="15.75" customHeight="1">
      <c r="K164" s="6"/>
      <c r="L164" s="6"/>
      <c r="M164" s="6"/>
      <c r="N164" s="6"/>
      <c r="O164" s="6"/>
      <c r="P164" s="6"/>
    </row>
    <row r="165" spans="11:16" ht="15.75" customHeight="1">
      <c r="K165" s="6"/>
      <c r="L165" s="6"/>
      <c r="M165" s="6"/>
      <c r="N165" s="6"/>
      <c r="O165" s="6"/>
      <c r="P165" s="6"/>
    </row>
    <row r="166" spans="11:16" ht="15.75" customHeight="1">
      <c r="K166" s="6"/>
      <c r="L166" s="6"/>
      <c r="M166" s="6"/>
      <c r="N166" s="6"/>
      <c r="O166" s="6"/>
      <c r="P166" s="6"/>
    </row>
    <row r="167" spans="11:16" ht="15.75" customHeight="1">
      <c r="K167" s="6"/>
      <c r="L167" s="6"/>
      <c r="M167" s="6"/>
      <c r="N167" s="6"/>
      <c r="O167" s="6"/>
      <c r="P167" s="6"/>
    </row>
    <row r="168" spans="11:16" ht="15.75" customHeight="1">
      <c r="K168" s="6"/>
      <c r="L168" s="6"/>
      <c r="M168" s="6"/>
      <c r="N168" s="6"/>
      <c r="O168" s="6"/>
      <c r="P168" s="6"/>
    </row>
    <row r="169" spans="11:16" ht="15.75" customHeight="1">
      <c r="K169" s="6"/>
      <c r="L169" s="6"/>
      <c r="M169" s="6"/>
      <c r="N169" s="6"/>
      <c r="O169" s="6"/>
      <c r="P169" s="6"/>
    </row>
    <row r="170" spans="11:16" ht="15.75" customHeight="1">
      <c r="K170" s="6"/>
      <c r="L170" s="6"/>
      <c r="M170" s="6"/>
      <c r="N170" s="6"/>
      <c r="O170" s="6"/>
      <c r="P170" s="6"/>
    </row>
    <row r="171" spans="11:16" ht="15.75" customHeight="1">
      <c r="K171" s="6"/>
      <c r="L171" s="6"/>
      <c r="M171" s="6"/>
      <c r="N171" s="6"/>
      <c r="O171" s="6"/>
      <c r="P171" s="6"/>
    </row>
    <row r="172" spans="11:16" ht="15.75" customHeight="1">
      <c r="K172" s="6"/>
      <c r="L172" s="6"/>
      <c r="M172" s="6"/>
      <c r="N172" s="6"/>
      <c r="O172" s="6"/>
      <c r="P172" s="6"/>
    </row>
    <row r="173" spans="11:16" ht="15.75" customHeight="1">
      <c r="K173" s="6"/>
      <c r="L173" s="6"/>
      <c r="M173" s="6"/>
      <c r="N173" s="6"/>
      <c r="O173" s="6"/>
      <c r="P173" s="6"/>
    </row>
    <row r="174" spans="11:16" ht="15.75" customHeight="1">
      <c r="K174" s="6"/>
      <c r="L174" s="6"/>
      <c r="M174" s="6"/>
      <c r="N174" s="6"/>
      <c r="O174" s="6"/>
      <c r="P174" s="6"/>
    </row>
    <row r="175" spans="11:16" ht="15.75" customHeight="1">
      <c r="K175" s="6"/>
      <c r="L175" s="6"/>
      <c r="M175" s="6"/>
      <c r="N175" s="6"/>
      <c r="O175" s="6"/>
      <c r="P175" s="6"/>
    </row>
    <row r="176" spans="11:16" ht="15.75" customHeight="1">
      <c r="K176" s="6"/>
      <c r="L176" s="6"/>
      <c r="M176" s="6"/>
      <c r="N176" s="6"/>
      <c r="O176" s="6"/>
      <c r="P176" s="6"/>
    </row>
    <row r="177" spans="11:16" ht="15.75" customHeight="1">
      <c r="K177" s="6"/>
      <c r="L177" s="6"/>
      <c r="M177" s="6"/>
      <c r="N177" s="6"/>
      <c r="O177" s="6"/>
      <c r="P177" s="6"/>
    </row>
    <row r="178" spans="11:16" ht="15.75" customHeight="1">
      <c r="K178" s="6"/>
      <c r="L178" s="6"/>
      <c r="M178" s="6"/>
      <c r="N178" s="6"/>
      <c r="O178" s="6"/>
      <c r="P178" s="6"/>
    </row>
    <row r="179" spans="11:16" ht="15.75" customHeight="1">
      <c r="K179" s="6"/>
      <c r="L179" s="6"/>
      <c r="M179" s="6"/>
      <c r="N179" s="6"/>
      <c r="O179" s="6"/>
      <c r="P179" s="6"/>
    </row>
    <row r="180" spans="11:16" ht="15.75" customHeight="1">
      <c r="K180" s="6"/>
      <c r="L180" s="6"/>
      <c r="M180" s="6"/>
      <c r="N180" s="6"/>
      <c r="O180" s="6"/>
      <c r="P180" s="6"/>
    </row>
    <row r="181" spans="11:16" ht="15.75" customHeight="1">
      <c r="K181" s="6"/>
      <c r="L181" s="6"/>
      <c r="M181" s="6"/>
      <c r="N181" s="6"/>
      <c r="O181" s="6"/>
      <c r="P181" s="6"/>
    </row>
    <row r="182" spans="11:16" ht="15.75" customHeight="1">
      <c r="K182" s="6"/>
      <c r="L182" s="6"/>
      <c r="M182" s="6"/>
      <c r="N182" s="6"/>
      <c r="O182" s="6"/>
      <c r="P182" s="6"/>
    </row>
    <row r="183" spans="11:16" ht="15.75" customHeight="1">
      <c r="K183" s="6"/>
      <c r="L183" s="6"/>
      <c r="M183" s="6"/>
      <c r="N183" s="6"/>
      <c r="O183" s="6"/>
      <c r="P183" s="6"/>
    </row>
    <row r="184" spans="11:16" ht="15.75" customHeight="1">
      <c r="K184" s="6"/>
      <c r="L184" s="6"/>
      <c r="M184" s="6"/>
      <c r="N184" s="6"/>
      <c r="O184" s="6"/>
      <c r="P184" s="6"/>
    </row>
    <row r="185" spans="11:16" ht="15.75" customHeight="1">
      <c r="K185" s="6"/>
      <c r="L185" s="6"/>
      <c r="M185" s="6"/>
      <c r="N185" s="6"/>
      <c r="O185" s="6"/>
      <c r="P185" s="6"/>
    </row>
    <row r="186" spans="11:16" ht="15.75" customHeight="1">
      <c r="K186" s="6"/>
      <c r="L186" s="6"/>
      <c r="M186" s="6"/>
      <c r="N186" s="6"/>
      <c r="O186" s="6"/>
      <c r="P186" s="6"/>
    </row>
    <row r="187" spans="11:16" ht="15.75" customHeight="1">
      <c r="K187" s="6"/>
      <c r="L187" s="6"/>
      <c r="M187" s="6"/>
      <c r="N187" s="6"/>
      <c r="O187" s="6"/>
      <c r="P187" s="6"/>
    </row>
    <row r="188" spans="11:16" ht="15.75" customHeight="1">
      <c r="K188" s="6"/>
      <c r="L188" s="6"/>
      <c r="M188" s="6"/>
      <c r="N188" s="6"/>
      <c r="O188" s="6"/>
      <c r="P188" s="6"/>
    </row>
    <row r="189" spans="11:16" ht="15.75" customHeight="1">
      <c r="K189" s="6"/>
      <c r="L189" s="6"/>
      <c r="M189" s="6"/>
      <c r="N189" s="6"/>
      <c r="O189" s="6"/>
      <c r="P189" s="6"/>
    </row>
    <row r="190" spans="11:16" ht="15.75" customHeight="1">
      <c r="K190" s="6"/>
      <c r="L190" s="6"/>
      <c r="M190" s="6"/>
      <c r="N190" s="6"/>
      <c r="O190" s="6"/>
      <c r="P190" s="6"/>
    </row>
    <row r="191" spans="11:16" ht="15.75" customHeight="1">
      <c r="K191" s="6"/>
      <c r="L191" s="6"/>
      <c r="M191" s="6"/>
      <c r="N191" s="6"/>
      <c r="O191" s="6"/>
      <c r="P191" s="6"/>
    </row>
    <row r="192" spans="11:16" ht="15.75" customHeight="1">
      <c r="K192" s="6"/>
      <c r="L192" s="6"/>
      <c r="M192" s="6"/>
      <c r="N192" s="6"/>
      <c r="O192" s="6"/>
      <c r="P192" s="6"/>
    </row>
    <row r="193" spans="11:16" ht="15.75" customHeight="1">
      <c r="K193" s="6"/>
      <c r="L193" s="6"/>
      <c r="M193" s="6"/>
      <c r="N193" s="6"/>
      <c r="O193" s="6"/>
      <c r="P193" s="6"/>
    </row>
    <row r="194" spans="11:16" ht="15.75" customHeight="1">
      <c r="K194" s="6"/>
      <c r="L194" s="6"/>
      <c r="M194" s="6"/>
      <c r="N194" s="6"/>
      <c r="O194" s="6"/>
      <c r="P194" s="6"/>
    </row>
    <row r="195" spans="11:16" ht="15.75" customHeight="1">
      <c r="K195" s="6"/>
      <c r="L195" s="6"/>
      <c r="M195" s="6"/>
      <c r="N195" s="6"/>
      <c r="O195" s="6"/>
      <c r="P195" s="6"/>
    </row>
    <row r="196" spans="11:16" ht="15.75" customHeight="1">
      <c r="K196" s="6"/>
      <c r="L196" s="6"/>
      <c r="M196" s="6"/>
      <c r="N196" s="6"/>
      <c r="O196" s="6"/>
      <c r="P196" s="6"/>
    </row>
    <row r="197" spans="11:16" ht="15.75" customHeight="1">
      <c r="K197" s="6"/>
      <c r="L197" s="6"/>
      <c r="M197" s="6"/>
      <c r="N197" s="6"/>
      <c r="O197" s="6"/>
      <c r="P197" s="6"/>
    </row>
    <row r="198" spans="11:16" ht="15.75" customHeight="1">
      <c r="K198" s="6"/>
      <c r="L198" s="6"/>
      <c r="M198" s="6"/>
      <c r="N198" s="6"/>
      <c r="O198" s="6"/>
      <c r="P198" s="6"/>
    </row>
    <row r="199" spans="11:16" ht="15.75" customHeight="1">
      <c r="K199" s="6"/>
      <c r="L199" s="6"/>
      <c r="M199" s="6"/>
      <c r="N199" s="6"/>
      <c r="O199" s="6"/>
      <c r="P199" s="6"/>
    </row>
    <row r="200" spans="11:16" ht="15.75" customHeight="1">
      <c r="K200" s="6"/>
      <c r="L200" s="6"/>
      <c r="M200" s="6"/>
      <c r="N200" s="6"/>
      <c r="O200" s="6"/>
      <c r="P200" s="6"/>
    </row>
    <row r="201" spans="11:16" ht="15.75" customHeight="1">
      <c r="K201" s="6"/>
      <c r="L201" s="6"/>
      <c r="M201" s="6"/>
      <c r="N201" s="6"/>
      <c r="O201" s="6"/>
      <c r="P201" s="6"/>
    </row>
    <row r="202" spans="11:16" ht="15.75" customHeight="1">
      <c r="K202" s="6"/>
      <c r="L202" s="6"/>
      <c r="M202" s="6"/>
      <c r="N202" s="6"/>
      <c r="O202" s="6"/>
      <c r="P202" s="6"/>
    </row>
    <row r="203" spans="11:16" ht="15.75" customHeight="1">
      <c r="K203" s="6"/>
      <c r="L203" s="6"/>
      <c r="M203" s="6"/>
      <c r="N203" s="6"/>
      <c r="O203" s="6"/>
      <c r="P203" s="6"/>
    </row>
    <row r="204" spans="11:16" ht="15.75" customHeight="1">
      <c r="K204" s="6"/>
      <c r="L204" s="6"/>
      <c r="M204" s="6"/>
      <c r="N204" s="6"/>
      <c r="O204" s="6"/>
      <c r="P204" s="6"/>
    </row>
    <row r="205" spans="11:16" ht="15.75" customHeight="1">
      <c r="K205" s="6"/>
      <c r="L205" s="6"/>
      <c r="M205" s="6"/>
      <c r="N205" s="6"/>
      <c r="O205" s="6"/>
      <c r="P205" s="6"/>
    </row>
    <row r="206" spans="11:16" ht="15.75" customHeight="1">
      <c r="K206" s="6"/>
      <c r="L206" s="6"/>
      <c r="M206" s="6"/>
      <c r="N206" s="6"/>
      <c r="O206" s="6"/>
      <c r="P206" s="6"/>
    </row>
    <row r="207" spans="11:16" ht="15.75" customHeight="1">
      <c r="K207" s="6"/>
      <c r="L207" s="6"/>
      <c r="M207" s="6"/>
      <c r="N207" s="6"/>
      <c r="O207" s="6"/>
      <c r="P207" s="6"/>
    </row>
    <row r="208" spans="11:16" ht="15.75" customHeight="1">
      <c r="K208" s="6"/>
      <c r="L208" s="6"/>
      <c r="M208" s="6"/>
      <c r="N208" s="6"/>
      <c r="O208" s="6"/>
      <c r="P208" s="6"/>
    </row>
    <row r="209" spans="11:16" ht="15.75" customHeight="1">
      <c r="K209" s="6"/>
      <c r="L209" s="6"/>
      <c r="M209" s="6"/>
      <c r="N209" s="6"/>
      <c r="O209" s="6"/>
      <c r="P209" s="6"/>
    </row>
    <row r="210" spans="11:16" ht="15.75" customHeight="1">
      <c r="K210" s="6"/>
      <c r="L210" s="6"/>
      <c r="M210" s="6"/>
      <c r="N210" s="6"/>
      <c r="O210" s="6"/>
      <c r="P210" s="6"/>
    </row>
    <row r="211" spans="11:16" ht="15.75" customHeight="1">
      <c r="K211" s="6"/>
      <c r="L211" s="6"/>
      <c r="M211" s="6"/>
      <c r="N211" s="6"/>
      <c r="O211" s="6"/>
      <c r="P211" s="6"/>
    </row>
    <row r="212" spans="11:16" ht="15.75" customHeight="1">
      <c r="K212" s="6"/>
      <c r="L212" s="6"/>
      <c r="M212" s="6"/>
      <c r="N212" s="6"/>
      <c r="O212" s="6"/>
      <c r="P212" s="6"/>
    </row>
    <row r="213" spans="11:16" ht="15.75" customHeight="1">
      <c r="K213" s="6"/>
      <c r="L213" s="6"/>
      <c r="M213" s="6"/>
      <c r="N213" s="6"/>
      <c r="O213" s="6"/>
      <c r="P213" s="6"/>
    </row>
    <row r="214" spans="11:16" ht="15.75" customHeight="1">
      <c r="K214" s="6"/>
      <c r="L214" s="6"/>
      <c r="M214" s="6"/>
      <c r="N214" s="6"/>
      <c r="O214" s="6"/>
      <c r="P214" s="6"/>
    </row>
    <row r="215" spans="11:16" ht="15.75" customHeight="1">
      <c r="K215" s="6"/>
      <c r="L215" s="6"/>
      <c r="M215" s="6"/>
      <c r="N215" s="6"/>
      <c r="O215" s="6"/>
      <c r="P215" s="6"/>
    </row>
    <row r="216" spans="11:16" ht="15.75" customHeight="1">
      <c r="K216" s="6"/>
      <c r="L216" s="6"/>
      <c r="M216" s="6"/>
      <c r="N216" s="6"/>
      <c r="O216" s="6"/>
      <c r="P216" s="6"/>
    </row>
    <row r="217" spans="11:16" ht="15.75" customHeight="1">
      <c r="K217" s="6"/>
      <c r="L217" s="6"/>
      <c r="M217" s="6"/>
      <c r="N217" s="6"/>
      <c r="O217" s="6"/>
      <c r="P217" s="6"/>
    </row>
    <row r="218" spans="11:16" ht="15.75" customHeight="1">
      <c r="K218" s="6"/>
      <c r="L218" s="6"/>
      <c r="M218" s="6"/>
      <c r="N218" s="6"/>
      <c r="O218" s="6"/>
      <c r="P218" s="6"/>
    </row>
    <row r="219" spans="11:16" ht="15.75" customHeight="1">
      <c r="K219" s="6"/>
      <c r="L219" s="6"/>
      <c r="M219" s="6"/>
      <c r="N219" s="6"/>
      <c r="O219" s="6"/>
      <c r="P219" s="6"/>
    </row>
    <row r="220" spans="11:16" ht="15.75" customHeight="1">
      <c r="K220" s="6"/>
      <c r="L220" s="6"/>
      <c r="M220" s="6"/>
      <c r="N220" s="6"/>
      <c r="O220" s="6"/>
      <c r="P220" s="6"/>
    </row>
    <row r="221" spans="11:16" ht="15.75" customHeight="1">
      <c r="K221" s="6"/>
      <c r="L221" s="6"/>
      <c r="M221" s="6"/>
      <c r="N221" s="6"/>
      <c r="O221" s="6"/>
      <c r="P221" s="6"/>
    </row>
    <row r="222" spans="11:16" ht="15.75" customHeight="1">
      <c r="K222" s="6"/>
      <c r="L222" s="6"/>
      <c r="M222" s="6"/>
      <c r="N222" s="6"/>
      <c r="O222" s="6"/>
      <c r="P222" s="6"/>
    </row>
    <row r="223" spans="11:16" ht="15.75" customHeight="1">
      <c r="K223" s="6"/>
      <c r="L223" s="6"/>
      <c r="M223" s="6"/>
      <c r="N223" s="6"/>
      <c r="O223" s="6"/>
      <c r="P223" s="6"/>
    </row>
    <row r="224" spans="11:16" ht="15.75" customHeight="1">
      <c r="K224" s="6"/>
      <c r="L224" s="6"/>
      <c r="M224" s="6"/>
      <c r="N224" s="6"/>
      <c r="O224" s="6"/>
      <c r="P224" s="6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</sheetData>
  <mergeCells count="40">
    <mergeCell ref="U4:AX4"/>
    <mergeCell ref="U3:AX3"/>
    <mergeCell ref="D5:E5"/>
    <mergeCell ref="O3:O4"/>
    <mergeCell ref="J3:J4"/>
    <mergeCell ref="I3:I4"/>
    <mergeCell ref="H3:H5"/>
    <mergeCell ref="Q3:Q4"/>
    <mergeCell ref="R3:R4"/>
    <mergeCell ref="S3:T3"/>
    <mergeCell ref="B3:E4"/>
    <mergeCell ref="P3:P4"/>
    <mergeCell ref="F8:G8"/>
    <mergeCell ref="F3:G5"/>
    <mergeCell ref="F6:G6"/>
    <mergeCell ref="F7:G7"/>
    <mergeCell ref="M1:O1"/>
    <mergeCell ref="H6:H7"/>
    <mergeCell ref="M3:M4"/>
    <mergeCell ref="N3:N4"/>
    <mergeCell ref="K3:K4"/>
    <mergeCell ref="L3:L4"/>
    <mergeCell ref="F11:G11"/>
    <mergeCell ref="F12:G12"/>
    <mergeCell ref="F15:G15"/>
    <mergeCell ref="F10:G10"/>
    <mergeCell ref="F9:G9"/>
    <mergeCell ref="F13:G13"/>
    <mergeCell ref="F14:G14"/>
    <mergeCell ref="B27:G27"/>
    <mergeCell ref="F21:G21"/>
    <mergeCell ref="F24:G24"/>
    <mergeCell ref="F16:G16"/>
    <mergeCell ref="F17:G17"/>
    <mergeCell ref="F18:G18"/>
    <mergeCell ref="F19:G19"/>
    <mergeCell ref="F20:G20"/>
    <mergeCell ref="F26:G26"/>
    <mergeCell ref="F25:G25"/>
    <mergeCell ref="F22:G22"/>
  </mergeCells>
  <phoneticPr fontId="10" type="noConversion"/>
  <conditionalFormatting sqref="M6:M26">
    <cfRule type="cellIs" dxfId="3" priority="4" operator="equal">
      <formula>0</formula>
    </cfRule>
  </conditionalFormatting>
  <conditionalFormatting sqref="N6:P26">
    <cfRule type="cellIs" dxfId="2" priority="3" operator="equal">
      <formula>0</formula>
    </cfRule>
  </conditionalFormatting>
  <conditionalFormatting sqref="Q6:T26">
    <cfRule type="colorScale" priority="47">
      <colorScale>
        <cfvo type="percent" val="0"/>
        <cfvo type="max"/>
        <color rgb="FFFFFFFF"/>
        <color rgb="FF44F300"/>
      </colorScale>
    </cfRule>
  </conditionalFormatting>
  <conditionalFormatting sqref="T6:T26">
    <cfRule type="colorScale" priority="1">
      <colorScale>
        <cfvo type="formula" val="-100%"/>
        <cfvo type="formula" val="0"/>
        <cfvo type="formula" val="100%"/>
        <color rgb="FFE06666"/>
        <color rgb="FFFFFFFF"/>
        <color rgb="FF00FF00"/>
      </colorScale>
    </cfRule>
  </conditionalFormatting>
  <conditionalFormatting sqref="U6:AX26">
    <cfRule type="expression" dxfId="1" priority="5">
      <formula>AND(U$5 &gt;= $K6, U$5 &lt;= $L6, U$5 &lt;=$J$1)</formula>
    </cfRule>
    <cfRule type="expression" dxfId="0" priority="6">
      <formula>AND(U$5 &gt;= $I6, U$5 &lt;= $J6)</formula>
    </cfRule>
  </conditionalFormatting>
  <dataValidations count="2">
    <dataValidation allowBlank="1" showDropDown="1" showErrorMessage="1" sqref="H6" xr:uid="{481B59C7-FAFC-4436-9B91-CF4D6B0B91A9}"/>
    <dataValidation type="custom" allowBlank="1" showDropDown="1" showErrorMessage="1" sqref="I6:L26" xr:uid="{00000000-0002-0000-0000-000000000000}">
      <formula1>OR(NOT(ISERROR(DATEVALUE(I6))), AND(ISNUMBER(I6), LEFT(CELL("format", I6))="D"))</formula1>
    </dataValidation>
  </dataValidations>
  <printOptions horizontalCentered="1" gridLines="1"/>
  <pageMargins left="0.25" right="0.25" top="0.75" bottom="0.75" header="0" footer="0"/>
  <pageSetup paperSize="9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"/>
  <sheetViews>
    <sheetView showGridLines="0" workbookViewId="0"/>
  </sheetViews>
  <sheetFormatPr defaultColWidth="12.61328125" defaultRowHeight="15" customHeight="1"/>
  <cols>
    <col min="1" max="1" width="16.84375" customWidth="1"/>
  </cols>
  <sheetData>
    <row r="1" spans="1:2" ht="15" customHeight="1">
      <c r="A1" s="7" t="s">
        <v>28</v>
      </c>
    </row>
    <row r="2" spans="1:2" ht="15" customHeight="1">
      <c r="A2" s="8">
        <v>45285</v>
      </c>
      <c r="B2" s="9" t="s">
        <v>29</v>
      </c>
    </row>
    <row r="3" spans="1:2" ht="15" customHeight="1">
      <c r="A3" s="8">
        <v>45292</v>
      </c>
      <c r="B3" s="9" t="s">
        <v>30</v>
      </c>
    </row>
    <row r="4" spans="1:2" ht="15" customHeight="1">
      <c r="A4" s="8">
        <v>45331</v>
      </c>
      <c r="B4" s="9" t="s">
        <v>31</v>
      </c>
    </row>
    <row r="5" spans="1:2" ht="15" customHeight="1">
      <c r="A5" s="8">
        <v>45334</v>
      </c>
      <c r="B5" s="9" t="s">
        <v>32</v>
      </c>
    </row>
    <row r="6" spans="1:2" ht="15" customHeight="1">
      <c r="A6" s="8">
        <v>45352</v>
      </c>
      <c r="B6" s="9" t="s">
        <v>33</v>
      </c>
    </row>
    <row r="7" spans="1:2" ht="15" customHeight="1">
      <c r="A7" s="8">
        <v>45392</v>
      </c>
      <c r="B7" s="9" t="s">
        <v>34</v>
      </c>
    </row>
    <row r="8" spans="1:2" ht="15" customHeight="1">
      <c r="A8" s="8">
        <v>45418</v>
      </c>
      <c r="B8" s="9" t="s">
        <v>35</v>
      </c>
    </row>
    <row r="9" spans="1:2" ht="15" customHeight="1">
      <c r="A9" s="8">
        <v>45427</v>
      </c>
      <c r="B9" s="9" t="s">
        <v>36</v>
      </c>
    </row>
    <row r="10" spans="1:2" ht="15" customHeight="1">
      <c r="A10" s="8">
        <v>45449</v>
      </c>
      <c r="B10" s="9" t="s">
        <v>37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프로젝트WBS</vt:lpstr>
      <vt:lpstr>휴일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JY JEONG</cp:lastModifiedBy>
  <dcterms:created xsi:type="dcterms:W3CDTF">2024-04-17T10:16:50Z</dcterms:created>
  <dcterms:modified xsi:type="dcterms:W3CDTF">2024-04-21T11:18:35Z</dcterms:modified>
</cp:coreProperties>
</file>