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28800" windowHeight="12390"/>
  </bookViews>
  <sheets>
    <sheet name="0915_병원비" sheetId="9" r:id="rId1"/>
    <sheet name="0820_비자발급" sheetId="8" r:id="rId2"/>
    <sheet name="0317" sheetId="7" r:id="rId3"/>
    <sheet name="0210" sheetId="6" r:id="rId4"/>
    <sheet name="교통비_0331" sheetId="4" r:id="rId5"/>
    <sheet name="교통비_0112" sheetId="3" r:id="rId6"/>
    <sheet name="0108" sheetId="1" r:id="rId7"/>
    <sheet name="Sheet2" sheetId="2" r:id="rId8"/>
  </sheets>
  <externalReferences>
    <externalReference r:id="rId9"/>
    <externalReference r:id="rId10"/>
    <externalReference r:id="rId11"/>
  </externalReferences>
  <definedNames>
    <definedName name="_xlnm._FilterDatabase" localSheetId="6" hidden="1">'0108'!$B$6:$I$42</definedName>
    <definedName name="_xlnm._FilterDatabase" localSheetId="3" hidden="1">'0210'!$B$6:$I$42</definedName>
    <definedName name="_xlnm._FilterDatabase" localSheetId="2" hidden="1">'0317'!$B$6:$I$42</definedName>
    <definedName name="_xlnm._FilterDatabase" localSheetId="1" hidden="1">'0820_비자발급'!$B$6:$I$42</definedName>
    <definedName name="_xlnm._FilterDatabase" localSheetId="0" hidden="1">'0915_병원비'!$B$6:$I$42</definedName>
    <definedName name="_xlnm._FilterDatabase" localSheetId="5" hidden="1">교통비_0112!$B$6:$I$42</definedName>
    <definedName name="_xlnm._FilterDatabase" localSheetId="4" hidden="1">교통비_0331!$B$6:$I$42</definedName>
    <definedName name="_xlnm.Print_Area" localSheetId="6">'0108'!$A$1:$I$51</definedName>
    <definedName name="_xlnm.Print_Area" localSheetId="3">'0210'!$A$1:$I$51</definedName>
    <definedName name="_xlnm.Print_Area" localSheetId="2">'0317'!$A$1:$I$51</definedName>
    <definedName name="_xlnm.Print_Area" localSheetId="1">'0820_비자발급'!$A$1:$I$51</definedName>
    <definedName name="_xlnm.Print_Area" localSheetId="0">'0915_병원비'!$A$1:$I$51</definedName>
    <definedName name="_xlnm.Print_Area" localSheetId="5">교통비_0112!$A$1:$I$51</definedName>
    <definedName name="_xlnm.Print_Area" localSheetId="4">교통비_0331!$A$1:$I$51</definedName>
    <definedName name="결재방법" localSheetId="1">[1]Sheet2!$C$1:$C$7</definedName>
    <definedName name="결재방법" localSheetId="0">[1]Sheet2!$C$1:$C$7</definedName>
    <definedName name="결재방법" localSheetId="7">Sheet2!$C$1:$C$6</definedName>
    <definedName name="결재방법" localSheetId="5">[1]Sheet2!$C$1:$C$7</definedName>
    <definedName name="결재방법" localSheetId="4">[1]Sheet2!$C$1:$C$7</definedName>
    <definedName name="결재방법">[2]Sheet2!$C$1:$C$7</definedName>
    <definedName name="계정과목">Sheet2!$B$1:$B$9</definedName>
    <definedName name="계정과목2" localSheetId="1">[1]Sheet2!$B$1:$B$14</definedName>
    <definedName name="계정과목2" localSheetId="0">[1]Sheet2!$B$1:$B$14</definedName>
    <definedName name="계정과목2" localSheetId="7">Sheet2!$B$1:$B$14</definedName>
    <definedName name="계정과목2" localSheetId="5">[1]Sheet2!$B$1:$B$14</definedName>
    <definedName name="계정과목2" localSheetId="4">[1]Sheet2!$B$1:$B$14</definedName>
    <definedName name="계정과목2">[2]Sheet2!$B$1:$B$14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9" l="1"/>
  <c r="G19" i="9" s="1"/>
  <c r="B1" i="9"/>
  <c r="G20" i="8"/>
  <c r="G19" i="8" s="1"/>
  <c r="B1" i="8"/>
  <c r="G20" i="7" l="1"/>
  <c r="G19" i="7" s="1"/>
  <c r="B1" i="7"/>
  <c r="G20" i="6" l="1"/>
  <c r="G19" i="6" s="1"/>
  <c r="B1" i="6"/>
  <c r="G20" i="4" l="1"/>
  <c r="G19" i="4" s="1"/>
  <c r="B1" i="4"/>
  <c r="G20" i="3" l="1"/>
  <c r="G19" i="3" s="1"/>
  <c r="B1" i="3"/>
  <c r="G20" i="1" l="1"/>
  <c r="G19" i="1" s="1"/>
  <c r="B1" i="1"/>
</calcChain>
</file>

<file path=xl/sharedStrings.xml><?xml version="1.0" encoding="utf-8"?>
<sst xmlns="http://schemas.openxmlformats.org/spreadsheetml/2006/main" count="210" uniqueCount="84">
  <si>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</si>
  <si>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</si>
  <si>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</si>
  <si>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</si>
  <si>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</si>
  <si>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</si>
  <si>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</si>
  <si>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유형태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</si>
  <si>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</si>
  <si>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</si>
  <si>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</si>
  <si>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</si>
  <si>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</si>
  <si>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</si>
  <si>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</si>
  <si>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지급수수료</t>
  </si>
  <si>
    <t>비자발급 수수료</t>
    <phoneticPr fontId="4" type="noConversion"/>
  </si>
  <si>
    <t>기타</t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</si>
  <si>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</si>
  <si>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</si>
  <si>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</si>
  <si>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분 합계</t>
    <phoneticPr fontId="4" type="noConversion"/>
  </si>
  <si>
    <t>- 증빙 첨부</t>
  </si>
  <si>
    <t>2017년 01월</t>
    <phoneticPr fontId="4" type="noConversion"/>
  </si>
  <si>
    <t>복리식대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</si>
  <si>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</si>
  <si>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</si>
  <si>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</si>
  <si>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</si>
  <si>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</si>
  <si>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</si>
  <si>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</si>
  <si>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</si>
  <si>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</si>
  <si>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</si>
  <si>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</si>
  <si>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</si>
  <si>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</si>
  <si>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</si>
  <si>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</si>
  <si>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</si>
  <si>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대표이사</t>
    <phoneticPr fontId="4" type="noConversion"/>
  </si>
  <si>
    <t>신청년월</t>
    <phoneticPr fontId="4" type="noConversion"/>
  </si>
  <si>
    <t>전호수</t>
    <phoneticPr fontId="4" type="noConversion"/>
  </si>
  <si>
    <t>사용일자</t>
    <phoneticPr fontId="4" type="noConversion"/>
  </si>
  <si>
    <t>결재형태</t>
    <phoneticPr fontId="4" type="noConversion"/>
  </si>
  <si>
    <t>증빙</t>
    <phoneticPr fontId="4" type="noConversion"/>
  </si>
  <si>
    <t>개인청구</t>
    <phoneticPr fontId="4" type="noConversion"/>
  </si>
  <si>
    <t>2017년 02월</t>
    <phoneticPr fontId="4" type="noConversion"/>
  </si>
  <si>
    <t>해외 교통비(159,000vnd * @5.23)</t>
    <phoneticPr fontId="4" type="noConversion"/>
  </si>
  <si>
    <t>해외 교통비(159,000vnd * @5.17)</t>
    <phoneticPr fontId="4" type="noConversion"/>
  </si>
  <si>
    <t>해외 교통비(661,000vnd * @5.06)</t>
    <phoneticPr fontId="4" type="noConversion"/>
  </si>
  <si>
    <t>해외 교통비(421,000vnd * @5.08)</t>
    <phoneticPr fontId="4" type="noConversion"/>
  </si>
  <si>
    <t>해외 교통비(425,000vnd * @5.01)</t>
    <phoneticPr fontId="4" type="noConversion"/>
  </si>
  <si>
    <t>2017년 03월</t>
    <phoneticPr fontId="4" type="noConversion"/>
  </si>
  <si>
    <t>해외 교통비(407,000vnd * @5.00)</t>
    <phoneticPr fontId="4" type="noConversion"/>
  </si>
  <si>
    <t>해외 교통비(159,000vnd * @4.97)</t>
    <phoneticPr fontId="4" type="noConversion"/>
  </si>
  <si>
    <t>해외 교통비(413,000vnd * @4.97)</t>
    <phoneticPr fontId="4" type="noConversion"/>
  </si>
  <si>
    <t>해외 교통비(195,000vnd * @5.08)</t>
    <phoneticPr fontId="4" type="noConversion"/>
  </si>
  <si>
    <t>2017년 02월</t>
    <phoneticPr fontId="4" type="noConversion"/>
  </si>
  <si>
    <t>비자발급료($50 * 1,122.70)</t>
    <phoneticPr fontId="4" type="noConversion"/>
  </si>
  <si>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</si>
  <si>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</si>
  <si>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</si>
  <si>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</si>
  <si>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</si>
  <si>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</si>
  <si>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</si>
  <si>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</si>
  <si>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</si>
  <si>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</si>
  <si>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</si>
  <si>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</si>
  <si>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</si>
  <si>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</si>
  <si>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Invoice</t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</si>
  <si>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</si>
  <si>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</si>
  <si>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</si>
  <si>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2017년 08월</t>
    <phoneticPr fontId="4" type="noConversion"/>
  </si>
  <si>
    <t>비자발급료-공항스탬프비($25 * @1,141.50)</t>
    <phoneticPr fontId="4" type="noConversion"/>
  </si>
  <si>
    <t>2017년 09월</t>
    <phoneticPr fontId="4" type="noConversion"/>
  </si>
  <si>
    <t>병원진료비(VND1,400,500 * @4.98 / 100)</t>
    <phoneticPr fontId="4" type="noConversion"/>
  </si>
  <si>
    <t>유형태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</si>
</sst>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* #,##0.0000_-;\-* #,##0.0000_-;_-* &quot;-&quot;??_-;_-@_-"/>
    <numFmt numFmtId="178" formatCode="mm&quot;월&quot;\ dd&quot;일&quot;"/>
    <numFmt numFmtId="179" formatCode="_-* #,##0.00_-;\-* #,##0.00_-;_-* &quot;-&quot;_-;_-@_-"/>
    <numFmt numFmtId="180" formatCode="_-* #,##0.000_-;\-* #,##0.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14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9" fillId="0" borderId="14" xfId="1" applyFont="1" applyBorder="1">
      <alignment vertical="center"/>
    </xf>
    <xf numFmtId="176" fontId="6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77" fontId="5" fillId="0" borderId="0" xfId="0" applyNumberFormat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1" fontId="5" fillId="0" borderId="0" xfId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78" fontId="5" fillId="0" borderId="0" xfId="0" applyNumberFormat="1" applyFont="1">
      <alignment vertical="center"/>
    </xf>
    <xf numFmtId="179" fontId="5" fillId="0" borderId="0" xfId="1" applyNumberFormat="1" applyFont="1">
      <alignment vertical="center"/>
    </xf>
    <xf numFmtId="43" fontId="5" fillId="0" borderId="0" xfId="0" applyNumberFormat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180" fontId="5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21</xdr:row>
      <xdr:rowOff>47625</xdr:rowOff>
    </xdr:from>
    <xdr:to>
      <xdr:col>5</xdr:col>
      <xdr:colOff>753744</xdr:colOff>
      <xdr:row>36</xdr:row>
      <xdr:rowOff>238124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082" b="1634"/>
        <a:stretch/>
      </xdr:blipFill>
      <xdr:spPr>
        <a:xfrm>
          <a:off x="321469" y="6941344"/>
          <a:ext cx="7111681" cy="46553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1204;&#54840;&#49688;_&#44221;&#48708;&#52397;&#44396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0976;&#54805;&#53468;_&#44221;&#48708;&#52397;&#44396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&#51204;&#54840;&#49688;_&#44221;&#48708;&#52397;&#44396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3 (2)"/>
      <sheetName val="1003"/>
      <sheetName val="Sheet2"/>
    </sheetNames>
    <sheetDataSet>
      <sheetData sheetId="0"/>
      <sheetData sheetId="1"/>
      <sheetData sheetId="2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7_홍콩"/>
      <sheetName val="1010_임대료"/>
      <sheetName val="0910_임대료"/>
      <sheetName val="0810_임대료"/>
      <sheetName val="0710_임대료"/>
      <sheetName val="0717_출장비정산_전호수"/>
      <sheetName val="0717_출장비정산_신만재"/>
      <sheetName val="0717_출장비정산_서정필"/>
      <sheetName val="0717_중국_항공권"/>
      <sheetName val="0711_중국_항공권"/>
      <sheetName val="0814_출장비정산_서정필"/>
      <sheetName val="0822_출장비정산_전호수"/>
      <sheetName val="0822_출장비정산_신만재"/>
      <sheetName val="0920_출장비정산_유형태"/>
      <sheetName val="0920_출장비정산_서정필"/>
      <sheetName val="0920_출장비정산_신만재"/>
      <sheetName val="홍콩박람회"/>
      <sheetName val="중국 비자발급료 숙소"/>
      <sheetName val="서정필 비자발급료"/>
      <sheetName val="유형태 경비"/>
      <sheetName val="베트남숙소비_미딩"/>
      <sheetName val="공공사업기술료납부"/>
      <sheetName val="베트남비자대행료_서정필"/>
      <sheetName val="보증보험료영수증"/>
      <sheetName val="베트남비자대행료"/>
      <sheetName val="교통비_0112"/>
      <sheetName val="비자발급료_0206"/>
      <sheetName val="임대료_12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tabSelected="1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0.5" style="72" bestFit="1" customWidth="1"/>
    <col min="12" max="12" width="9.375" style="72" bestFit="1" customWidth="1"/>
  </cols>
  <sheetData>
    <row r="1" spans="2:12" ht="35.25" customHeight="1" x14ac:dyDescent="0.3">
      <c r="B1" s="62" t="str">
        <f>IF(C4="", "", C4)</f>
        <v>2017년 09월</v>
      </c>
      <c r="C1" s="62"/>
      <c r="D1" s="63" t="s">
        <v>61</v>
      </c>
      <c r="E1" s="63"/>
      <c r="F1" s="63"/>
      <c r="G1" s="63"/>
      <c r="H1" s="63"/>
      <c r="I1" s="63"/>
    </row>
    <row r="2" spans="2:12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K2" s="72"/>
      <c r="L2" s="72"/>
    </row>
    <row r="3" spans="2:12" s="3" customFormat="1" ht="34.5" customHeight="1" x14ac:dyDescent="0.3">
      <c r="B3" s="4" t="s">
        <v>62</v>
      </c>
      <c r="C3" s="5"/>
      <c r="D3" s="1"/>
      <c r="E3" s="64" t="s">
        <v>63</v>
      </c>
      <c r="F3" s="6" t="s">
        <v>64</v>
      </c>
      <c r="G3" s="6" t="s">
        <v>65</v>
      </c>
      <c r="H3" s="66" t="s">
        <v>66</v>
      </c>
      <c r="I3" s="67"/>
      <c r="K3" s="72"/>
      <c r="L3" s="72"/>
    </row>
    <row r="4" spans="2:12" s="3" customFormat="1" ht="34.5" customHeight="1" thickBot="1" x14ac:dyDescent="0.35">
      <c r="B4" s="7" t="s">
        <v>67</v>
      </c>
      <c r="C4" s="8" t="s">
        <v>81</v>
      </c>
      <c r="D4" s="1"/>
      <c r="E4" s="65"/>
      <c r="F4" s="9" t="s">
        <v>83</v>
      </c>
      <c r="G4" s="9"/>
      <c r="H4" s="68"/>
      <c r="I4" s="69"/>
      <c r="K4" s="72"/>
      <c r="L4" s="72"/>
    </row>
    <row r="5" spans="2:12" ht="17.25" thickBot="1" x14ac:dyDescent="0.35"/>
    <row r="6" spans="2:12" s="16" customFormat="1" ht="25.5" customHeight="1" x14ac:dyDescent="0.3">
      <c r="B6" s="12" t="s">
        <v>68</v>
      </c>
      <c r="C6" s="13" t="s">
        <v>69</v>
      </c>
      <c r="D6" s="70" t="s">
        <v>70</v>
      </c>
      <c r="E6" s="71"/>
      <c r="F6" s="13" t="s">
        <v>71</v>
      </c>
      <c r="G6" s="13" t="s">
        <v>72</v>
      </c>
      <c r="H6" s="14" t="s">
        <v>73</v>
      </c>
      <c r="I6" s="15" t="s">
        <v>74</v>
      </c>
      <c r="K6" s="40"/>
      <c r="L6" s="40"/>
    </row>
    <row r="7" spans="2:12" s="16" customFormat="1" ht="25.5" customHeight="1" x14ac:dyDescent="0.3">
      <c r="B7" s="17">
        <v>42993</v>
      </c>
      <c r="C7" s="18" t="s">
        <v>15</v>
      </c>
      <c r="D7" s="60" t="s">
        <v>82</v>
      </c>
      <c r="E7" s="61"/>
      <c r="F7" s="18" t="s">
        <v>75</v>
      </c>
      <c r="G7" s="19">
        <v>69745</v>
      </c>
      <c r="H7" s="20"/>
      <c r="I7" s="21"/>
      <c r="K7" s="73"/>
      <c r="L7" s="40"/>
    </row>
    <row r="8" spans="2:12" s="16" customFormat="1" ht="25.5" customHeight="1" x14ac:dyDescent="0.3">
      <c r="B8" s="17"/>
      <c r="C8" s="18"/>
      <c r="D8" s="60"/>
      <c r="E8" s="61"/>
      <c r="F8" s="18"/>
      <c r="G8" s="19"/>
      <c r="H8" s="20"/>
      <c r="I8" s="21"/>
      <c r="K8" s="40"/>
      <c r="L8" s="40"/>
    </row>
    <row r="9" spans="2:12" s="16" customFormat="1" ht="25.5" customHeight="1" x14ac:dyDescent="0.3">
      <c r="B9" s="17"/>
      <c r="C9" s="18"/>
      <c r="D9" s="60"/>
      <c r="E9" s="61"/>
      <c r="F9" s="18"/>
      <c r="G9" s="19"/>
      <c r="H9" s="20"/>
      <c r="I9" s="21"/>
      <c r="K9" s="40"/>
      <c r="L9" s="40"/>
    </row>
    <row r="10" spans="2:12" s="16" customFormat="1" ht="25.5" customHeight="1" x14ac:dyDescent="0.3">
      <c r="B10" s="17"/>
      <c r="C10" s="18"/>
      <c r="D10" s="60"/>
      <c r="E10" s="61"/>
      <c r="F10" s="18"/>
      <c r="G10" s="19"/>
      <c r="H10" s="20"/>
      <c r="I10" s="21"/>
      <c r="K10" s="40"/>
      <c r="L10" s="40"/>
    </row>
    <row r="11" spans="2:12" s="16" customFormat="1" ht="25.5" customHeight="1" x14ac:dyDescent="0.3">
      <c r="B11" s="17"/>
      <c r="C11" s="18"/>
      <c r="D11" s="60"/>
      <c r="E11" s="61"/>
      <c r="F11" s="18"/>
      <c r="G11" s="19"/>
      <c r="H11" s="20"/>
      <c r="I11" s="21"/>
      <c r="K11" s="40"/>
      <c r="L11" s="40"/>
    </row>
    <row r="12" spans="2:12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  <c r="K12" s="40"/>
      <c r="L12" s="40"/>
    </row>
    <row r="13" spans="2:12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  <c r="K13" s="40"/>
      <c r="L13" s="40"/>
    </row>
    <row r="14" spans="2:12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  <c r="K14" s="40"/>
      <c r="L14" s="40"/>
    </row>
    <row r="15" spans="2:12" s="16" customFormat="1" ht="25.5" customHeight="1" x14ac:dyDescent="0.3">
      <c r="B15" s="17"/>
      <c r="C15" s="18"/>
      <c r="D15" s="48"/>
      <c r="E15" s="49"/>
      <c r="F15" s="18"/>
      <c r="G15" s="19"/>
      <c r="H15" s="20"/>
      <c r="I15" s="21"/>
      <c r="K15" s="40"/>
      <c r="L15" s="40"/>
    </row>
    <row r="16" spans="2:12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9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9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9" ht="27" customHeight="1" thickBot="1" x14ac:dyDescent="0.35">
      <c r="B19" s="50" t="s">
        <v>76</v>
      </c>
      <c r="C19" s="51"/>
      <c r="D19" s="51"/>
      <c r="E19" s="52" t="s">
        <v>77</v>
      </c>
      <c r="F19" s="53"/>
      <c r="G19" s="24">
        <f>SUM(G7:G18)-G20</f>
        <v>69745</v>
      </c>
      <c r="H19" s="25"/>
      <c r="I19" s="26"/>
    </row>
    <row r="20" spans="2:9" ht="27" customHeight="1" thickBot="1" x14ac:dyDescent="0.35">
      <c r="B20" s="50" t="s">
        <v>78</v>
      </c>
      <c r="C20" s="51"/>
      <c r="D20" s="51"/>
      <c r="E20" s="52" t="s">
        <v>77</v>
      </c>
      <c r="F20" s="53"/>
      <c r="G20" s="24">
        <f>SUMIF(F6:F18,B20,G6:G18)</f>
        <v>0</v>
      </c>
      <c r="H20" s="25"/>
      <c r="I20" s="26"/>
    </row>
    <row r="21" spans="2:9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9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9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9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9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9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9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9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9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9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9" ht="23.25" customHeight="1" x14ac:dyDescent="0.3">
      <c r="B41" s="28"/>
      <c r="C41" s="29"/>
      <c r="D41" s="29"/>
      <c r="E41" s="29"/>
      <c r="F41" s="29"/>
      <c r="G41" s="29"/>
      <c r="H41" s="29"/>
      <c r="I41" s="30"/>
    </row>
    <row r="42" spans="2:9" ht="23.25" customHeight="1" x14ac:dyDescent="0.3">
      <c r="B42" s="28"/>
      <c r="C42" s="29"/>
      <c r="D42" s="29"/>
      <c r="E42" s="29"/>
      <c r="F42" s="29"/>
      <c r="G42" s="29"/>
      <c r="H42" s="29"/>
      <c r="I42" s="30"/>
    </row>
    <row r="43" spans="2:9" ht="23.25" customHeight="1" x14ac:dyDescent="0.3">
      <c r="B43" s="28"/>
      <c r="C43" s="29"/>
      <c r="D43" s="29"/>
      <c r="E43" s="29"/>
      <c r="F43" s="29"/>
      <c r="G43" s="29"/>
      <c r="H43" s="29"/>
      <c r="I43" s="30"/>
    </row>
    <row r="44" spans="2:9" ht="23.25" customHeight="1" x14ac:dyDescent="0.3">
      <c r="B44" s="28"/>
      <c r="C44" s="29"/>
      <c r="D44" s="29"/>
      <c r="E44" s="29"/>
      <c r="F44" s="29"/>
      <c r="G44" s="29"/>
      <c r="H44" s="29"/>
      <c r="I44" s="30"/>
    </row>
    <row r="45" spans="2:9" ht="23.25" customHeight="1" x14ac:dyDescent="0.3">
      <c r="B45" s="28"/>
      <c r="C45" s="29"/>
      <c r="D45" s="29"/>
      <c r="E45" s="29"/>
      <c r="F45" s="29"/>
      <c r="G45" s="29"/>
      <c r="H45" s="29"/>
      <c r="I45" s="30"/>
    </row>
    <row r="46" spans="2:9" ht="23.25" customHeight="1" x14ac:dyDescent="0.3">
      <c r="B46" s="28"/>
      <c r="C46" s="29"/>
      <c r="D46" s="29"/>
      <c r="E46" s="29"/>
      <c r="F46" s="29"/>
      <c r="G46" s="29"/>
      <c r="H46" s="29"/>
      <c r="I46" s="30"/>
    </row>
    <row r="47" spans="2:9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C5:C1048576</xm:sqref>
        </x14:dataValidation>
        <x14:dataValidation type="list" allowBlank="1" showInputMessage="1" showErrorMessage="1">
          <x14:formula1>
            <xm:f>[3]Sheet2!#REF!</xm:f>
          </x14:formula1>
          <xm:sqref>F1 F7:F1048576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2.25" style="72" bestFit="1" customWidth="1"/>
    <col min="12" max="12" width="10.5" style="72" bestFit="1" customWidth="1"/>
    <col min="13" max="13" width="9.375" style="72" bestFit="1" customWidth="1"/>
  </cols>
  <sheetData>
    <row r="1" spans="2:13" ht="35.25" customHeight="1" x14ac:dyDescent="0.3">
      <c r="B1" s="62" t="str">
        <f>IF(C4="", "", C4)</f>
        <v>2017년 08월</v>
      </c>
      <c r="C1" s="62"/>
      <c r="D1" s="63" t="s">
        <v>61</v>
      </c>
      <c r="E1" s="63"/>
      <c r="F1" s="63"/>
      <c r="G1" s="63"/>
      <c r="H1" s="63"/>
      <c r="I1" s="63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K2" s="72"/>
      <c r="L2" s="72"/>
      <c r="M2" s="72"/>
    </row>
    <row r="3" spans="2:13" s="3" customFormat="1" ht="34.5" customHeight="1" x14ac:dyDescent="0.3">
      <c r="B3" s="4" t="s">
        <v>62</v>
      </c>
      <c r="C3" s="5"/>
      <c r="D3" s="1"/>
      <c r="E3" s="64" t="s">
        <v>63</v>
      </c>
      <c r="F3" s="6" t="s">
        <v>64</v>
      </c>
      <c r="G3" s="6" t="s">
        <v>65</v>
      </c>
      <c r="H3" s="66" t="s">
        <v>66</v>
      </c>
      <c r="I3" s="67"/>
      <c r="K3" s="72"/>
      <c r="L3" s="72"/>
      <c r="M3" s="72"/>
    </row>
    <row r="4" spans="2:13" s="3" customFormat="1" ht="34.5" customHeight="1" thickBot="1" x14ac:dyDescent="0.35">
      <c r="B4" s="7" t="s">
        <v>67</v>
      </c>
      <c r="C4" s="8" t="s">
        <v>79</v>
      </c>
      <c r="D4" s="1"/>
      <c r="E4" s="65"/>
      <c r="F4" s="9" t="s">
        <v>83</v>
      </c>
      <c r="G4" s="9"/>
      <c r="H4" s="68"/>
      <c r="I4" s="69"/>
      <c r="K4" s="72"/>
      <c r="L4" s="72"/>
      <c r="M4" s="72"/>
    </row>
    <row r="5" spans="2:13" ht="17.25" thickBot="1" x14ac:dyDescent="0.35"/>
    <row r="6" spans="2:13" s="16" customFormat="1" ht="25.5" customHeight="1" x14ac:dyDescent="0.3">
      <c r="B6" s="12" t="s">
        <v>68</v>
      </c>
      <c r="C6" s="13" t="s">
        <v>69</v>
      </c>
      <c r="D6" s="70" t="s">
        <v>70</v>
      </c>
      <c r="E6" s="71"/>
      <c r="F6" s="13" t="s">
        <v>71</v>
      </c>
      <c r="G6" s="13" t="s">
        <v>72</v>
      </c>
      <c r="H6" s="14" t="s">
        <v>73</v>
      </c>
      <c r="I6" s="15" t="s">
        <v>74</v>
      </c>
      <c r="K6" s="40"/>
      <c r="L6" s="40"/>
      <c r="M6" s="40"/>
    </row>
    <row r="7" spans="2:13" s="16" customFormat="1" ht="25.5" customHeight="1" x14ac:dyDescent="0.3">
      <c r="B7" s="17">
        <v>42967</v>
      </c>
      <c r="C7" s="18" t="s">
        <v>15</v>
      </c>
      <c r="D7" s="60" t="s">
        <v>80</v>
      </c>
      <c r="E7" s="61"/>
      <c r="F7" s="18" t="s">
        <v>75</v>
      </c>
      <c r="G7" s="19">
        <v>28537</v>
      </c>
      <c r="H7" s="20"/>
      <c r="I7" s="21"/>
      <c r="K7" s="40"/>
      <c r="L7" s="73"/>
      <c r="M7" s="40"/>
    </row>
    <row r="8" spans="2:13" s="16" customFormat="1" ht="25.5" customHeight="1" x14ac:dyDescent="0.3">
      <c r="B8" s="17"/>
      <c r="C8" s="18"/>
      <c r="D8" s="60"/>
      <c r="E8" s="61"/>
      <c r="F8" s="18"/>
      <c r="G8" s="19"/>
      <c r="H8" s="20"/>
      <c r="I8" s="21"/>
      <c r="K8" s="40"/>
      <c r="L8" s="40"/>
      <c r="M8" s="40"/>
    </row>
    <row r="9" spans="2:13" s="16" customFormat="1" ht="25.5" customHeight="1" x14ac:dyDescent="0.3">
      <c r="B9" s="17"/>
      <c r="C9" s="18"/>
      <c r="D9" s="60"/>
      <c r="E9" s="61"/>
      <c r="F9" s="18"/>
      <c r="G9" s="19"/>
      <c r="H9" s="20"/>
      <c r="I9" s="21"/>
      <c r="K9" s="40"/>
      <c r="L9" s="40"/>
      <c r="M9" s="40"/>
    </row>
    <row r="10" spans="2:13" s="16" customFormat="1" ht="25.5" customHeight="1" x14ac:dyDescent="0.3">
      <c r="B10" s="17"/>
      <c r="C10" s="18"/>
      <c r="D10" s="60"/>
      <c r="E10" s="61"/>
      <c r="F10" s="18"/>
      <c r="G10" s="19"/>
      <c r="H10" s="20"/>
      <c r="I10" s="21"/>
      <c r="K10" s="40"/>
      <c r="L10" s="40"/>
      <c r="M10" s="40"/>
    </row>
    <row r="11" spans="2:13" s="16" customFormat="1" ht="25.5" customHeight="1" x14ac:dyDescent="0.3">
      <c r="B11" s="17"/>
      <c r="C11" s="18"/>
      <c r="D11" s="60"/>
      <c r="E11" s="61"/>
      <c r="F11" s="18"/>
      <c r="G11" s="19"/>
      <c r="H11" s="20"/>
      <c r="I11" s="21"/>
      <c r="K11" s="40"/>
      <c r="L11" s="40"/>
      <c r="M11" s="40"/>
    </row>
    <row r="12" spans="2:13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  <c r="K12" s="40"/>
      <c r="L12" s="40"/>
      <c r="M12" s="40"/>
    </row>
    <row r="13" spans="2:13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  <c r="K13" s="40"/>
      <c r="L13" s="40"/>
      <c r="M13" s="40"/>
    </row>
    <row r="14" spans="2:13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  <c r="K14" s="40"/>
      <c r="L14" s="40"/>
      <c r="M14" s="40"/>
    </row>
    <row r="15" spans="2:13" s="16" customFormat="1" ht="25.5" customHeight="1" x14ac:dyDescent="0.3">
      <c r="B15" s="17"/>
      <c r="C15" s="18"/>
      <c r="D15" s="48"/>
      <c r="E15" s="49"/>
      <c r="F15" s="18"/>
      <c r="G15" s="19"/>
      <c r="H15" s="20"/>
      <c r="I15" s="21"/>
      <c r="K15" s="40"/>
      <c r="L15" s="40"/>
      <c r="M15" s="40"/>
    </row>
    <row r="16" spans="2:13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9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9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9" ht="27" customHeight="1" thickBot="1" x14ac:dyDescent="0.35">
      <c r="B19" s="50" t="s">
        <v>76</v>
      </c>
      <c r="C19" s="51"/>
      <c r="D19" s="51"/>
      <c r="E19" s="52" t="s">
        <v>77</v>
      </c>
      <c r="F19" s="53"/>
      <c r="G19" s="24">
        <f>SUM(G7:G18)-G20</f>
        <v>28537</v>
      </c>
      <c r="H19" s="25"/>
      <c r="I19" s="26"/>
    </row>
    <row r="20" spans="2:9" ht="27" customHeight="1" thickBot="1" x14ac:dyDescent="0.35">
      <c r="B20" s="50" t="s">
        <v>78</v>
      </c>
      <c r="C20" s="51"/>
      <c r="D20" s="51"/>
      <c r="E20" s="52" t="s">
        <v>77</v>
      </c>
      <c r="F20" s="53"/>
      <c r="G20" s="24">
        <f>SUMIF(F6:F18,B20,G6:G18)</f>
        <v>0</v>
      </c>
      <c r="H20" s="25"/>
      <c r="I20" s="26"/>
    </row>
    <row r="21" spans="2:9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9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1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1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1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1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1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1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1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1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1" ht="23.25" customHeight="1" x14ac:dyDescent="0.3">
      <c r="B41" s="28"/>
      <c r="C41" s="29"/>
      <c r="D41" s="29"/>
      <c r="E41" s="29"/>
      <c r="F41" s="29"/>
      <c r="G41" s="29"/>
      <c r="H41" s="29"/>
      <c r="I41" s="30"/>
      <c r="K41" s="31"/>
    </row>
    <row r="42" spans="2:11" ht="23.25" customHeight="1" x14ac:dyDescent="0.3">
      <c r="B42" s="28"/>
      <c r="C42" s="29"/>
      <c r="D42" s="29"/>
      <c r="E42" s="29"/>
      <c r="F42" s="29"/>
      <c r="G42" s="29"/>
      <c r="H42" s="29"/>
      <c r="I42" s="30"/>
      <c r="K42" s="31"/>
    </row>
    <row r="43" spans="2:11" ht="23.25" customHeight="1" x14ac:dyDescent="0.3">
      <c r="B43" s="28"/>
      <c r="C43" s="29"/>
      <c r="D43" s="29"/>
      <c r="E43" s="29"/>
      <c r="F43" s="29"/>
      <c r="G43" s="29"/>
      <c r="H43" s="29"/>
      <c r="I43" s="30"/>
      <c r="K43" s="31"/>
    </row>
    <row r="44" spans="2:11" ht="23.25" customHeight="1" x14ac:dyDescent="0.3">
      <c r="B44" s="28"/>
      <c r="C44" s="29"/>
      <c r="D44" s="29"/>
      <c r="E44" s="29"/>
      <c r="F44" s="29"/>
      <c r="G44" s="29"/>
      <c r="H44" s="29"/>
      <c r="I44" s="30"/>
      <c r="K44" s="31"/>
    </row>
    <row r="45" spans="2:11" ht="23.25" customHeight="1" x14ac:dyDescent="0.3">
      <c r="B45" s="28"/>
      <c r="C45" s="29"/>
      <c r="D45" s="29"/>
      <c r="E45" s="29"/>
      <c r="F45" s="29"/>
      <c r="G45" s="29"/>
      <c r="H45" s="29"/>
      <c r="I45" s="30"/>
      <c r="K45" s="31"/>
    </row>
    <row r="46" spans="2:11" ht="23.25" customHeight="1" x14ac:dyDescent="0.3">
      <c r="B46" s="28"/>
      <c r="C46" s="29"/>
      <c r="D46" s="29"/>
      <c r="E46" s="29"/>
      <c r="F46" s="29"/>
      <c r="G46" s="29"/>
      <c r="H46" s="29"/>
      <c r="I46" s="30"/>
      <c r="K46" s="31"/>
    </row>
    <row r="47" spans="2:11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topLeftCell="A22" zoomScale="80" zoomScaleNormal="80" zoomScaleSheetLayoutView="80" workbookViewId="0">
      <selection activeCell="M13" sqref="M13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2" t="str">
        <f>IF(C4="", "", C4)</f>
        <v>2017년 03월</v>
      </c>
      <c r="C1" s="62"/>
      <c r="D1" s="63" t="s">
        <v>0</v>
      </c>
      <c r="E1" s="63"/>
      <c r="F1" s="63"/>
      <c r="G1" s="63"/>
      <c r="H1" s="63"/>
      <c r="I1" s="63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4" t="s">
        <v>2</v>
      </c>
      <c r="F3" s="6" t="s">
        <v>3</v>
      </c>
      <c r="G3" s="6" t="s">
        <v>4</v>
      </c>
      <c r="H3" s="66" t="s">
        <v>5</v>
      </c>
      <c r="I3" s="67"/>
    </row>
    <row r="4" spans="2:9" s="3" customFormat="1" ht="34.5" customHeight="1" thickBot="1" x14ac:dyDescent="0.35">
      <c r="B4" s="7" t="s">
        <v>6</v>
      </c>
      <c r="C4" s="8" t="s">
        <v>54</v>
      </c>
      <c r="D4" s="1"/>
      <c r="E4" s="65"/>
      <c r="F4" s="9" t="s">
        <v>7</v>
      </c>
      <c r="G4" s="9"/>
      <c r="H4" s="68"/>
      <c r="I4" s="69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70" t="s">
        <v>10</v>
      </c>
      <c r="E6" s="71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42821</v>
      </c>
      <c r="C7" s="18" t="s">
        <v>15</v>
      </c>
      <c r="D7" s="60" t="s">
        <v>60</v>
      </c>
      <c r="E7" s="61"/>
      <c r="F7" s="18" t="s">
        <v>17</v>
      </c>
      <c r="G7" s="19">
        <v>56135</v>
      </c>
      <c r="H7" s="20">
        <v>1</v>
      </c>
      <c r="I7" s="21"/>
    </row>
    <row r="8" spans="2:9" s="16" customFormat="1" ht="25.5" customHeight="1" x14ac:dyDescent="0.3">
      <c r="B8" s="17"/>
      <c r="C8" s="18"/>
      <c r="D8" s="60"/>
      <c r="E8" s="61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0"/>
      <c r="E9" s="61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0"/>
      <c r="E10" s="61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0"/>
      <c r="E11" s="61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46"/>
      <c r="E15" s="47"/>
      <c r="F15" s="18"/>
      <c r="G15" s="19"/>
      <c r="H15" s="20"/>
      <c r="I15" s="21"/>
    </row>
    <row r="16" spans="2:9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11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11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11" ht="27" customHeight="1" thickBot="1" x14ac:dyDescent="0.35">
      <c r="B19" s="50" t="s">
        <v>18</v>
      </c>
      <c r="C19" s="51"/>
      <c r="D19" s="51"/>
      <c r="E19" s="52" t="s">
        <v>19</v>
      </c>
      <c r="F19" s="53"/>
      <c r="G19" s="24">
        <f>SUM(G7:G18)-G20</f>
        <v>56135</v>
      </c>
      <c r="H19" s="25"/>
      <c r="I19" s="26"/>
      <c r="K19" s="27"/>
    </row>
    <row r="20" spans="2:11" ht="27" customHeight="1" thickBot="1" x14ac:dyDescent="0.35">
      <c r="B20" s="50" t="s">
        <v>20</v>
      </c>
      <c r="C20" s="51"/>
      <c r="D20" s="51"/>
      <c r="E20" s="52" t="s">
        <v>19</v>
      </c>
      <c r="F20" s="53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11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F7" sqref="F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2" t="str">
        <f>IF(C4="", "", C4)</f>
        <v>2017년 02월</v>
      </c>
      <c r="C1" s="62"/>
      <c r="D1" s="63" t="s">
        <v>0</v>
      </c>
      <c r="E1" s="63"/>
      <c r="F1" s="63"/>
      <c r="G1" s="63"/>
      <c r="H1" s="63"/>
      <c r="I1" s="63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4" t="s">
        <v>2</v>
      </c>
      <c r="F3" s="6" t="s">
        <v>3</v>
      </c>
      <c r="G3" s="6" t="s">
        <v>4</v>
      </c>
      <c r="H3" s="66" t="s">
        <v>5</v>
      </c>
      <c r="I3" s="67"/>
    </row>
    <row r="4" spans="2:9" s="3" customFormat="1" ht="34.5" customHeight="1" thickBot="1" x14ac:dyDescent="0.35">
      <c r="B4" s="7" t="s">
        <v>6</v>
      </c>
      <c r="C4" s="8" t="s">
        <v>59</v>
      </c>
      <c r="D4" s="1"/>
      <c r="E4" s="65"/>
      <c r="F4" s="9" t="s">
        <v>7</v>
      </c>
      <c r="G4" s="9"/>
      <c r="H4" s="68"/>
      <c r="I4" s="69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70" t="s">
        <v>10</v>
      </c>
      <c r="E6" s="71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42786</v>
      </c>
      <c r="C7" s="18" t="s">
        <v>15</v>
      </c>
      <c r="D7" s="60" t="s">
        <v>16</v>
      </c>
      <c r="E7" s="61"/>
      <c r="F7" s="18" t="s">
        <v>17</v>
      </c>
      <c r="G7" s="19">
        <v>59825</v>
      </c>
      <c r="H7" s="20">
        <v>1</v>
      </c>
      <c r="I7" s="21"/>
    </row>
    <row r="8" spans="2:9" s="16" customFormat="1" ht="25.5" customHeight="1" x14ac:dyDescent="0.3">
      <c r="B8" s="17"/>
      <c r="C8" s="18"/>
      <c r="D8" s="60"/>
      <c r="E8" s="61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0"/>
      <c r="E9" s="61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0"/>
      <c r="E10" s="61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0"/>
      <c r="E11" s="61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41"/>
      <c r="E15" s="42"/>
      <c r="F15" s="18"/>
      <c r="G15" s="19"/>
      <c r="H15" s="20"/>
      <c r="I15" s="21"/>
    </row>
    <row r="16" spans="2:9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11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11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11" ht="27" customHeight="1" thickBot="1" x14ac:dyDescent="0.35">
      <c r="B19" s="50" t="s">
        <v>18</v>
      </c>
      <c r="C19" s="51"/>
      <c r="D19" s="51"/>
      <c r="E19" s="52" t="s">
        <v>19</v>
      </c>
      <c r="F19" s="53"/>
      <c r="G19" s="24">
        <f>SUM(G7:G18)-G20</f>
        <v>59825</v>
      </c>
      <c r="H19" s="25"/>
      <c r="I19" s="26"/>
      <c r="K19" s="27"/>
    </row>
    <row r="20" spans="2:11" ht="27" customHeight="1" thickBot="1" x14ac:dyDescent="0.35">
      <c r="B20" s="50" t="s">
        <v>20</v>
      </c>
      <c r="C20" s="51"/>
      <c r="D20" s="51"/>
      <c r="E20" s="52" t="s">
        <v>21</v>
      </c>
      <c r="F20" s="53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11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4">
    <dataValidation type="list" allowBlank="1" showInputMessage="1" showErrorMessage="1" sqref="F7:F18">
      <formula1>결재방법</formula1>
    </dataValidation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  <dataValidation type="list" allowBlank="1" showInputMessage="1" showErrorMessage="1" sqref="C7:C18">
      <formula1>계정과목2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L12" sqref="L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12.375" bestFit="1" customWidth="1"/>
  </cols>
  <sheetData>
    <row r="1" spans="2:13" ht="35.25" customHeight="1" x14ac:dyDescent="0.3">
      <c r="B1" s="62" t="str">
        <f>IF(C4="", "", C4)</f>
        <v>2017년 03월</v>
      </c>
      <c r="C1" s="62"/>
      <c r="D1" s="63" t="s">
        <v>0</v>
      </c>
      <c r="E1" s="63"/>
      <c r="F1" s="63"/>
      <c r="G1" s="63"/>
      <c r="H1" s="63"/>
      <c r="I1" s="63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4" t="s">
        <v>2</v>
      </c>
      <c r="F3" s="6" t="s">
        <v>3</v>
      </c>
      <c r="G3" s="6" t="s">
        <v>4</v>
      </c>
      <c r="H3" s="66" t="s">
        <v>41</v>
      </c>
      <c r="I3" s="67"/>
    </row>
    <row r="4" spans="2:13" s="3" customFormat="1" ht="34.5" customHeight="1" thickBot="1" x14ac:dyDescent="0.35">
      <c r="B4" s="7" t="s">
        <v>6</v>
      </c>
      <c r="C4" s="8" t="s">
        <v>54</v>
      </c>
      <c r="D4" s="1"/>
      <c r="E4" s="65"/>
      <c r="F4" s="9" t="s">
        <v>43</v>
      </c>
      <c r="G4" s="9"/>
      <c r="H4" s="68"/>
      <c r="I4" s="69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70" t="s">
        <v>10</v>
      </c>
      <c r="E6" s="71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42784</v>
      </c>
      <c r="C7" s="18" t="s">
        <v>15</v>
      </c>
      <c r="D7" s="60" t="s">
        <v>55</v>
      </c>
      <c r="E7" s="61"/>
      <c r="F7" s="18" t="s">
        <v>17</v>
      </c>
      <c r="G7" s="19">
        <v>20350</v>
      </c>
      <c r="H7" s="20">
        <v>1</v>
      </c>
      <c r="I7" s="21"/>
      <c r="M7" s="37"/>
    </row>
    <row r="8" spans="2:13" s="16" customFormat="1" ht="25.5" customHeight="1" x14ac:dyDescent="0.3">
      <c r="B8" s="17">
        <v>42789</v>
      </c>
      <c r="C8" s="18" t="s">
        <v>15</v>
      </c>
      <c r="D8" s="60" t="s">
        <v>55</v>
      </c>
      <c r="E8" s="61"/>
      <c r="F8" s="18" t="s">
        <v>17</v>
      </c>
      <c r="G8" s="19">
        <v>20350</v>
      </c>
      <c r="H8" s="20"/>
      <c r="I8" s="21"/>
      <c r="J8" s="43"/>
      <c r="L8" s="44"/>
      <c r="M8" s="45"/>
    </row>
    <row r="9" spans="2:13" s="16" customFormat="1" ht="25.5" customHeight="1" x14ac:dyDescent="0.3">
      <c r="B9" s="17">
        <v>42794</v>
      </c>
      <c r="C9" s="18" t="s">
        <v>15</v>
      </c>
      <c r="D9" s="60" t="s">
        <v>56</v>
      </c>
      <c r="E9" s="61"/>
      <c r="F9" s="18" t="s">
        <v>17</v>
      </c>
      <c r="G9" s="19">
        <v>20536</v>
      </c>
      <c r="H9" s="20"/>
      <c r="I9" s="21"/>
      <c r="J9" s="43"/>
      <c r="L9" s="44"/>
      <c r="M9" s="45"/>
    </row>
    <row r="10" spans="2:13" s="16" customFormat="1" ht="25.5" customHeight="1" x14ac:dyDescent="0.3">
      <c r="B10" s="17">
        <v>42796</v>
      </c>
      <c r="C10" s="18" t="s">
        <v>15</v>
      </c>
      <c r="D10" s="60" t="s">
        <v>57</v>
      </c>
      <c r="E10" s="61"/>
      <c r="F10" s="18" t="s">
        <v>17</v>
      </c>
      <c r="G10" s="19">
        <v>20526</v>
      </c>
      <c r="H10" s="20"/>
      <c r="I10" s="21"/>
      <c r="J10" s="43"/>
      <c r="L10" s="44"/>
      <c r="M10" s="45"/>
    </row>
    <row r="11" spans="2:13" s="16" customFormat="1" ht="25.5" customHeight="1" x14ac:dyDescent="0.3">
      <c r="B11" s="17">
        <v>42807</v>
      </c>
      <c r="C11" s="18" t="s">
        <v>15</v>
      </c>
      <c r="D11" s="60" t="s">
        <v>58</v>
      </c>
      <c r="E11" s="61"/>
      <c r="F11" s="18" t="s">
        <v>17</v>
      </c>
      <c r="G11" s="19">
        <v>9906</v>
      </c>
      <c r="H11" s="20"/>
      <c r="I11" s="21"/>
      <c r="J11" s="43"/>
      <c r="L11" s="44"/>
      <c r="M11" s="45"/>
    </row>
    <row r="12" spans="2:13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  <c r="J12" s="43"/>
      <c r="L12" s="44"/>
      <c r="M12" s="45"/>
    </row>
    <row r="13" spans="2:13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38"/>
      <c r="E15" s="39"/>
      <c r="F15" s="18"/>
      <c r="G15" s="19"/>
      <c r="H15" s="20"/>
      <c r="I15" s="21"/>
    </row>
    <row r="16" spans="2:13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11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11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11" ht="27" customHeight="1" thickBot="1" x14ac:dyDescent="0.35">
      <c r="B19" s="50" t="s">
        <v>18</v>
      </c>
      <c r="C19" s="51"/>
      <c r="D19" s="51"/>
      <c r="E19" s="52" t="s">
        <v>19</v>
      </c>
      <c r="F19" s="53"/>
      <c r="G19" s="24">
        <f>SUM(G7:G18)-G20</f>
        <v>91668</v>
      </c>
      <c r="H19" s="25"/>
      <c r="I19" s="26"/>
      <c r="K19" s="27"/>
    </row>
    <row r="20" spans="2:11" ht="27" customHeight="1" thickBot="1" x14ac:dyDescent="0.35">
      <c r="B20" s="50" t="s">
        <v>20</v>
      </c>
      <c r="C20" s="51"/>
      <c r="D20" s="51"/>
      <c r="E20" s="52" t="s">
        <v>19</v>
      </c>
      <c r="F20" s="53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11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[2]Sheet2!#REF!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K11" sqref="K1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2" t="str">
        <f>IF(C4="", "", C4)</f>
        <v>2017년 02월</v>
      </c>
      <c r="C1" s="62"/>
      <c r="D1" s="63" t="s">
        <v>0</v>
      </c>
      <c r="E1" s="63"/>
      <c r="F1" s="63"/>
      <c r="G1" s="63"/>
      <c r="H1" s="63"/>
      <c r="I1" s="63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4" t="s">
        <v>2</v>
      </c>
      <c r="F3" s="6" t="s">
        <v>3</v>
      </c>
      <c r="G3" s="6" t="s">
        <v>4</v>
      </c>
      <c r="H3" s="66" t="s">
        <v>41</v>
      </c>
      <c r="I3" s="67"/>
    </row>
    <row r="4" spans="2:13" s="3" customFormat="1" ht="34.5" customHeight="1" thickBot="1" x14ac:dyDescent="0.35">
      <c r="B4" s="7" t="s">
        <v>42</v>
      </c>
      <c r="C4" s="8" t="s">
        <v>48</v>
      </c>
      <c r="D4" s="1"/>
      <c r="E4" s="65"/>
      <c r="F4" s="9" t="s">
        <v>43</v>
      </c>
      <c r="G4" s="9"/>
      <c r="H4" s="68"/>
      <c r="I4" s="69"/>
    </row>
    <row r="5" spans="2:13" ht="17.25" thickBot="1" x14ac:dyDescent="0.35"/>
    <row r="6" spans="2:13" s="16" customFormat="1" ht="25.5" customHeight="1" x14ac:dyDescent="0.3">
      <c r="B6" s="12" t="s">
        <v>44</v>
      </c>
      <c r="C6" s="13" t="s">
        <v>9</v>
      </c>
      <c r="D6" s="70" t="s">
        <v>10</v>
      </c>
      <c r="E6" s="71"/>
      <c r="F6" s="13" t="s">
        <v>45</v>
      </c>
      <c r="G6" s="13" t="s">
        <v>12</v>
      </c>
      <c r="H6" s="14" t="s">
        <v>46</v>
      </c>
      <c r="I6" s="15" t="s">
        <v>34</v>
      </c>
    </row>
    <row r="7" spans="2:13" s="16" customFormat="1" ht="25.5" customHeight="1" x14ac:dyDescent="0.3">
      <c r="B7" s="17">
        <v>42752</v>
      </c>
      <c r="C7" s="18" t="s">
        <v>15</v>
      </c>
      <c r="D7" s="60" t="s">
        <v>49</v>
      </c>
      <c r="E7" s="61"/>
      <c r="F7" s="18" t="s">
        <v>17</v>
      </c>
      <c r="G7" s="19">
        <v>8326</v>
      </c>
      <c r="H7" s="20">
        <v>1</v>
      </c>
      <c r="I7" s="21"/>
      <c r="L7" s="40"/>
      <c r="M7" s="37"/>
    </row>
    <row r="8" spans="2:13" s="16" customFormat="1" ht="25.5" customHeight="1" x14ac:dyDescent="0.3">
      <c r="B8" s="17">
        <v>42759</v>
      </c>
      <c r="C8" s="18" t="s">
        <v>15</v>
      </c>
      <c r="D8" s="60" t="s">
        <v>50</v>
      </c>
      <c r="E8" s="61"/>
      <c r="F8" s="18" t="s">
        <v>17</v>
      </c>
      <c r="G8" s="19">
        <v>8220</v>
      </c>
      <c r="H8" s="20"/>
      <c r="I8" s="21"/>
    </row>
    <row r="9" spans="2:13" s="16" customFormat="1" ht="25.5" customHeight="1" x14ac:dyDescent="0.3">
      <c r="B9" s="17">
        <v>42775</v>
      </c>
      <c r="C9" s="18" t="s">
        <v>15</v>
      </c>
      <c r="D9" s="60" t="s">
        <v>51</v>
      </c>
      <c r="E9" s="61"/>
      <c r="F9" s="18" t="s">
        <v>17</v>
      </c>
      <c r="G9" s="19">
        <v>33447</v>
      </c>
      <c r="H9" s="20"/>
      <c r="I9" s="21"/>
    </row>
    <row r="10" spans="2:13" s="16" customFormat="1" ht="25.5" customHeight="1" x14ac:dyDescent="0.3">
      <c r="B10" s="17">
        <v>42780</v>
      </c>
      <c r="C10" s="18" t="s">
        <v>15</v>
      </c>
      <c r="D10" s="60" t="s">
        <v>52</v>
      </c>
      <c r="E10" s="61"/>
      <c r="F10" s="18" t="s">
        <v>17</v>
      </c>
      <c r="G10" s="19">
        <v>21387</v>
      </c>
      <c r="H10" s="20"/>
      <c r="I10" s="21"/>
    </row>
    <row r="11" spans="2:13" s="16" customFormat="1" ht="25.5" customHeight="1" x14ac:dyDescent="0.3">
      <c r="B11" s="17">
        <v>42782</v>
      </c>
      <c r="C11" s="18" t="s">
        <v>15</v>
      </c>
      <c r="D11" s="60" t="s">
        <v>53</v>
      </c>
      <c r="E11" s="61"/>
      <c r="F11" s="18" t="s">
        <v>17</v>
      </c>
      <c r="G11" s="19">
        <v>21293</v>
      </c>
      <c r="H11" s="20"/>
      <c r="I11" s="21"/>
    </row>
    <row r="12" spans="2:13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35"/>
      <c r="E15" s="36"/>
      <c r="F15" s="18"/>
      <c r="G15" s="19"/>
      <c r="H15" s="20"/>
      <c r="I15" s="21"/>
    </row>
    <row r="16" spans="2:13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11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11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11" ht="27" customHeight="1" thickBot="1" x14ac:dyDescent="0.35">
      <c r="B19" s="50" t="s">
        <v>47</v>
      </c>
      <c r="C19" s="51"/>
      <c r="D19" s="51"/>
      <c r="E19" s="52" t="s">
        <v>19</v>
      </c>
      <c r="F19" s="53"/>
      <c r="G19" s="24">
        <f>SUM(G7:G18)-G20</f>
        <v>92673</v>
      </c>
      <c r="H19" s="25"/>
      <c r="I19" s="26"/>
      <c r="K19" s="27"/>
    </row>
    <row r="20" spans="2:11" ht="27" customHeight="1" thickBot="1" x14ac:dyDescent="0.35">
      <c r="B20" s="50" t="s">
        <v>20</v>
      </c>
      <c r="C20" s="51"/>
      <c r="D20" s="51"/>
      <c r="E20" s="52" t="s">
        <v>19</v>
      </c>
      <c r="F20" s="53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11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[2]Sheet2!#REF!</xm:f>
          </x14:formula1>
          <xm:sqref>C7:C18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2" t="str">
        <f>IF(C4="", "", C4)</f>
        <v>2017년 01월</v>
      </c>
      <c r="C1" s="62"/>
      <c r="D1" s="63" t="s">
        <v>0</v>
      </c>
      <c r="E1" s="63"/>
      <c r="F1" s="63"/>
      <c r="G1" s="63"/>
      <c r="H1" s="63"/>
      <c r="I1" s="63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4" t="s">
        <v>2</v>
      </c>
      <c r="F3" s="6" t="s">
        <v>3</v>
      </c>
      <c r="G3" s="6" t="s">
        <v>4</v>
      </c>
      <c r="H3" s="66" t="s">
        <v>5</v>
      </c>
      <c r="I3" s="67"/>
    </row>
    <row r="4" spans="2:9" s="3" customFormat="1" ht="34.5" customHeight="1" thickBot="1" x14ac:dyDescent="0.35">
      <c r="B4" s="7" t="s">
        <v>6</v>
      </c>
      <c r="C4" s="8" t="s">
        <v>23</v>
      </c>
      <c r="D4" s="1"/>
      <c r="E4" s="65"/>
      <c r="F4" s="9" t="s">
        <v>7</v>
      </c>
      <c r="G4" s="9"/>
      <c r="H4" s="68"/>
      <c r="I4" s="69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70" t="s">
        <v>10</v>
      </c>
      <c r="E6" s="71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42743</v>
      </c>
      <c r="C7" s="18" t="s">
        <v>15</v>
      </c>
      <c r="D7" s="60" t="s">
        <v>16</v>
      </c>
      <c r="E7" s="61"/>
      <c r="F7" s="18" t="s">
        <v>17</v>
      </c>
      <c r="G7" s="19">
        <v>59825</v>
      </c>
      <c r="H7" s="20">
        <v>1</v>
      </c>
      <c r="I7" s="21"/>
    </row>
    <row r="8" spans="2:9" s="16" customFormat="1" ht="25.5" customHeight="1" x14ac:dyDescent="0.3">
      <c r="B8" s="17"/>
      <c r="C8" s="18"/>
      <c r="D8" s="60"/>
      <c r="E8" s="61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0"/>
      <c r="E9" s="61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0"/>
      <c r="E10" s="61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0"/>
      <c r="E11" s="61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0"/>
      <c r="E12" s="61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0"/>
      <c r="E13" s="61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0"/>
      <c r="E14" s="61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22"/>
      <c r="E15" s="23"/>
      <c r="F15" s="18"/>
      <c r="G15" s="19"/>
      <c r="H15" s="20"/>
      <c r="I15" s="21"/>
    </row>
    <row r="16" spans="2:9" ht="23.25" customHeight="1" x14ac:dyDescent="0.3">
      <c r="B16" s="17"/>
      <c r="C16" s="18"/>
      <c r="D16" s="60"/>
      <c r="E16" s="61"/>
      <c r="F16" s="18"/>
      <c r="G16" s="19"/>
      <c r="H16" s="20"/>
      <c r="I16" s="21"/>
    </row>
    <row r="17" spans="2:11" ht="23.25" customHeight="1" x14ac:dyDescent="0.3">
      <c r="B17" s="17"/>
      <c r="C17" s="18"/>
      <c r="D17" s="60"/>
      <c r="E17" s="61"/>
      <c r="F17" s="18"/>
      <c r="G17" s="19"/>
      <c r="H17" s="20"/>
      <c r="I17" s="21"/>
    </row>
    <row r="18" spans="2:11" ht="23.25" customHeight="1" x14ac:dyDescent="0.3">
      <c r="B18" s="17"/>
      <c r="C18" s="18"/>
      <c r="D18" s="60"/>
      <c r="E18" s="61"/>
      <c r="F18" s="18"/>
      <c r="G18" s="19"/>
      <c r="H18" s="20"/>
      <c r="I18" s="21"/>
    </row>
    <row r="19" spans="2:11" ht="27" customHeight="1" thickBot="1" x14ac:dyDescent="0.35">
      <c r="B19" s="50" t="s">
        <v>18</v>
      </c>
      <c r="C19" s="51"/>
      <c r="D19" s="51"/>
      <c r="E19" s="52" t="s">
        <v>19</v>
      </c>
      <c r="F19" s="53"/>
      <c r="G19" s="24">
        <f>SUM(G7:G18)-G20</f>
        <v>59825</v>
      </c>
      <c r="H19" s="25"/>
      <c r="I19" s="26"/>
      <c r="K19" s="27"/>
    </row>
    <row r="20" spans="2:11" ht="27" customHeight="1" thickBot="1" x14ac:dyDescent="0.35">
      <c r="B20" s="50" t="s">
        <v>20</v>
      </c>
      <c r="C20" s="51"/>
      <c r="D20" s="51"/>
      <c r="E20" s="52" t="s">
        <v>21</v>
      </c>
      <c r="F20" s="53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54" t="s">
        <v>22</v>
      </c>
      <c r="C21" s="55"/>
      <c r="D21" s="55"/>
      <c r="E21" s="55"/>
      <c r="F21" s="55"/>
      <c r="G21" s="55"/>
      <c r="H21" s="55"/>
      <c r="I21" s="56"/>
    </row>
    <row r="22" spans="2:11" ht="23.25" customHeight="1" x14ac:dyDescent="0.3">
      <c r="B22" s="57"/>
      <c r="C22" s="58"/>
      <c r="D22" s="58"/>
      <c r="E22" s="58"/>
      <c r="F22" s="58"/>
      <c r="G22" s="58"/>
      <c r="H22" s="58"/>
      <c r="I22" s="59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9" sqref="C9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24</v>
      </c>
      <c r="C1" t="s">
        <v>20</v>
      </c>
    </row>
    <row r="2" spans="2:3" x14ac:dyDescent="0.3">
      <c r="B2" t="s">
        <v>25</v>
      </c>
      <c r="C2" t="s">
        <v>26</v>
      </c>
    </row>
    <row r="3" spans="2:3" x14ac:dyDescent="0.3">
      <c r="B3" t="s">
        <v>27</v>
      </c>
      <c r="C3" t="s">
        <v>28</v>
      </c>
    </row>
    <row r="4" spans="2:3" x14ac:dyDescent="0.3">
      <c r="B4" t="s">
        <v>29</v>
      </c>
      <c r="C4" t="s">
        <v>30</v>
      </c>
    </row>
    <row r="5" spans="2:3" x14ac:dyDescent="0.3">
      <c r="B5" t="s">
        <v>31</v>
      </c>
      <c r="C5" t="s">
        <v>32</v>
      </c>
    </row>
    <row r="6" spans="2:3" x14ac:dyDescent="0.3">
      <c r="B6" t="s">
        <v>33</v>
      </c>
      <c r="C6" t="s">
        <v>34</v>
      </c>
    </row>
    <row r="7" spans="2:3" x14ac:dyDescent="0.3">
      <c r="B7" t="s">
        <v>35</v>
      </c>
    </row>
    <row r="8" spans="2:3" x14ac:dyDescent="0.3">
      <c r="B8" t="s">
        <v>36</v>
      </c>
    </row>
    <row r="9" spans="2:3" x14ac:dyDescent="0.3">
      <c r="B9" t="s">
        <v>37</v>
      </c>
    </row>
    <row r="10" spans="2:3" x14ac:dyDescent="0.3">
      <c r="B10" t="s">
        <v>38</v>
      </c>
    </row>
    <row r="11" spans="2:3" x14ac:dyDescent="0.3">
      <c r="B11" t="s">
        <v>39</v>
      </c>
    </row>
    <row r="12" spans="2:3" x14ac:dyDescent="0.3">
      <c r="B12" t="s">
        <v>40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10</vt:i4>
      </vt:variant>
    </vt:vector>
  </HeadingPairs>
  <TitlesOfParts>
    <vt:vector size="18" baseType="lpstr">
      <vt:lpstr>0915_병원비</vt:lpstr>
      <vt:lpstr>0820_비자발급</vt:lpstr>
      <vt:lpstr>0317</vt:lpstr>
      <vt:lpstr>0210</vt:lpstr>
      <vt:lpstr>교통비_0331</vt:lpstr>
      <vt:lpstr>교통비_0112</vt:lpstr>
      <vt:lpstr>0108</vt:lpstr>
      <vt:lpstr>Sheet2</vt:lpstr>
      <vt:lpstr>'0108'!Print_Area</vt:lpstr>
      <vt:lpstr>'0210'!Print_Area</vt:lpstr>
      <vt:lpstr>'0317'!Print_Area</vt:lpstr>
      <vt:lpstr>'0820_비자발급'!Print_Area</vt:lpstr>
      <vt:lpstr>'0915_병원비'!Print_Area</vt:lpstr>
      <vt:lpstr>교통비_0112!Print_Area</vt:lpstr>
      <vt:lpstr>교통비_0331!Print_Area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jlake</cp:lastModifiedBy>
  <cp:lastPrinted>2017-10-30T00:43:56Z</cp:lastPrinted>
  <dcterms:created xsi:type="dcterms:W3CDTF">2017-01-16T01:03:28Z</dcterms:created>
  <dcterms:modified xsi:type="dcterms:W3CDTF">2017-10-30T00:43:58Z</dcterms:modified>
</cp:coreProperties>
</file>