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거래내역\개인경비청구서\"/>
    </mc:Choice>
  </mc:AlternateContent>
  <bookViews>
    <workbookView xWindow="0" yWindow="0" windowWidth="28800" windowHeight="12390"/>
  </bookViews>
  <sheets>
    <sheet name="전호수B_1031" sheetId="41" r:id="rId1"/>
    <sheet name="김성민k_1120 항공권" sheetId="40" r:id="rId2"/>
    <sheet name="김성민k_1120" sheetId="39" r:id="rId3"/>
    <sheet name="서정필k_1115" sheetId="38" r:id="rId4"/>
    <sheet name="유형태k_1115" sheetId="37" r:id="rId5"/>
    <sheet name="김성민k_1215" sheetId="36" r:id="rId6"/>
    <sheet name="서정필k_1215" sheetId="35" r:id="rId7"/>
    <sheet name="유형태k_1016" sheetId="34" r:id="rId8"/>
    <sheet name="홍콩출장비" sheetId="33" r:id="rId9"/>
    <sheet name="동경박람회 참석" sheetId="32" r:id="rId10"/>
    <sheet name="1114_이행보증보험증권" sheetId="31" r:id="rId11"/>
    <sheet name="1017_홍콩_신만재" sheetId="30" r:id="rId12"/>
    <sheet name="1017_홍콩" sheetId="29" r:id="rId13"/>
    <sheet name="1010_임대료" sheetId="28" r:id="rId14"/>
    <sheet name="0910_임대료" sheetId="27" r:id="rId15"/>
    <sheet name="0810_임대료" sheetId="26" r:id="rId16"/>
    <sheet name="0710_임대료" sheetId="25" r:id="rId17"/>
    <sheet name="0717_출장비정산_전호수" sheetId="24" r:id="rId18"/>
    <sheet name="0717_출장비정산_신만재" sheetId="23" r:id="rId19"/>
    <sheet name="0717_출장비정산_서정필" sheetId="22" r:id="rId20"/>
    <sheet name="0717_중국_항공권" sheetId="21" r:id="rId21"/>
    <sheet name="0711_중국_항공권" sheetId="20" r:id="rId22"/>
    <sheet name="0814_출장비정산_서정필" sheetId="19" r:id="rId23"/>
    <sheet name="0822_출장비정산_전호수" sheetId="18" r:id="rId24"/>
    <sheet name="0822_출장비정산_신만재" sheetId="17" r:id="rId25"/>
    <sheet name="0920_출장비정산_유형태" sheetId="16" r:id="rId26"/>
    <sheet name="0920_출장비정산_서정필" sheetId="15" r:id="rId27"/>
    <sheet name="0920_출장비정산_신만재" sheetId="14" r:id="rId28"/>
    <sheet name="홍콩박람회" sheetId="13" r:id="rId29"/>
    <sheet name="중국 비자발급료 숙소" sheetId="12" r:id="rId30"/>
    <sheet name="서정필 비자발급료" sheetId="11" r:id="rId31"/>
    <sheet name="유형태 경비" sheetId="10" r:id="rId32"/>
    <sheet name="베트남숙소비_미딩" sheetId="9" r:id="rId33"/>
    <sheet name="공공사업기술료납부" sheetId="8" r:id="rId34"/>
    <sheet name="베트남비자대행료_서정필" sheetId="7" r:id="rId35"/>
    <sheet name="보증보험료영수증" sheetId="5" r:id="rId36"/>
    <sheet name="베트남비자대행료" sheetId="6" r:id="rId37"/>
    <sheet name="교통비_0112" sheetId="3" r:id="rId38"/>
    <sheet name="비자발급료_0206" sheetId="2" r:id="rId39"/>
    <sheet name="임대료_12" sheetId="1" r:id="rId40"/>
    <sheet name="Sheet2" sheetId="4" r:id="rId41"/>
  </sheets>
  <externalReferences>
    <externalReference r:id="rId42"/>
  </externalReferences>
  <definedNames>
    <definedName name="_xlnm._FilterDatabase" localSheetId="16" hidden="1">'0710_임대료'!$B$6:$I$42</definedName>
    <definedName name="_xlnm._FilterDatabase" localSheetId="21" hidden="1">'0711_중국_항공권'!$B$6:$I$38</definedName>
    <definedName name="_xlnm._FilterDatabase" localSheetId="20" hidden="1">'0717_중국_항공권'!$B$6:$I$38</definedName>
    <definedName name="_xlnm._FilterDatabase" localSheetId="19" hidden="1">'0717_출장비정산_서정필'!$B$6:$I$38</definedName>
    <definedName name="_xlnm._FilterDatabase" localSheetId="18" hidden="1">'0717_출장비정산_신만재'!$B$6:$I$38</definedName>
    <definedName name="_xlnm._FilterDatabase" localSheetId="17" hidden="1">'0717_출장비정산_전호수'!$B$6:$I$38</definedName>
    <definedName name="_xlnm._FilterDatabase" localSheetId="15" hidden="1">'0810_임대료'!$B$6:$I$42</definedName>
    <definedName name="_xlnm._FilterDatabase" localSheetId="22" hidden="1">'0814_출장비정산_서정필'!$B$6:$I$38</definedName>
    <definedName name="_xlnm._FilterDatabase" localSheetId="24" hidden="1">'0822_출장비정산_신만재'!$B$6:$I$39</definedName>
    <definedName name="_xlnm._FilterDatabase" localSheetId="23" hidden="1">'0822_출장비정산_전호수'!$B$6:$I$40</definedName>
    <definedName name="_xlnm._FilterDatabase" localSheetId="14" hidden="1">'0910_임대료'!$B$6:$I$42</definedName>
    <definedName name="_xlnm._FilterDatabase" localSheetId="26" hidden="1">'0920_출장비정산_서정필'!$B$6:$I$38</definedName>
    <definedName name="_xlnm._FilterDatabase" localSheetId="27" hidden="1">'0920_출장비정산_신만재'!$B$6:$I$39</definedName>
    <definedName name="_xlnm._FilterDatabase" localSheetId="25" hidden="1">'0920_출장비정산_유형태'!$B$6:$I$38</definedName>
    <definedName name="_xlnm._FilterDatabase" localSheetId="13" hidden="1">'1010_임대료'!$B$6:$I$42</definedName>
    <definedName name="_xlnm._FilterDatabase" localSheetId="12" hidden="1">'1017_홍콩'!$B$6:$I$42</definedName>
    <definedName name="_xlnm._FilterDatabase" localSheetId="11" hidden="1">'1017_홍콩_신만재'!$B$6:$I$42</definedName>
    <definedName name="_xlnm._FilterDatabase" localSheetId="10" hidden="1">'1114_이행보증보험증권'!$B$6:$I$42</definedName>
    <definedName name="_xlnm._FilterDatabase" localSheetId="33" hidden="1">공공사업기술료납부!$B$6:$I$42</definedName>
    <definedName name="_xlnm._FilterDatabase" localSheetId="37" hidden="1">교통비_0112!$B$6:$I$42</definedName>
    <definedName name="_xlnm._FilterDatabase" localSheetId="2" hidden="1">김성민k_1120!$B$6:$I$42</definedName>
    <definedName name="_xlnm._FilterDatabase" localSheetId="1" hidden="1">'김성민k_1120 항공권'!$B$6:$I$42</definedName>
    <definedName name="_xlnm._FilterDatabase" localSheetId="5" hidden="1">김성민k_1215!$B$6:$I$42</definedName>
    <definedName name="_xlnm._FilterDatabase" localSheetId="9" hidden="1">'동경박람회 참석'!$B$6:$I$42</definedName>
    <definedName name="_xlnm._FilterDatabase" localSheetId="36" hidden="1">베트남비자대행료!$B$6:$I$42</definedName>
    <definedName name="_xlnm._FilterDatabase" localSheetId="34" hidden="1">베트남비자대행료_서정필!$B$6:$I$42</definedName>
    <definedName name="_xlnm._FilterDatabase" localSheetId="32" hidden="1">베트남숙소비_미딩!$B$6:$I$40</definedName>
    <definedName name="_xlnm._FilterDatabase" localSheetId="35" hidden="1">보증보험료영수증!$B$6:$I$42</definedName>
    <definedName name="_xlnm._FilterDatabase" localSheetId="38" hidden="1">비자발급료_0206!$B$6:$I$42</definedName>
    <definedName name="_xlnm._FilterDatabase" localSheetId="30" hidden="1">'서정필 비자발급료'!$B$6:$I$40</definedName>
    <definedName name="_xlnm._FilterDatabase" localSheetId="3" hidden="1">서정필k_1115!$B$6:$I$42</definedName>
    <definedName name="_xlnm._FilterDatabase" localSheetId="6" hidden="1">서정필k_1215!$B$6:$I$43</definedName>
    <definedName name="_xlnm._FilterDatabase" localSheetId="31" hidden="1">'유형태 경비'!$B$6:$I$40</definedName>
    <definedName name="_xlnm._FilterDatabase" localSheetId="7" hidden="1">유형태k_1016!$B$6:$I$43</definedName>
    <definedName name="_xlnm._FilterDatabase" localSheetId="4" hidden="1">유형태k_1115!$B$6:$I$42</definedName>
    <definedName name="_xlnm._FilterDatabase" localSheetId="39" hidden="1">임대료_12!$B$6:$I$42</definedName>
    <definedName name="_xlnm._FilterDatabase" localSheetId="0" hidden="1">전호수B_1031!$B$6:$I$43</definedName>
    <definedName name="_xlnm._FilterDatabase" localSheetId="29" hidden="1">'중국 비자발급료 숙소'!$B$6:$I$40</definedName>
    <definedName name="_xlnm._FilterDatabase" localSheetId="28" hidden="1">홍콩박람회!$B$6:$I$40</definedName>
    <definedName name="_xlnm._FilterDatabase" localSheetId="8" hidden="1">홍콩출장비!$B$6:$I$38</definedName>
    <definedName name="_xlnm.Print_Area" localSheetId="16">'0710_임대료'!$A$1:$I$51</definedName>
    <definedName name="_xlnm.Print_Area" localSheetId="21">'0711_중국_항공권'!$A$1:$I$47</definedName>
    <definedName name="_xlnm.Print_Area" localSheetId="20">'0717_중국_항공권'!$A$1:$I$47</definedName>
    <definedName name="_xlnm.Print_Area" localSheetId="19">'0717_출장비정산_서정필'!$A$1:$I$47</definedName>
    <definedName name="_xlnm.Print_Area" localSheetId="18">'0717_출장비정산_신만재'!$A$1:$I$47</definedName>
    <definedName name="_xlnm.Print_Area" localSheetId="17">'0717_출장비정산_전호수'!$A$1:$I$47</definedName>
    <definedName name="_xlnm.Print_Area" localSheetId="15">'0810_임대료'!$A$1:$I$51</definedName>
    <definedName name="_xlnm.Print_Area" localSheetId="22">'0814_출장비정산_서정필'!$A$1:$I$47</definedName>
    <definedName name="_xlnm.Print_Area" localSheetId="24">'0822_출장비정산_신만재'!$A$1:$I$48</definedName>
    <definedName name="_xlnm.Print_Area" localSheetId="23">'0822_출장비정산_전호수'!$A$1:$I$49</definedName>
    <definedName name="_xlnm.Print_Area" localSheetId="14">'0910_임대료'!$A$1:$I$51</definedName>
    <definedName name="_xlnm.Print_Area" localSheetId="26">'0920_출장비정산_서정필'!$A$1:$I$47</definedName>
    <definedName name="_xlnm.Print_Area" localSheetId="27">'0920_출장비정산_신만재'!$A$1:$I$48</definedName>
    <definedName name="_xlnm.Print_Area" localSheetId="25">'0920_출장비정산_유형태'!$A$1:$I$47</definedName>
    <definedName name="_xlnm.Print_Area" localSheetId="13">'1010_임대료'!$A$1:$I$51</definedName>
    <definedName name="_xlnm.Print_Area" localSheetId="12">'1017_홍콩'!$A$1:$I$51</definedName>
    <definedName name="_xlnm.Print_Area" localSheetId="11">'1017_홍콩_신만재'!$A$1:$I$51</definedName>
    <definedName name="_xlnm.Print_Area" localSheetId="10">'1114_이행보증보험증권'!$A$1:$I$51</definedName>
    <definedName name="_xlnm.Print_Area" localSheetId="33">공공사업기술료납부!$A$1:$I$51</definedName>
    <definedName name="_xlnm.Print_Area" localSheetId="37">교통비_0112!$A$1:$I$51</definedName>
    <definedName name="_xlnm.Print_Area" localSheetId="2">김성민k_1120!$A$1:$I$51</definedName>
    <definedName name="_xlnm.Print_Area" localSheetId="1">'김성민k_1120 항공권'!$A$1:$I$51</definedName>
    <definedName name="_xlnm.Print_Area" localSheetId="5">김성민k_1215!$A$1:$I$51</definedName>
    <definedName name="_xlnm.Print_Area" localSheetId="9">'동경박람회 참석'!$A$1:$I$51</definedName>
    <definedName name="_xlnm.Print_Area" localSheetId="36">베트남비자대행료!$A$1:$I$51</definedName>
    <definedName name="_xlnm.Print_Area" localSheetId="34">베트남비자대행료_서정필!$A$1:$I$51</definedName>
    <definedName name="_xlnm.Print_Area" localSheetId="32">베트남숙소비_미딩!$A$1:$I$49</definedName>
    <definedName name="_xlnm.Print_Area" localSheetId="35">보증보험료영수증!$A$1:$I$51</definedName>
    <definedName name="_xlnm.Print_Area" localSheetId="38">비자발급료_0206!$A$1:$I$51</definedName>
    <definedName name="_xlnm.Print_Area" localSheetId="30">'서정필 비자발급료'!$A$1:$I$49</definedName>
    <definedName name="_xlnm.Print_Area" localSheetId="3">서정필k_1115!$A$1:$I$51</definedName>
    <definedName name="_xlnm.Print_Area" localSheetId="6">서정필k_1215!$A$1:$I$52</definedName>
    <definedName name="_xlnm.Print_Area" localSheetId="31">'유형태 경비'!$A$1:$I$49</definedName>
    <definedName name="_xlnm.Print_Area" localSheetId="7">유형태k_1016!$A$1:$I$52</definedName>
    <definedName name="_xlnm.Print_Area" localSheetId="4">유형태k_1115!$A$1:$I$51</definedName>
    <definedName name="_xlnm.Print_Area" localSheetId="39">임대료_12!$A$1:$I$51</definedName>
    <definedName name="_xlnm.Print_Area" localSheetId="0">전호수B_1031!$A$1:$I$52</definedName>
    <definedName name="_xlnm.Print_Area" localSheetId="29">'중국 비자발급료 숙소'!$A$1:$I$49</definedName>
    <definedName name="_xlnm.Print_Area" localSheetId="28">홍콩박람회!$A$1:$I$49</definedName>
    <definedName name="_xlnm.Print_Area" localSheetId="8">홍콩출장비!$A$1:$I$47</definedName>
    <definedName name="결재방법" localSheetId="40">Sheet2!$C$1:$C$6</definedName>
    <definedName name="결재방법">[1]Sheet2!$C$1:$C$7</definedName>
    <definedName name="계정과목">Sheet2!$B$1:$B$9</definedName>
    <definedName name="계정과목2" localSheetId="40">Sheet2!$B$1:$B$14</definedName>
    <definedName name="계정과목2">[1]Sheet2!$B$1:$B$14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3" l="1"/>
  <c r="G20" i="34"/>
  <c r="G20" i="35"/>
  <c r="G19" i="36"/>
  <c r="G19" i="37"/>
  <c r="G19" i="38"/>
  <c r="G19" i="39"/>
  <c r="G19" i="40"/>
  <c r="G20" i="41"/>
  <c r="G21" i="41"/>
  <c r="B1" i="41"/>
  <c r="G20" i="40" l="1"/>
  <c r="B1" i="40"/>
  <c r="G20" i="39"/>
  <c r="B1" i="39"/>
  <c r="G20" i="38"/>
  <c r="B1" i="38"/>
  <c r="G20" i="37"/>
  <c r="B1" i="37"/>
  <c r="G20" i="36" l="1"/>
  <c r="B1" i="36"/>
  <c r="G21" i="35"/>
  <c r="B1" i="35"/>
  <c r="G21" i="34"/>
  <c r="B1" i="34"/>
  <c r="G16" i="33" l="1"/>
  <c r="B1" i="33"/>
  <c r="G20" i="32" l="1"/>
  <c r="G19" i="32" s="1"/>
  <c r="B1" i="32"/>
  <c r="G20" i="31" l="1"/>
  <c r="G19" i="31" s="1"/>
  <c r="B1" i="31"/>
  <c r="G20" i="30" l="1"/>
  <c r="G19" i="30" s="1"/>
  <c r="B1" i="30"/>
  <c r="G20" i="29" l="1"/>
  <c r="G19" i="29" s="1"/>
  <c r="B1" i="29"/>
  <c r="G20" i="28" l="1"/>
  <c r="G19" i="28" s="1"/>
  <c r="B1" i="28"/>
  <c r="G20" i="27"/>
  <c r="G19" i="27" s="1"/>
  <c r="B1" i="27"/>
  <c r="G20" i="26"/>
  <c r="G19" i="26" s="1"/>
  <c r="B1" i="26"/>
  <c r="G20" i="25"/>
  <c r="G19" i="25" s="1"/>
  <c r="B1" i="25"/>
  <c r="G16" i="24"/>
  <c r="G15" i="24" s="1"/>
  <c r="B1" i="24"/>
  <c r="G16" i="23" l="1"/>
  <c r="G15" i="23" s="1"/>
  <c r="B1" i="23"/>
  <c r="G16" i="22"/>
  <c r="G15" i="22" s="1"/>
  <c r="B1" i="22"/>
  <c r="G16" i="21"/>
  <c r="G15" i="21" s="1"/>
  <c r="B1" i="21"/>
  <c r="G16" i="20"/>
  <c r="G15" i="20" s="1"/>
  <c r="B1" i="20"/>
  <c r="G16" i="19"/>
  <c r="G15" i="19" s="1"/>
  <c r="B1" i="19"/>
  <c r="G18" i="18"/>
  <c r="G17" i="18" s="1"/>
  <c r="B1" i="18"/>
  <c r="G17" i="17"/>
  <c r="G16" i="17" s="1"/>
  <c r="B1" i="17"/>
  <c r="G16" i="16"/>
  <c r="G15" i="16" s="1"/>
  <c r="B1" i="16"/>
  <c r="G16" i="15"/>
  <c r="G15" i="15" s="1"/>
  <c r="B1" i="15"/>
  <c r="G17" i="14" l="1"/>
  <c r="G16" i="14" s="1"/>
  <c r="B1" i="14"/>
  <c r="G18" i="13"/>
  <c r="G17" i="13" s="1"/>
  <c r="B1" i="13"/>
  <c r="G18" i="12" l="1"/>
  <c r="G17" i="12" s="1"/>
  <c r="B1" i="12"/>
  <c r="G18" i="11" l="1"/>
  <c r="G17" i="11" s="1"/>
  <c r="B1" i="11"/>
  <c r="G18" i="10" l="1"/>
  <c r="G17" i="10" s="1"/>
  <c r="B1" i="10"/>
  <c r="G18" i="9"/>
  <c r="G17" i="9" s="1"/>
  <c r="B1" i="9"/>
  <c r="G20" i="8"/>
  <c r="G19" i="8" s="1"/>
  <c r="B1" i="8"/>
  <c r="G20" i="7"/>
  <c r="G19" i="7" s="1"/>
  <c r="B1" i="7"/>
  <c r="G20" i="6" l="1"/>
  <c r="G19" i="6" s="1"/>
  <c r="B1" i="6"/>
  <c r="G20" i="5" l="1"/>
  <c r="G19" i="5" s="1"/>
  <c r="B1" i="5"/>
  <c r="G20" i="3" l="1"/>
  <c r="G19" i="3" s="1"/>
  <c r="B1" i="3"/>
  <c r="G20" i="2"/>
  <c r="G19" i="2" s="1"/>
  <c r="B1" i="2"/>
  <c r="G20" i="1" l="1"/>
  <c r="G19" i="1" s="1"/>
  <c r="B1" i="1"/>
</calcChain>
</file>

<file path=xl/sharedStrings.xml><?xml version="1.0" encoding="utf-8"?>
<sst xmlns="http://schemas.openxmlformats.org/spreadsheetml/2006/main" count="1011" uniqueCount="130">
  <si>
    <t>개인경비 청구서</t>
    <phoneticPr fontId="4" type="noConversion"/>
  </si>
  <si>
    <t>문서번호</t>
    <phoneticPr fontId="4" type="noConversion"/>
  </si>
  <si>
    <t>결재</t>
    <phoneticPr fontId="4" type="noConversion"/>
  </si>
  <si>
    <t>신청자</t>
    <phoneticPr fontId="4" type="noConversion"/>
  </si>
  <si>
    <t>확인</t>
    <phoneticPr fontId="4" type="noConversion"/>
  </si>
  <si>
    <t>대표이사</t>
    <phoneticPr fontId="4" type="noConversion"/>
  </si>
  <si>
    <t>신청년월</t>
    <phoneticPr fontId="4" type="noConversion"/>
  </si>
  <si>
    <t>전호수</t>
    <phoneticPr fontId="4" type="noConversion"/>
  </si>
  <si>
    <t>사용일자</t>
    <phoneticPr fontId="4" type="noConversion"/>
  </si>
  <si>
    <t>계정과목</t>
    <phoneticPr fontId="4" type="noConversion"/>
  </si>
  <si>
    <t>내역</t>
    <phoneticPr fontId="4" type="noConversion"/>
  </si>
  <si>
    <t>결재형태</t>
    <phoneticPr fontId="4" type="noConversion"/>
  </si>
  <si>
    <t>금액</t>
    <phoneticPr fontId="4" type="noConversion"/>
  </si>
  <si>
    <t>증빙</t>
    <phoneticPr fontId="4" type="noConversion"/>
  </si>
  <si>
    <t>기타</t>
    <phoneticPr fontId="4" type="noConversion"/>
  </si>
  <si>
    <t>지급수수료</t>
  </si>
  <si>
    <t>사무실 임대료 및 관리비</t>
    <phoneticPr fontId="4" type="noConversion"/>
  </si>
  <si>
    <t>종이세금계산서</t>
  </si>
  <si>
    <t>개인청구</t>
    <phoneticPr fontId="4" type="noConversion"/>
  </si>
  <si>
    <t>분 합계</t>
    <phoneticPr fontId="4" type="noConversion"/>
  </si>
  <si>
    <t>법인카드</t>
    <phoneticPr fontId="4" type="noConversion"/>
  </si>
  <si>
    <t>- 증빙 첨부</t>
  </si>
  <si>
    <t>2017년 01월</t>
    <phoneticPr fontId="4" type="noConversion"/>
  </si>
  <si>
    <t>2017년 02월</t>
    <phoneticPr fontId="4" type="noConversion"/>
  </si>
  <si>
    <t>비자 발급 수수료(베트남)</t>
    <phoneticPr fontId="4" type="noConversion"/>
  </si>
  <si>
    <t>Invoice</t>
    <phoneticPr fontId="3" type="noConversion"/>
  </si>
  <si>
    <t>2017년 01월</t>
    <phoneticPr fontId="4" type="noConversion"/>
  </si>
  <si>
    <t>복리식대</t>
    <phoneticPr fontId="4" type="noConversion"/>
  </si>
  <si>
    <t>법인카드</t>
    <phoneticPr fontId="4" type="noConversion"/>
  </si>
  <si>
    <t>복리회식대</t>
    <phoneticPr fontId="4" type="noConversion"/>
  </si>
  <si>
    <t>개인카드</t>
    <phoneticPr fontId="4" type="noConversion"/>
  </si>
  <si>
    <t>여비시내교통비</t>
    <phoneticPr fontId="4" type="noConversion"/>
  </si>
  <si>
    <t>현금영수증</t>
    <phoneticPr fontId="4" type="noConversion"/>
  </si>
  <si>
    <t>여비유류주차통행</t>
    <phoneticPr fontId="4" type="noConversion"/>
  </si>
  <si>
    <t>간이영수증</t>
    <phoneticPr fontId="4" type="noConversion"/>
  </si>
  <si>
    <t>여비국내출장비(숙박)</t>
    <phoneticPr fontId="4" type="noConversion"/>
  </si>
  <si>
    <t>Invoice</t>
    <phoneticPr fontId="4" type="noConversion"/>
  </si>
  <si>
    <t>여비해외출장비</t>
    <phoneticPr fontId="4" type="noConversion"/>
  </si>
  <si>
    <t>기타</t>
    <phoneticPr fontId="4" type="noConversion"/>
  </si>
  <si>
    <t>접대Card</t>
    <phoneticPr fontId="4" type="noConversion"/>
  </si>
  <si>
    <t>접대cash1만원초과</t>
    <phoneticPr fontId="4" type="noConversion"/>
  </si>
  <si>
    <t>접대cash1만원이하</t>
    <phoneticPr fontId="4" type="noConversion"/>
  </si>
  <si>
    <t>회의음료대</t>
    <phoneticPr fontId="4" type="noConversion"/>
  </si>
  <si>
    <t>사무용품비</t>
    <phoneticPr fontId="4" type="noConversion"/>
  </si>
  <si>
    <t>지급수수료</t>
    <phoneticPr fontId="4" type="noConversion"/>
  </si>
  <si>
    <t>기타</t>
  </si>
  <si>
    <t>해외 교통비(659,000vnd * 5.23)</t>
    <phoneticPr fontId="4" type="noConversion"/>
  </si>
  <si>
    <t>2017년 03월</t>
    <phoneticPr fontId="4" type="noConversion"/>
  </si>
  <si>
    <t>이행(계약)보증보험 보험료</t>
    <phoneticPr fontId="4" type="noConversion"/>
  </si>
  <si>
    <t>지급수수료</t>
    <phoneticPr fontId="3" type="noConversion"/>
  </si>
  <si>
    <t>이행(지급)보증보험 보험료</t>
    <phoneticPr fontId="4" type="noConversion"/>
  </si>
  <si>
    <t>베트남 비자발급 대행료</t>
    <phoneticPr fontId="4" type="noConversion"/>
  </si>
  <si>
    <t>2017년 02월</t>
    <phoneticPr fontId="4" type="noConversion"/>
  </si>
  <si>
    <t>2017년 05월</t>
    <phoneticPr fontId="4" type="noConversion"/>
  </si>
  <si>
    <t>2017년 06월</t>
    <phoneticPr fontId="4" type="noConversion"/>
  </si>
  <si>
    <t>공공사업 기술료납부</t>
    <phoneticPr fontId="4" type="noConversion"/>
  </si>
  <si>
    <t>2017년 04월</t>
    <phoneticPr fontId="4" type="noConversion"/>
  </si>
  <si>
    <t xml:space="preserve">베트남 숙소비 지급
$5561= 보증금차액($150) + 11일($311) + 6개월($5100) (기간 :: 4/9~11/21) </t>
    <phoneticPr fontId="4" type="noConversion"/>
  </si>
  <si>
    <t>2017년 03월</t>
    <phoneticPr fontId="4" type="noConversion"/>
  </si>
  <si>
    <t>비자발급 대행료</t>
    <phoneticPr fontId="4" type="noConversion"/>
  </si>
  <si>
    <t>비자발급료</t>
    <phoneticPr fontId="4" type="noConversion"/>
  </si>
  <si>
    <t>2017년 05월</t>
    <phoneticPr fontId="4" type="noConversion"/>
  </si>
  <si>
    <t>비자발급료(@1,123*$50)</t>
    <phoneticPr fontId="4" type="noConversion"/>
  </si>
  <si>
    <t>해외출장 숙박비(¥406 * 166.35)</t>
    <phoneticPr fontId="4" type="noConversion"/>
  </si>
  <si>
    <t>2017년 09월</t>
    <phoneticPr fontId="4" type="noConversion"/>
  </si>
  <si>
    <t>이체수수료</t>
    <phoneticPr fontId="4" type="noConversion"/>
  </si>
  <si>
    <t>홍콩박람회 계약금(신만재외 1명)</t>
    <phoneticPr fontId="4" type="noConversion"/>
  </si>
  <si>
    <t>홍콩박람회 계약금(최단영)</t>
    <phoneticPr fontId="3" type="noConversion"/>
  </si>
  <si>
    <t>홍콩박람회 잔금(신만재외 2명)</t>
    <phoneticPr fontId="3" type="noConversion"/>
  </si>
  <si>
    <t>Invoice</t>
  </si>
  <si>
    <t>8/30~9/9::Interflex Vina 원가분석
(@1,129.60 * 11 * $50)</t>
    <phoneticPr fontId="4" type="noConversion"/>
  </si>
  <si>
    <t>신만재</t>
    <phoneticPr fontId="4" type="noConversion"/>
  </si>
  <si>
    <t>기타</t>
    <phoneticPr fontId="3" type="noConversion"/>
  </si>
  <si>
    <t>5/20~8/18::베트남 물류 안정화 지원(선지급액 제외)
(@1,136.27 * 91 * $40)
지급액 = 4,500,022 - 3,390,000</t>
    <phoneticPr fontId="4" type="noConversion"/>
  </si>
  <si>
    <t>유형태</t>
    <phoneticPr fontId="4" type="noConversion"/>
  </si>
  <si>
    <t>서정필</t>
    <phoneticPr fontId="4" type="noConversion"/>
  </si>
  <si>
    <t>8/20~8/31::베트남 물류 안정화 지원(선지급액)
(@1,122.80 * 12 * $40)</t>
    <phoneticPr fontId="4" type="noConversion"/>
  </si>
  <si>
    <t>2017년 08월</t>
    <phoneticPr fontId="4" type="noConversion"/>
  </si>
  <si>
    <t xml:space="preserve">BHC(7/20~7/22 :: $70 * @1124.9) </t>
    <phoneticPr fontId="4" type="noConversion"/>
  </si>
  <si>
    <t>전호수</t>
    <phoneticPr fontId="4" type="noConversion"/>
  </si>
  <si>
    <t>7/1~7/31::베트남 물류 안정화 지원(선지급)</t>
    <phoneticPr fontId="4" type="noConversion"/>
  </si>
  <si>
    <t>2017년 07월</t>
    <phoneticPr fontId="4" type="noConversion"/>
  </si>
  <si>
    <t>중국 연대 항공권 구입</t>
    <phoneticPr fontId="4" type="noConversion"/>
  </si>
  <si>
    <t>5/20~6/30::베트남 물류 안정화 지원(선지급)</t>
    <phoneticPr fontId="4" type="noConversion"/>
  </si>
  <si>
    <t>2017년 07월</t>
    <phoneticPr fontId="4" type="noConversion"/>
  </si>
  <si>
    <t>12/12~12/17 VCC 출장(베트남) - 재공불량관리 적용 및 원가 마감(@1,187.00 * 6 * $70)</t>
    <phoneticPr fontId="4" type="noConversion"/>
  </si>
  <si>
    <t>1/05~1/12 BHV(@1,179.50 * 8 * $50)
2/1~2/17 BHV(@1,150.00 * 12 * $50)</t>
    <phoneticPr fontId="4" type="noConversion"/>
  </si>
  <si>
    <t>2017년 07월</t>
    <phoneticPr fontId="4" type="noConversion"/>
  </si>
  <si>
    <t>2017년 09월</t>
    <phoneticPr fontId="4" type="noConversion"/>
  </si>
  <si>
    <t>2017년 10월</t>
    <phoneticPr fontId="4" type="noConversion"/>
  </si>
  <si>
    <t>복리식대</t>
  </si>
  <si>
    <t>회의음료대</t>
  </si>
  <si>
    <t>사무용품비</t>
  </si>
  <si>
    <t>홍보물 인쇄비($2,860 * @144.42)</t>
    <phoneticPr fontId="3" type="noConversion"/>
  </si>
  <si>
    <t>멀티탭 및 아답터 구입($114 * @145.23)</t>
    <phoneticPr fontId="3" type="noConversion"/>
  </si>
  <si>
    <t>점심식대($90 * @144.42)</t>
    <phoneticPr fontId="4" type="noConversion"/>
  </si>
  <si>
    <t>음료수 및 커피($190 * @144.42)</t>
    <phoneticPr fontId="3" type="noConversion"/>
  </si>
  <si>
    <t>여비해외출장비</t>
  </si>
  <si>
    <t>홍콩박람회 숙박비(HKD7,250 * @145.23)</t>
    <phoneticPr fontId="3" type="noConversion"/>
  </si>
  <si>
    <t>2017년 11월</t>
    <phoneticPr fontId="4" type="noConversion"/>
  </si>
  <si>
    <t>창저우 경신전선유한공사 PDA시스템 개발사업 
이행보증보험 보험료</t>
    <phoneticPr fontId="3" type="noConversion"/>
  </si>
  <si>
    <t>법인 납부</t>
    <phoneticPr fontId="3" type="noConversion"/>
  </si>
  <si>
    <t>동경박람회 참관</t>
    <phoneticPr fontId="3" type="noConversion"/>
  </si>
  <si>
    <t>수수료</t>
    <phoneticPr fontId="3" type="noConversion"/>
  </si>
  <si>
    <t>2017년 12월</t>
    <phoneticPr fontId="4" type="noConversion"/>
  </si>
  <si>
    <t>신만재B 홍콩 추계박람회(10/12~10/17)
(@1,132.5 X 6D X $100)</t>
    <phoneticPr fontId="3" type="noConversion"/>
  </si>
  <si>
    <t>전호수B 홍콩 추계박람회(10/12~10/17)
(@1,132.5 X 6D X $100)</t>
    <phoneticPr fontId="3" type="noConversion"/>
  </si>
  <si>
    <t>최단영B 홍콩 추계박람회(10/12~10/17)
(@1,132.5 X 6D X $100)</t>
    <phoneticPr fontId="3" type="noConversion"/>
  </si>
  <si>
    <t>장영훈B 동경 박람회(10/24~10/27)
(@1,131 X 4D X $120)</t>
    <phoneticPr fontId="3" type="noConversion"/>
  </si>
  <si>
    <t>안상현K 동경 박람회(10/24~10/27)
(@1,131 X 4D X $110)</t>
    <phoneticPr fontId="3" type="noConversion"/>
  </si>
  <si>
    <t>2017년 10월</t>
    <phoneticPr fontId="4" type="noConversion"/>
  </si>
  <si>
    <t>베트남 출장비 선지급</t>
    <phoneticPr fontId="3" type="noConversion"/>
  </si>
  <si>
    <t>유형태</t>
    <phoneticPr fontId="4" type="noConversion"/>
  </si>
  <si>
    <t>베트남 숙소비</t>
    <phoneticPr fontId="3" type="noConversion"/>
  </si>
  <si>
    <t>서정필</t>
    <phoneticPr fontId="4" type="noConversion"/>
  </si>
  <si>
    <t xml:space="preserve">베트남 출장비 선지급(11/01~11/30) </t>
    <phoneticPr fontId="3" type="noConversion"/>
  </si>
  <si>
    <t>베트남 출장비 선지급(11/23~11/30)
(@1,082.4 * 8D * $40))</t>
    <phoneticPr fontId="3" type="noConversion"/>
  </si>
  <si>
    <t>김성민</t>
    <phoneticPr fontId="4" type="noConversion"/>
  </si>
  <si>
    <t>유형태</t>
    <phoneticPr fontId="4" type="noConversion"/>
  </si>
  <si>
    <t>베트남 출장비 선지급(08/20~10/20)
선급 지급액(2,038,944) 제외 지급</t>
    <phoneticPr fontId="3" type="noConversion"/>
  </si>
  <si>
    <t>2017년 11월</t>
    <phoneticPr fontId="4" type="noConversion"/>
  </si>
  <si>
    <t>베트남 출장비 선지급(10/18~10/31)</t>
    <phoneticPr fontId="3" type="noConversion"/>
  </si>
  <si>
    <t>김성민</t>
    <phoneticPr fontId="4" type="noConversion"/>
  </si>
  <si>
    <t>비자발급 대행료</t>
    <phoneticPr fontId="3" type="noConversion"/>
  </si>
  <si>
    <t>베트남 항공권</t>
    <phoneticPr fontId="3" type="noConversion"/>
  </si>
  <si>
    <t>2017년 10월</t>
    <phoneticPr fontId="4" type="noConversion"/>
  </si>
  <si>
    <t>여비유류주차통행</t>
  </si>
  <si>
    <t>대전 교육</t>
    <phoneticPr fontId="3" type="noConversion"/>
  </si>
  <si>
    <t>여비국내출장비(숙박)</t>
  </si>
  <si>
    <t>2017년 12월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</si>
</sst>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_);[Red]\(0\)"/>
    <numFmt numFmtId="177" formatCode="_-* #,##0.0000_-;\-* #,##0.0000_-;_-* &quot;-&quot;??_-;_-@_-"/>
    <numFmt numFmtId="178" formatCode="_-* #,##0.000_-;\-* #,##0.000_-;_-* &quot;-&quot;_-;_-@_-"/>
  </numFmts>
  <fonts count="14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rgb="FF555555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14" fontId="5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6" fillId="3" borderId="4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4" fontId="0" fillId="0" borderId="13" xfId="0" applyNumberFormat="1" applyBorder="1" applyAlignment="1">
      <alignment horizontal="center" vertical="center"/>
    </xf>
    <xf numFmtId="0" fontId="0" fillId="0" borderId="14" xfId="0" applyBorder="1">
      <alignment vertical="center"/>
    </xf>
    <xf numFmtId="41" fontId="9" fillId="0" borderId="14" xfId="1" applyFont="1" applyBorder="1">
      <alignment vertical="center"/>
    </xf>
    <xf numFmtId="176" fontId="6" fillId="0" borderId="15" xfId="1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41" fontId="10" fillId="3" borderId="9" xfId="1" applyFont="1" applyFill="1" applyBorder="1">
      <alignment vertical="center"/>
    </xf>
    <xf numFmtId="176" fontId="11" fillId="3" borderId="10" xfId="1" applyNumberFormat="1" applyFont="1" applyFill="1" applyBorder="1" applyAlignment="1">
      <alignment horizontal="center" vertical="center"/>
    </xf>
    <xf numFmtId="0" fontId="10" fillId="3" borderId="21" xfId="0" applyFont="1" applyFill="1" applyBorder="1">
      <alignment vertical="center"/>
    </xf>
    <xf numFmtId="0" fontId="0" fillId="0" borderId="0" xfId="0" quotePrefix="1">
      <alignment vertical="center"/>
    </xf>
    <xf numFmtId="14" fontId="0" fillId="0" borderId="27" xfId="0" applyNumberFormat="1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28" xfId="0" applyNumberFormat="1" applyBorder="1" applyAlignment="1">
      <alignment vertical="center"/>
    </xf>
    <xf numFmtId="41" fontId="1" fillId="0" borderId="0" xfId="1" applyFont="1">
      <alignment vertical="center"/>
    </xf>
    <xf numFmtId="14" fontId="0" fillId="0" borderId="29" xfId="0" applyNumberFormat="1" applyBorder="1" applyAlignment="1">
      <alignment vertical="center"/>
    </xf>
    <xf numFmtId="14" fontId="0" fillId="0" borderId="30" xfId="0" applyNumberFormat="1" applyBorder="1" applyAlignment="1">
      <alignment vertical="center"/>
    </xf>
    <xf numFmtId="14" fontId="0" fillId="0" borderId="31" xfId="0" applyNumberFormat="1" applyBorder="1" applyAlignment="1">
      <alignment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177" fontId="5" fillId="0" borderId="0" xfId="0" applyNumberFormat="1" applyFont="1">
      <alignment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13" fillId="0" borderId="0" xfId="0" applyFont="1" applyAlignment="1">
      <alignment vertical="center" wrapText="1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41" fontId="0" fillId="0" borderId="0" xfId="1" applyFont="1">
      <alignment vertical="center"/>
    </xf>
    <xf numFmtId="41" fontId="5" fillId="0" borderId="0" xfId="1" applyFont="1">
      <alignment vertical="center"/>
    </xf>
    <xf numFmtId="178" fontId="5" fillId="0" borderId="0" xfId="1" applyNumberFormat="1" applyFont="1">
      <alignment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14" fontId="5" fillId="2" borderId="1" xfId="0" applyNumberFormat="1" applyFont="1" applyFill="1" applyBorder="1" applyAlignment="1">
      <alignment horizontal="center" vertical="center" wrapText="1"/>
    </xf>
    <xf numFmtId="14" fontId="5" fillId="2" borderId="8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5" xfId="0" applyNumberFormat="1" applyFont="1" applyFill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10" fillId="3" borderId="18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left" vertical="center"/>
    </xf>
    <xf numFmtId="14" fontId="10" fillId="3" borderId="20" xfId="0" applyNumberFormat="1" applyFont="1" applyFill="1" applyBorder="1" applyAlignment="1">
      <alignment horizontal="left" vertical="center"/>
    </xf>
    <xf numFmtId="0" fontId="12" fillId="0" borderId="22" xfId="0" applyNumberFormat="1" applyFont="1" applyFill="1" applyBorder="1" applyAlignment="1">
      <alignment horizontal="left" vertical="center"/>
    </xf>
    <xf numFmtId="0" fontId="12" fillId="0" borderId="23" xfId="0" applyNumberFormat="1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  <xf numFmtId="0" fontId="8" fillId="0" borderId="15" xfId="0" quotePrefix="1" applyFont="1" applyBorder="1" applyAlignment="1">
      <alignment horizontal="lef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839950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43</xdr:row>
      <xdr:rowOff>47625</xdr:rowOff>
    </xdr:from>
    <xdr:to>
      <xdr:col>1</xdr:col>
      <xdr:colOff>1304925</xdr:colOff>
      <xdr:row>45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9731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43</xdr:row>
      <xdr:rowOff>47625</xdr:rowOff>
    </xdr:from>
    <xdr:to>
      <xdr:col>1</xdr:col>
      <xdr:colOff>1304925</xdr:colOff>
      <xdr:row>45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9731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382750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43</xdr:row>
      <xdr:rowOff>47625</xdr:rowOff>
    </xdr:from>
    <xdr:to>
      <xdr:col>1</xdr:col>
      <xdr:colOff>1304925</xdr:colOff>
      <xdr:row>45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9731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43</xdr:row>
      <xdr:rowOff>47625</xdr:rowOff>
    </xdr:from>
    <xdr:to>
      <xdr:col>1</xdr:col>
      <xdr:colOff>1304925</xdr:colOff>
      <xdr:row>45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9731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43</xdr:row>
      <xdr:rowOff>47625</xdr:rowOff>
    </xdr:from>
    <xdr:to>
      <xdr:col>1</xdr:col>
      <xdr:colOff>1304925</xdr:colOff>
      <xdr:row>45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9731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43</xdr:row>
      <xdr:rowOff>47625</xdr:rowOff>
    </xdr:from>
    <xdr:to>
      <xdr:col>1</xdr:col>
      <xdr:colOff>1304925</xdr:colOff>
      <xdr:row>45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9731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45</xdr:row>
      <xdr:rowOff>47625</xdr:rowOff>
    </xdr:from>
    <xdr:to>
      <xdr:col>1</xdr:col>
      <xdr:colOff>1304925</xdr:colOff>
      <xdr:row>47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9731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9731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43</xdr:row>
      <xdr:rowOff>47625</xdr:rowOff>
    </xdr:from>
    <xdr:to>
      <xdr:col>1</xdr:col>
      <xdr:colOff>1304925</xdr:colOff>
      <xdr:row>45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9731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43</xdr:row>
      <xdr:rowOff>47625</xdr:rowOff>
    </xdr:from>
    <xdr:to>
      <xdr:col>1</xdr:col>
      <xdr:colOff>1304925</xdr:colOff>
      <xdr:row>45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9731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9731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45</xdr:row>
      <xdr:rowOff>47625</xdr:rowOff>
    </xdr:from>
    <xdr:to>
      <xdr:col>1</xdr:col>
      <xdr:colOff>1304925</xdr:colOff>
      <xdr:row>47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9731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382750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45</xdr:row>
      <xdr:rowOff>47625</xdr:rowOff>
    </xdr:from>
    <xdr:to>
      <xdr:col>1</xdr:col>
      <xdr:colOff>1304925</xdr:colOff>
      <xdr:row>47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9731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45</xdr:row>
      <xdr:rowOff>47625</xdr:rowOff>
    </xdr:from>
    <xdr:to>
      <xdr:col>1</xdr:col>
      <xdr:colOff>1304925</xdr:colOff>
      <xdr:row>47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9731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45</xdr:row>
      <xdr:rowOff>47625</xdr:rowOff>
    </xdr:from>
    <xdr:to>
      <xdr:col>1</xdr:col>
      <xdr:colOff>1304925</xdr:colOff>
      <xdr:row>47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5065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45</xdr:row>
      <xdr:rowOff>47625</xdr:rowOff>
    </xdr:from>
    <xdr:to>
      <xdr:col>1</xdr:col>
      <xdr:colOff>1304925</xdr:colOff>
      <xdr:row>47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344650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43</xdr:row>
      <xdr:rowOff>47625</xdr:rowOff>
    </xdr:from>
    <xdr:to>
      <xdr:col>1</xdr:col>
      <xdr:colOff>1304925</xdr:colOff>
      <xdr:row>45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839950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_&#51204;&#54840;&#49688;_&#44221;&#48708;&#52397;&#44396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0"/>
      <sheetName val="임대료_12"/>
      <sheetName val="임대료_11"/>
      <sheetName val="1128"/>
      <sheetName val="1026"/>
      <sheetName val="Sheet2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복리식대</v>
          </cell>
          <cell r="C1" t="str">
            <v>법인카드</v>
          </cell>
        </row>
        <row r="2">
          <cell r="B2" t="str">
            <v>복리회식대</v>
          </cell>
          <cell r="C2" t="str">
            <v>개인카드</v>
          </cell>
        </row>
        <row r="3">
          <cell r="B3" t="str">
            <v>여비시내교통비</v>
          </cell>
          <cell r="C3" t="str">
            <v>현금영수증</v>
          </cell>
        </row>
        <row r="4">
          <cell r="B4" t="str">
            <v>여비유류주차통행</v>
          </cell>
          <cell r="C4" t="str">
            <v>간이영수증</v>
          </cell>
        </row>
        <row r="5">
          <cell r="B5" t="str">
            <v>여비국내출장비(숙박)</v>
          </cell>
          <cell r="C5" t="str">
            <v>전자세금계산서</v>
          </cell>
        </row>
        <row r="6">
          <cell r="B6" t="str">
            <v>여비해외출장비</v>
          </cell>
          <cell r="C6" t="str">
            <v>종이세금계산서</v>
          </cell>
        </row>
        <row r="7">
          <cell r="B7" t="str">
            <v>접대Card</v>
          </cell>
          <cell r="C7" t="str">
            <v>기타</v>
          </cell>
        </row>
        <row r="8">
          <cell r="B8" t="str">
            <v>접대cash1만원초과</v>
          </cell>
        </row>
        <row r="9">
          <cell r="B9" t="str">
            <v>접대cash1만원이하</v>
          </cell>
        </row>
        <row r="10">
          <cell r="B10" t="str">
            <v>회의음료대</v>
          </cell>
        </row>
        <row r="11">
          <cell r="B11" t="str">
            <v>사무용품비</v>
          </cell>
        </row>
        <row r="12">
          <cell r="B12" t="str">
            <v>지급수수료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tabSelected="1" view="pageBreakPreview" zoomScale="80" zoomScaleNormal="80" zoomScaleSheetLayoutView="80" workbookViewId="0">
      <selection activeCell="D15" sqref="D15:E15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25" style="51" bestFit="1" customWidth="1"/>
    <col min="13" max="13" width="10.5" style="51" bestFit="1" customWidth="1"/>
    <col min="14" max="14" width="9.375" style="51" bestFit="1" customWidth="1"/>
  </cols>
  <sheetData>
    <row r="1" spans="2:14" ht="35.25" customHeight="1" x14ac:dyDescent="0.3">
      <c r="B1" s="60" t="str">
        <f>IF(C4="", "", C4)</f>
        <v>2017년 10월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  <c r="L2" s="51"/>
      <c r="M2" s="51"/>
      <c r="N2" s="5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  <c r="L3" s="51"/>
      <c r="M3" s="51"/>
      <c r="N3" s="51"/>
    </row>
    <row r="4" spans="2:14" s="3" customFormat="1" ht="34.5" customHeight="1" thickBot="1" x14ac:dyDescent="0.35">
      <c r="B4" s="7" t="s">
        <v>6</v>
      </c>
      <c r="C4" s="8" t="s">
        <v>125</v>
      </c>
      <c r="D4" s="1"/>
      <c r="E4" s="63"/>
      <c r="F4" s="9" t="s">
        <v>7</v>
      </c>
      <c r="G4" s="9"/>
      <c r="H4" s="66"/>
      <c r="I4" s="67"/>
      <c r="L4" s="51"/>
      <c r="M4" s="51"/>
      <c r="N4" s="51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  <c r="L6" s="52"/>
      <c r="M6" s="52"/>
      <c r="N6" s="52"/>
    </row>
    <row r="7" spans="2:14" ht="23.25" customHeight="1" x14ac:dyDescent="0.3">
      <c r="B7" s="17">
        <v>43039</v>
      </c>
      <c r="C7" s="18" t="s">
        <v>126</v>
      </c>
      <c r="D7" s="70" t="s">
        <v>127</v>
      </c>
      <c r="E7" s="69"/>
      <c r="F7" s="18"/>
      <c r="G7" s="19">
        <v>38400</v>
      </c>
      <c r="H7" s="20"/>
      <c r="I7" s="21"/>
    </row>
    <row r="8" spans="2:14" s="51" customFormat="1" ht="23.25" customHeight="1" x14ac:dyDescent="0.3">
      <c r="B8" s="17">
        <v>43039</v>
      </c>
      <c r="C8" s="18" t="s">
        <v>128</v>
      </c>
      <c r="D8" s="70" t="s">
        <v>127</v>
      </c>
      <c r="E8" s="69"/>
      <c r="F8" s="18"/>
      <c r="G8" s="19">
        <v>15000</v>
      </c>
      <c r="H8" s="20"/>
      <c r="I8" s="21"/>
      <c r="J8"/>
      <c r="K8"/>
    </row>
    <row r="9" spans="2:14" ht="23.25" customHeight="1" x14ac:dyDescent="0.3">
      <c r="B9" s="17"/>
      <c r="C9" s="18"/>
      <c r="D9" s="68"/>
      <c r="E9" s="69"/>
      <c r="F9" s="18"/>
      <c r="G9" s="19"/>
      <c r="H9" s="20"/>
      <c r="I9" s="21"/>
    </row>
    <row r="10" spans="2:14" s="51" customFormat="1" ht="23.25" customHeight="1" x14ac:dyDescent="0.3">
      <c r="B10" s="17"/>
      <c r="C10" s="18"/>
      <c r="D10" s="68"/>
      <c r="E10" s="69"/>
      <c r="F10" s="18"/>
      <c r="G10" s="19"/>
      <c r="H10" s="20"/>
      <c r="I10" s="21"/>
      <c r="J10"/>
      <c r="K10"/>
    </row>
    <row r="11" spans="2:14" ht="23.25" customHeight="1" x14ac:dyDescent="0.3">
      <c r="B11" s="17"/>
      <c r="C11" s="18"/>
      <c r="D11" s="68"/>
      <c r="E11" s="69"/>
      <c r="F11" s="18"/>
      <c r="G11" s="19"/>
      <c r="H11" s="20"/>
      <c r="I11" s="21"/>
    </row>
    <row r="12" spans="2:14" s="51" customFormat="1" ht="23.25" customHeight="1" x14ac:dyDescent="0.3">
      <c r="B12" s="17"/>
      <c r="C12" s="18"/>
      <c r="D12" s="68"/>
      <c r="E12" s="69"/>
      <c r="F12" s="18"/>
      <c r="G12" s="19"/>
      <c r="H12" s="20"/>
      <c r="I12" s="21"/>
      <c r="J12"/>
      <c r="K12"/>
    </row>
    <row r="13" spans="2:14" ht="23.2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14" s="51" customFormat="1" ht="23.25" customHeight="1" x14ac:dyDescent="0.3">
      <c r="B14" s="17"/>
      <c r="C14" s="18"/>
      <c r="D14" s="68"/>
      <c r="E14" s="69"/>
      <c r="F14" s="18"/>
      <c r="G14" s="19"/>
      <c r="H14" s="20"/>
      <c r="I14" s="21"/>
      <c r="J14"/>
      <c r="K14"/>
    </row>
    <row r="15" spans="2:14" ht="23.25" customHeight="1" x14ac:dyDescent="0.3">
      <c r="B15" s="17"/>
      <c r="C15" s="18"/>
      <c r="D15" s="68"/>
      <c r="E15" s="69"/>
      <c r="F15" s="18"/>
      <c r="G15" s="19"/>
      <c r="H15" s="20"/>
      <c r="I15" s="21"/>
    </row>
    <row r="16" spans="2:14" s="51" customFormat="1" ht="23.25" customHeight="1" x14ac:dyDescent="0.3">
      <c r="B16" s="17"/>
      <c r="C16" s="18"/>
      <c r="D16" s="68"/>
      <c r="E16" s="69"/>
      <c r="F16" s="18"/>
      <c r="G16" s="19"/>
      <c r="H16" s="20"/>
      <c r="I16" s="21"/>
      <c r="J16"/>
      <c r="K16"/>
    </row>
    <row r="17" spans="2:11" ht="23.25" customHeight="1" x14ac:dyDescent="0.3">
      <c r="B17" s="17"/>
      <c r="C17" s="18"/>
      <c r="D17" s="68"/>
      <c r="E17" s="69"/>
      <c r="F17" s="18"/>
      <c r="G17" s="19"/>
      <c r="H17" s="20"/>
      <c r="I17" s="21"/>
    </row>
    <row r="18" spans="2:11" s="51" customFormat="1" ht="23.25" customHeight="1" x14ac:dyDescent="0.3">
      <c r="B18" s="17"/>
      <c r="C18" s="18"/>
      <c r="D18" s="68"/>
      <c r="E18" s="69"/>
      <c r="F18" s="18"/>
      <c r="G18" s="19"/>
      <c r="H18" s="20"/>
      <c r="I18" s="21"/>
      <c r="J18"/>
      <c r="K18"/>
    </row>
    <row r="19" spans="2:11" s="51" customFormat="1" ht="23.25" customHeight="1" x14ac:dyDescent="0.3">
      <c r="B19" s="17"/>
      <c r="C19" s="18"/>
      <c r="D19" s="68"/>
      <c r="E19" s="69"/>
      <c r="F19" s="18"/>
      <c r="G19" s="19"/>
      <c r="H19" s="20"/>
      <c r="I19" s="21"/>
      <c r="J19"/>
      <c r="K19"/>
    </row>
    <row r="20" spans="2:11" s="51" customFormat="1" ht="27" customHeight="1" thickBot="1" x14ac:dyDescent="0.35">
      <c r="B20" s="74" t="s">
        <v>18</v>
      </c>
      <c r="C20" s="75"/>
      <c r="D20" s="75"/>
      <c r="E20" s="76" t="s">
        <v>19</v>
      </c>
      <c r="F20" s="77"/>
      <c r="G20" s="24">
        <f>SUM(G7:G19)-G21</f>
        <v>53400</v>
      </c>
      <c r="H20" s="25"/>
      <c r="I20" s="26"/>
      <c r="J20"/>
      <c r="K20" s="27"/>
    </row>
    <row r="21" spans="2:11" s="51" customFormat="1" ht="27" customHeight="1" thickBot="1" x14ac:dyDescent="0.35">
      <c r="B21" s="74" t="s">
        <v>20</v>
      </c>
      <c r="C21" s="75"/>
      <c r="D21" s="75"/>
      <c r="E21" s="76" t="s">
        <v>19</v>
      </c>
      <c r="F21" s="77"/>
      <c r="G21" s="24">
        <f>SUMIF(F6:F19,B21,G6:G19)</f>
        <v>0</v>
      </c>
      <c r="H21" s="25"/>
      <c r="I21" s="26"/>
      <c r="J21"/>
      <c r="K21" s="27"/>
    </row>
    <row r="22" spans="2:11" s="51" customFormat="1" ht="23.25" customHeight="1" x14ac:dyDescent="0.3">
      <c r="B22" s="78" t="s">
        <v>21</v>
      </c>
      <c r="C22" s="79"/>
      <c r="D22" s="79"/>
      <c r="E22" s="79"/>
      <c r="F22" s="79"/>
      <c r="G22" s="79"/>
      <c r="H22" s="79"/>
      <c r="I22" s="80"/>
      <c r="J22"/>
      <c r="K22"/>
    </row>
    <row r="23" spans="2:11" s="51" customFormat="1" ht="23.25" customHeight="1" x14ac:dyDescent="0.3">
      <c r="B23" s="71"/>
      <c r="C23" s="72"/>
      <c r="D23" s="72"/>
      <c r="E23" s="72"/>
      <c r="F23" s="72"/>
      <c r="G23" s="72"/>
      <c r="H23" s="72"/>
      <c r="I23" s="73"/>
      <c r="J23"/>
      <c r="K23"/>
    </row>
    <row r="24" spans="2:11" s="5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5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5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5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5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5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5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5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5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5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5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5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5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5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5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5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5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5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5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5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5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5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5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5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5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B23:I23"/>
    <mergeCell ref="D19:E19"/>
    <mergeCell ref="B20:D20"/>
    <mergeCell ref="E20:F20"/>
    <mergeCell ref="B21:D21"/>
    <mergeCell ref="E21:F21"/>
    <mergeCell ref="B22:I22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B1:C1"/>
    <mergeCell ref="D1:I1"/>
    <mergeCell ref="E3:E4"/>
    <mergeCell ref="H3:I3"/>
    <mergeCell ref="H4:I4"/>
  </mergeCells>
  <phoneticPr fontId="3" type="noConversion"/>
  <dataValidations count="3">
    <dataValidation type="date" operator="greaterThanOrEqual" allowBlank="1" showInputMessage="1" showErrorMessage="1" sqref="B22:B23 B7:B19">
      <formula1>40603</formula1>
    </dataValidation>
    <dataValidation type="whole" allowBlank="1" showInputMessage="1" showErrorMessage="1" sqref="H7:H19 G7:G8">
      <formula1>0</formula1>
      <formula2>5000000</formula2>
    </dataValidation>
    <dataValidation type="whole" allowBlank="1" showInputMessage="1" showErrorMessage="1" sqref="G9:G19">
      <formula1>0</formula1>
      <formula2>99000000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F1 F7:F1048576</xm:sqref>
        </x14:dataValidation>
        <x14:dataValidation type="list" allowBlank="1" showInputMessage="1" showErrorMessage="1">
          <x14:formula1>
            <xm:f>Sheet2!$B:$B</xm:f>
          </x14:formula1>
          <xm:sqref>C1 C7:C1048576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7"/>
  <sheetViews>
    <sheetView showGridLines="0" view="pageBreakPreview" zoomScale="80" zoomScaleNormal="80" zoomScaleSheetLayoutView="80" workbookViewId="0">
      <selection activeCell="M12" sqref="M12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25" style="51" bestFit="1" customWidth="1"/>
    <col min="13" max="13" width="10.5" style="51" bestFit="1" customWidth="1"/>
    <col min="14" max="14" width="9.375" style="51" bestFit="1" customWidth="1"/>
  </cols>
  <sheetData>
    <row r="1" spans="2:14" ht="35.25" customHeight="1" x14ac:dyDescent="0.3">
      <c r="B1" s="60" t="str">
        <f>IF(C4="", "", C4)</f>
        <v>2017년 10월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  <c r="L2" s="51"/>
      <c r="M2" s="51"/>
      <c r="N2" s="5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  <c r="L3" s="51"/>
      <c r="M3" s="51"/>
      <c r="N3" s="51"/>
    </row>
    <row r="4" spans="2:14" s="3" customFormat="1" ht="34.5" customHeight="1" thickBot="1" x14ac:dyDescent="0.35">
      <c r="B4" s="7" t="s">
        <v>6</v>
      </c>
      <c r="C4" s="8" t="s">
        <v>89</v>
      </c>
      <c r="D4" s="1"/>
      <c r="E4" s="63"/>
      <c r="F4" s="9" t="s">
        <v>7</v>
      </c>
      <c r="G4" s="9"/>
      <c r="H4" s="66"/>
      <c r="I4" s="67"/>
      <c r="L4" s="51"/>
      <c r="M4" s="51"/>
      <c r="N4" s="51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  <c r="L6" s="52"/>
      <c r="M6" s="52"/>
      <c r="N6" s="52"/>
    </row>
    <row r="7" spans="2:14" s="16" customFormat="1" ht="42.75" customHeight="1" x14ac:dyDescent="0.3">
      <c r="B7" s="17">
        <v>43019</v>
      </c>
      <c r="C7" s="18" t="s">
        <v>15</v>
      </c>
      <c r="D7" s="70" t="s">
        <v>102</v>
      </c>
      <c r="E7" s="69"/>
      <c r="F7" s="18" t="s">
        <v>69</v>
      </c>
      <c r="G7" s="19">
        <v>3356000</v>
      </c>
      <c r="H7" s="20"/>
      <c r="I7" s="21"/>
      <c r="L7" s="52"/>
      <c r="M7" s="53"/>
      <c r="N7" s="52"/>
    </row>
    <row r="8" spans="2:14" s="16" customFormat="1" ht="25.5" customHeight="1" x14ac:dyDescent="0.3">
      <c r="B8" s="17">
        <v>43019</v>
      </c>
      <c r="C8" s="18" t="s">
        <v>49</v>
      </c>
      <c r="D8" s="68" t="s">
        <v>103</v>
      </c>
      <c r="E8" s="69"/>
      <c r="F8" s="18"/>
      <c r="G8" s="19">
        <v>500</v>
      </c>
      <c r="H8" s="20"/>
      <c r="I8" s="21"/>
      <c r="L8" s="52"/>
      <c r="M8" s="52"/>
      <c r="N8" s="52"/>
    </row>
    <row r="9" spans="2:14" s="16" customFormat="1" ht="25.5" customHeight="1" x14ac:dyDescent="0.3">
      <c r="B9" s="17"/>
      <c r="C9" s="18"/>
      <c r="D9" s="68"/>
      <c r="E9" s="69"/>
      <c r="F9" s="18"/>
      <c r="G9" s="19"/>
      <c r="H9" s="20"/>
      <c r="I9" s="21"/>
      <c r="L9" s="52"/>
      <c r="M9" s="52"/>
      <c r="N9" s="52"/>
    </row>
    <row r="10" spans="2:14" s="16" customFormat="1" ht="25.5" customHeight="1" x14ac:dyDescent="0.3">
      <c r="B10" s="17"/>
      <c r="C10" s="18"/>
      <c r="D10" s="68"/>
      <c r="E10" s="69"/>
      <c r="F10" s="18"/>
      <c r="G10" s="19"/>
      <c r="H10" s="20"/>
      <c r="I10" s="21"/>
      <c r="L10" s="52"/>
      <c r="M10" s="52"/>
      <c r="N10" s="52"/>
    </row>
    <row r="11" spans="2:14" s="16" customFormat="1" ht="25.5" customHeight="1" x14ac:dyDescent="0.3">
      <c r="B11" s="17"/>
      <c r="C11" s="18"/>
      <c r="D11" s="68"/>
      <c r="E11" s="69"/>
      <c r="F11" s="18"/>
      <c r="G11" s="19"/>
      <c r="H11" s="20"/>
      <c r="I11" s="21"/>
      <c r="L11" s="52"/>
      <c r="M11" s="52"/>
      <c r="N11" s="52"/>
    </row>
    <row r="12" spans="2:14" s="16" customFormat="1" ht="25.5" customHeight="1" x14ac:dyDescent="0.3">
      <c r="B12" s="17"/>
      <c r="C12" s="18"/>
      <c r="D12" s="68"/>
      <c r="E12" s="69"/>
      <c r="F12" s="18"/>
      <c r="G12" s="19"/>
      <c r="H12" s="20"/>
      <c r="I12" s="21"/>
      <c r="L12" s="52"/>
      <c r="M12" s="52"/>
      <c r="N12" s="52"/>
    </row>
    <row r="13" spans="2:14" s="16" customFormat="1" ht="25.5" customHeight="1" x14ac:dyDescent="0.3">
      <c r="B13" s="17"/>
      <c r="C13" s="18"/>
      <c r="D13" s="68"/>
      <c r="E13" s="69"/>
      <c r="F13" s="18"/>
      <c r="G13" s="19"/>
      <c r="H13" s="20"/>
      <c r="I13" s="21"/>
      <c r="L13" s="52"/>
      <c r="M13" s="52"/>
      <c r="N13" s="52"/>
    </row>
    <row r="14" spans="2:14" s="16" customFormat="1" ht="25.5" customHeight="1" x14ac:dyDescent="0.3">
      <c r="B14" s="17"/>
      <c r="C14" s="18"/>
      <c r="D14" s="68"/>
      <c r="E14" s="69"/>
      <c r="F14" s="18"/>
      <c r="G14" s="19"/>
      <c r="H14" s="20"/>
      <c r="I14" s="21"/>
      <c r="L14" s="52"/>
      <c r="M14" s="52"/>
      <c r="N14" s="52"/>
    </row>
    <row r="15" spans="2:14" s="16" customFormat="1" ht="25.5" customHeight="1" x14ac:dyDescent="0.3">
      <c r="B15" s="17"/>
      <c r="C15" s="18"/>
      <c r="D15" s="56"/>
      <c r="E15" s="57"/>
      <c r="F15" s="18"/>
      <c r="G15" s="19"/>
      <c r="H15" s="20"/>
      <c r="I15" s="21"/>
      <c r="L15" s="52"/>
      <c r="M15" s="52"/>
      <c r="N15" s="52"/>
    </row>
    <row r="16" spans="2:14" ht="23.25" customHeight="1" x14ac:dyDescent="0.3">
      <c r="B16" s="17"/>
      <c r="C16" s="18"/>
      <c r="D16" s="68"/>
      <c r="E16" s="69"/>
      <c r="F16" s="18"/>
      <c r="G16" s="19"/>
      <c r="H16" s="20"/>
      <c r="I16" s="21"/>
    </row>
    <row r="17" spans="2:11" ht="23.25" customHeight="1" x14ac:dyDescent="0.3">
      <c r="B17" s="17"/>
      <c r="C17" s="18"/>
      <c r="D17" s="68"/>
      <c r="E17" s="69"/>
      <c r="F17" s="18"/>
      <c r="G17" s="19"/>
      <c r="H17" s="20"/>
      <c r="I17" s="21"/>
    </row>
    <row r="18" spans="2:11" ht="23.25" customHeight="1" x14ac:dyDescent="0.3">
      <c r="B18" s="17"/>
      <c r="C18" s="18"/>
      <c r="D18" s="68"/>
      <c r="E18" s="69"/>
      <c r="F18" s="18"/>
      <c r="G18" s="19"/>
      <c r="H18" s="20"/>
      <c r="I18" s="21"/>
    </row>
    <row r="19" spans="2:11" ht="27" customHeight="1" thickBot="1" x14ac:dyDescent="0.35">
      <c r="B19" s="74" t="s">
        <v>18</v>
      </c>
      <c r="C19" s="75"/>
      <c r="D19" s="75"/>
      <c r="E19" s="76" t="s">
        <v>19</v>
      </c>
      <c r="F19" s="77"/>
      <c r="G19" s="24">
        <f>SUM(G7:G18)-G20</f>
        <v>3356500</v>
      </c>
      <c r="H19" s="25"/>
      <c r="I19" s="26"/>
      <c r="K19" s="27"/>
    </row>
    <row r="20" spans="2:11" ht="27" customHeight="1" thickBot="1" x14ac:dyDescent="0.35">
      <c r="B20" s="74" t="s">
        <v>20</v>
      </c>
      <c r="C20" s="75"/>
      <c r="D20" s="75"/>
      <c r="E20" s="76" t="s">
        <v>19</v>
      </c>
      <c r="F20" s="77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78" t="s">
        <v>21</v>
      </c>
      <c r="C21" s="79"/>
      <c r="D21" s="79"/>
      <c r="E21" s="79"/>
      <c r="F21" s="79"/>
      <c r="G21" s="79"/>
      <c r="H21" s="79"/>
      <c r="I21" s="80"/>
    </row>
    <row r="22" spans="2:11" ht="23.25" customHeight="1" x14ac:dyDescent="0.3">
      <c r="B22" s="71"/>
      <c r="C22" s="72"/>
      <c r="D22" s="72"/>
      <c r="E22" s="72"/>
      <c r="F22" s="72"/>
      <c r="G22" s="72"/>
      <c r="H22" s="72"/>
      <c r="I22" s="73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</mergeCells>
  <phoneticPr fontId="3" type="noConversion"/>
  <dataValidations count="2">
    <dataValidation type="whole" allowBlank="1" showInputMessage="1" showErrorMessage="1" sqref="G7:H18">
      <formula1>0</formula1>
      <formula2>5000000</formula2>
    </dataValidation>
    <dataValidation type="date" operator="greaterThanOrEqual" allowBlank="1" showInputMessage="1" showErrorMessage="1" sqref="B21:B22 B7:B18">
      <formula1>40603</formula1>
    </dataValidation>
  </dataValidations>
  <pageMargins left="0.56000000000000005" right="0.16" top="0.46" bottom="0.48" header="0.3" footer="0.31496062992125984"/>
  <pageSetup paperSize="9"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F1 F7:F1048576</xm:sqref>
        </x14:dataValidation>
        <x14:dataValidation type="list" allowBlank="1" showInputMessage="1" showErrorMessage="1">
          <x14:formula1>
            <xm:f>Sheet2!$B:$B</xm:f>
          </x14:formula1>
          <xm:sqref>C1 C7:C1048576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7"/>
  <sheetViews>
    <sheetView showGridLines="0" view="pageBreakPreview" zoomScale="80" zoomScaleNormal="80" zoomScaleSheetLayoutView="80" workbookViewId="0">
      <selection activeCell="J7" sqref="J7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25" style="51" bestFit="1" customWidth="1"/>
    <col min="13" max="13" width="10.5" style="51" bestFit="1" customWidth="1"/>
    <col min="14" max="14" width="9.375" style="51" bestFit="1" customWidth="1"/>
  </cols>
  <sheetData>
    <row r="1" spans="2:14" ht="35.25" customHeight="1" x14ac:dyDescent="0.3">
      <c r="B1" s="60" t="str">
        <f>IF(C4="", "", C4)</f>
        <v>2017년 11월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  <c r="L2" s="51"/>
      <c r="M2" s="51"/>
      <c r="N2" s="5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  <c r="L3" s="51"/>
      <c r="M3" s="51"/>
      <c r="N3" s="51"/>
    </row>
    <row r="4" spans="2:14" s="3" customFormat="1" ht="34.5" customHeight="1" thickBot="1" x14ac:dyDescent="0.35">
      <c r="B4" s="7" t="s">
        <v>6</v>
      </c>
      <c r="C4" s="8" t="s">
        <v>99</v>
      </c>
      <c r="D4" s="1"/>
      <c r="E4" s="63"/>
      <c r="F4" s="9" t="s">
        <v>7</v>
      </c>
      <c r="G4" s="9"/>
      <c r="H4" s="66"/>
      <c r="I4" s="67"/>
      <c r="L4" s="51"/>
      <c r="M4" s="51"/>
      <c r="N4" s="51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  <c r="L6" s="52"/>
      <c r="M6" s="52"/>
      <c r="N6" s="52"/>
    </row>
    <row r="7" spans="2:14" s="16" customFormat="1" ht="42.75" customHeight="1" x14ac:dyDescent="0.3">
      <c r="B7" s="17">
        <v>43053</v>
      </c>
      <c r="C7" s="18" t="s">
        <v>15</v>
      </c>
      <c r="D7" s="70" t="s">
        <v>100</v>
      </c>
      <c r="E7" s="69"/>
      <c r="F7" s="18" t="s">
        <v>45</v>
      </c>
      <c r="G7" s="19">
        <v>28390</v>
      </c>
      <c r="H7" s="20"/>
      <c r="I7" s="21" t="s">
        <v>101</v>
      </c>
      <c r="L7" s="52"/>
      <c r="M7" s="53"/>
      <c r="N7" s="52"/>
    </row>
    <row r="8" spans="2:14" s="16" customFormat="1" ht="25.5" customHeight="1" x14ac:dyDescent="0.3">
      <c r="B8" s="17"/>
      <c r="C8" s="18"/>
      <c r="D8" s="68"/>
      <c r="E8" s="69"/>
      <c r="F8" s="18"/>
      <c r="G8" s="19"/>
      <c r="H8" s="20"/>
      <c r="I8" s="21"/>
      <c r="L8" s="52"/>
      <c r="M8" s="52"/>
      <c r="N8" s="52"/>
    </row>
    <row r="9" spans="2:14" s="16" customFormat="1" ht="25.5" customHeight="1" x14ac:dyDescent="0.3">
      <c r="B9" s="17"/>
      <c r="C9" s="18"/>
      <c r="D9" s="68"/>
      <c r="E9" s="69"/>
      <c r="F9" s="18"/>
      <c r="G9" s="19"/>
      <c r="H9" s="20"/>
      <c r="I9" s="21"/>
      <c r="L9" s="52"/>
      <c r="M9" s="52"/>
      <c r="N9" s="52"/>
    </row>
    <row r="10" spans="2:14" s="16" customFormat="1" ht="25.5" customHeight="1" x14ac:dyDescent="0.3">
      <c r="B10" s="17"/>
      <c r="C10" s="18"/>
      <c r="D10" s="68"/>
      <c r="E10" s="69"/>
      <c r="F10" s="18"/>
      <c r="G10" s="19"/>
      <c r="H10" s="20"/>
      <c r="I10" s="21"/>
      <c r="L10" s="52"/>
      <c r="M10" s="52"/>
      <c r="N10" s="52"/>
    </row>
    <row r="11" spans="2:14" s="16" customFormat="1" ht="25.5" customHeight="1" x14ac:dyDescent="0.3">
      <c r="B11" s="17"/>
      <c r="C11" s="18"/>
      <c r="D11" s="68"/>
      <c r="E11" s="69"/>
      <c r="F11" s="18"/>
      <c r="G11" s="19"/>
      <c r="H11" s="20"/>
      <c r="I11" s="21"/>
      <c r="L11" s="52"/>
      <c r="M11" s="52"/>
      <c r="N11" s="52"/>
    </row>
    <row r="12" spans="2:14" s="16" customFormat="1" ht="25.5" customHeight="1" x14ac:dyDescent="0.3">
      <c r="B12" s="17"/>
      <c r="C12" s="18"/>
      <c r="D12" s="68"/>
      <c r="E12" s="69"/>
      <c r="F12" s="18"/>
      <c r="G12" s="19"/>
      <c r="H12" s="20"/>
      <c r="I12" s="21"/>
      <c r="L12" s="52"/>
      <c r="M12" s="52"/>
      <c r="N12" s="52"/>
    </row>
    <row r="13" spans="2:14" s="16" customFormat="1" ht="25.5" customHeight="1" x14ac:dyDescent="0.3">
      <c r="B13" s="17"/>
      <c r="C13" s="18"/>
      <c r="D13" s="68"/>
      <c r="E13" s="69"/>
      <c r="F13" s="18"/>
      <c r="G13" s="19"/>
      <c r="H13" s="20"/>
      <c r="I13" s="21"/>
      <c r="L13" s="52"/>
      <c r="M13" s="52"/>
      <c r="N13" s="52"/>
    </row>
    <row r="14" spans="2:14" s="16" customFormat="1" ht="25.5" customHeight="1" x14ac:dyDescent="0.3">
      <c r="B14" s="17"/>
      <c r="C14" s="18"/>
      <c r="D14" s="68"/>
      <c r="E14" s="69"/>
      <c r="F14" s="18"/>
      <c r="G14" s="19"/>
      <c r="H14" s="20"/>
      <c r="I14" s="21"/>
      <c r="L14" s="52"/>
      <c r="M14" s="52"/>
      <c r="N14" s="52"/>
    </row>
    <row r="15" spans="2:14" s="16" customFormat="1" ht="25.5" customHeight="1" x14ac:dyDescent="0.3">
      <c r="B15" s="17"/>
      <c r="C15" s="18"/>
      <c r="D15" s="54"/>
      <c r="E15" s="55"/>
      <c r="F15" s="18"/>
      <c r="G15" s="19"/>
      <c r="H15" s="20"/>
      <c r="I15" s="21"/>
      <c r="L15" s="52"/>
      <c r="M15" s="52"/>
      <c r="N15" s="52"/>
    </row>
    <row r="16" spans="2:14" ht="23.25" customHeight="1" x14ac:dyDescent="0.3">
      <c r="B16" s="17"/>
      <c r="C16" s="18"/>
      <c r="D16" s="68"/>
      <c r="E16" s="69"/>
      <c r="F16" s="18"/>
      <c r="G16" s="19"/>
      <c r="H16" s="20"/>
      <c r="I16" s="21"/>
    </row>
    <row r="17" spans="2:11" ht="23.25" customHeight="1" x14ac:dyDescent="0.3">
      <c r="B17" s="17"/>
      <c r="C17" s="18"/>
      <c r="D17" s="68"/>
      <c r="E17" s="69"/>
      <c r="F17" s="18"/>
      <c r="G17" s="19"/>
      <c r="H17" s="20"/>
      <c r="I17" s="21"/>
    </row>
    <row r="18" spans="2:11" ht="23.25" customHeight="1" x14ac:dyDescent="0.3">
      <c r="B18" s="17"/>
      <c r="C18" s="18"/>
      <c r="D18" s="68"/>
      <c r="E18" s="69"/>
      <c r="F18" s="18"/>
      <c r="G18" s="19"/>
      <c r="H18" s="20"/>
      <c r="I18" s="21"/>
    </row>
    <row r="19" spans="2:11" ht="27" customHeight="1" thickBot="1" x14ac:dyDescent="0.35">
      <c r="B19" s="74" t="s">
        <v>18</v>
      </c>
      <c r="C19" s="75"/>
      <c r="D19" s="75"/>
      <c r="E19" s="76" t="s">
        <v>19</v>
      </c>
      <c r="F19" s="77"/>
      <c r="G19" s="24">
        <f>SUM(G7:G18)-G20</f>
        <v>28390</v>
      </c>
      <c r="H19" s="25"/>
      <c r="I19" s="26"/>
      <c r="K19" s="27"/>
    </row>
    <row r="20" spans="2:11" ht="27" customHeight="1" thickBot="1" x14ac:dyDescent="0.35">
      <c r="B20" s="74" t="s">
        <v>20</v>
      </c>
      <c r="C20" s="75"/>
      <c r="D20" s="75"/>
      <c r="E20" s="76" t="s">
        <v>19</v>
      </c>
      <c r="F20" s="77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78" t="s">
        <v>21</v>
      </c>
      <c r="C21" s="79"/>
      <c r="D21" s="79"/>
      <c r="E21" s="79"/>
      <c r="F21" s="79"/>
      <c r="G21" s="79"/>
      <c r="H21" s="79"/>
      <c r="I21" s="80"/>
    </row>
    <row r="22" spans="2:11" ht="23.25" customHeight="1" x14ac:dyDescent="0.3">
      <c r="B22" s="71"/>
      <c r="C22" s="72"/>
      <c r="D22" s="72"/>
      <c r="E22" s="72"/>
      <c r="F22" s="72"/>
      <c r="G22" s="72"/>
      <c r="H22" s="72"/>
      <c r="I22" s="73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2">
    <dataValidation type="date" operator="greaterThanOrEqual" allowBlank="1" showInputMessage="1" showErrorMessage="1" sqref="B21:B22 B7:B18">
      <formula1>40603</formula1>
    </dataValidation>
    <dataValidation type="whole" allowBlank="1" showInputMessage="1" showErrorMessage="1" sqref="G7:H18">
      <formula1>0</formula1>
      <formula2>5000000</formula2>
    </dataValidation>
  </dataValidations>
  <pageMargins left="0.56000000000000005" right="0.16" top="0.46" bottom="0.48" header="0.3" footer="0.31496062992125984"/>
  <pageSetup paperSize="9"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Sheet2!$B:$B</xm:f>
          </x14:formula1>
          <xm:sqref>C1 C7:C1048576</xm:sqref>
        </x14:dataValidation>
        <x14:dataValidation type="list" allowBlank="1" showInputMessage="1" showErrorMessage="1">
          <x14:formula1>
            <xm:f>Sheet2!$C:$C</xm:f>
          </x14:formula1>
          <xm:sqref>F1 F7:F1048576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7"/>
  <sheetViews>
    <sheetView showGridLines="0" view="pageBreakPreview" zoomScale="80" zoomScaleNormal="80" zoomScaleSheetLayoutView="80" workbookViewId="0">
      <selection activeCell="F9" sqref="F9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25" style="51" bestFit="1" customWidth="1"/>
    <col min="13" max="13" width="10.5" style="51" bestFit="1" customWidth="1"/>
    <col min="14" max="14" width="9.375" style="51" bestFit="1" customWidth="1"/>
  </cols>
  <sheetData>
    <row r="1" spans="2:14" ht="35.25" customHeight="1" x14ac:dyDescent="0.3">
      <c r="B1" s="60" t="str">
        <f>IF(C4="", "", C4)</f>
        <v>2017년 10월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  <c r="L2" s="51"/>
      <c r="M2" s="51"/>
      <c r="N2" s="5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  <c r="L3" s="51"/>
      <c r="M3" s="51"/>
      <c r="N3" s="51"/>
    </row>
    <row r="4" spans="2:14" s="3" customFormat="1" ht="34.5" customHeight="1" thickBot="1" x14ac:dyDescent="0.35">
      <c r="B4" s="7" t="s">
        <v>6</v>
      </c>
      <c r="C4" s="8" t="s">
        <v>89</v>
      </c>
      <c r="D4" s="1"/>
      <c r="E4" s="63"/>
      <c r="F4" s="9" t="s">
        <v>7</v>
      </c>
      <c r="G4" s="9"/>
      <c r="H4" s="66"/>
      <c r="I4" s="67"/>
      <c r="L4" s="51"/>
      <c r="M4" s="51"/>
      <c r="N4" s="51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  <c r="L6" s="52"/>
      <c r="M6" s="52"/>
      <c r="N6" s="52"/>
    </row>
    <row r="7" spans="2:14" s="16" customFormat="1" ht="25.5" customHeight="1" x14ac:dyDescent="0.3">
      <c r="B7" s="17">
        <v>43020</v>
      </c>
      <c r="C7" s="18" t="s">
        <v>97</v>
      </c>
      <c r="D7" s="68" t="s">
        <v>98</v>
      </c>
      <c r="E7" s="69"/>
      <c r="F7" s="18" t="s">
        <v>45</v>
      </c>
      <c r="G7" s="19">
        <v>1052917</v>
      </c>
      <c r="H7" s="20"/>
      <c r="I7" s="21"/>
      <c r="L7" s="52"/>
      <c r="M7" s="53"/>
      <c r="N7" s="52"/>
    </row>
    <row r="8" spans="2:14" s="16" customFormat="1" ht="25.5" customHeight="1" x14ac:dyDescent="0.3">
      <c r="B8" s="17"/>
      <c r="C8" s="18"/>
      <c r="D8" s="68"/>
      <c r="E8" s="69"/>
      <c r="F8" s="18"/>
      <c r="G8" s="19"/>
      <c r="H8" s="20"/>
      <c r="I8" s="21"/>
      <c r="L8" s="52"/>
      <c r="M8" s="52"/>
      <c r="N8" s="52"/>
    </row>
    <row r="9" spans="2:14" s="16" customFormat="1" ht="25.5" customHeight="1" x14ac:dyDescent="0.3">
      <c r="B9" s="17"/>
      <c r="C9" s="18"/>
      <c r="D9" s="68"/>
      <c r="E9" s="69"/>
      <c r="F9" s="18"/>
      <c r="G9" s="19"/>
      <c r="H9" s="20"/>
      <c r="I9" s="21"/>
      <c r="L9" s="52"/>
      <c r="M9" s="52"/>
      <c r="N9" s="52"/>
    </row>
    <row r="10" spans="2:14" s="16" customFormat="1" ht="25.5" customHeight="1" x14ac:dyDescent="0.3">
      <c r="B10" s="17"/>
      <c r="C10" s="18"/>
      <c r="D10" s="68"/>
      <c r="E10" s="69"/>
      <c r="F10" s="18"/>
      <c r="G10" s="19"/>
      <c r="H10" s="20"/>
      <c r="I10" s="21"/>
      <c r="L10" s="52"/>
      <c r="M10" s="52"/>
      <c r="N10" s="52"/>
    </row>
    <row r="11" spans="2:14" s="16" customFormat="1" ht="25.5" customHeight="1" x14ac:dyDescent="0.3">
      <c r="B11" s="17"/>
      <c r="C11" s="18"/>
      <c r="D11" s="68"/>
      <c r="E11" s="69"/>
      <c r="F11" s="18"/>
      <c r="G11" s="19"/>
      <c r="H11" s="20"/>
      <c r="I11" s="21"/>
      <c r="L11" s="52"/>
      <c r="M11" s="52"/>
      <c r="N11" s="52"/>
    </row>
    <row r="12" spans="2:14" s="16" customFormat="1" ht="25.5" customHeight="1" x14ac:dyDescent="0.3">
      <c r="B12" s="17"/>
      <c r="C12" s="18"/>
      <c r="D12" s="68"/>
      <c r="E12" s="69"/>
      <c r="F12" s="18"/>
      <c r="G12" s="19"/>
      <c r="H12" s="20"/>
      <c r="I12" s="21"/>
      <c r="L12" s="52"/>
      <c r="M12" s="52"/>
      <c r="N12" s="52"/>
    </row>
    <row r="13" spans="2:14" s="16" customFormat="1" ht="25.5" customHeight="1" x14ac:dyDescent="0.3">
      <c r="B13" s="17"/>
      <c r="C13" s="18"/>
      <c r="D13" s="68"/>
      <c r="E13" s="69"/>
      <c r="F13" s="18"/>
      <c r="G13" s="19"/>
      <c r="H13" s="20"/>
      <c r="I13" s="21"/>
      <c r="L13" s="52"/>
      <c r="M13" s="52"/>
      <c r="N13" s="52"/>
    </row>
    <row r="14" spans="2:14" s="16" customFormat="1" ht="25.5" customHeight="1" x14ac:dyDescent="0.3">
      <c r="B14" s="17"/>
      <c r="C14" s="18"/>
      <c r="D14" s="68"/>
      <c r="E14" s="69"/>
      <c r="F14" s="18"/>
      <c r="G14" s="19"/>
      <c r="H14" s="20"/>
      <c r="I14" s="21"/>
      <c r="L14" s="52"/>
      <c r="M14" s="52"/>
      <c r="N14" s="52"/>
    </row>
    <row r="15" spans="2:14" s="16" customFormat="1" ht="25.5" customHeight="1" x14ac:dyDescent="0.3">
      <c r="B15" s="17"/>
      <c r="C15" s="18"/>
      <c r="D15" s="49"/>
      <c r="E15" s="50"/>
      <c r="F15" s="18"/>
      <c r="G15" s="19"/>
      <c r="H15" s="20"/>
      <c r="I15" s="21"/>
      <c r="L15" s="52"/>
      <c r="M15" s="52"/>
      <c r="N15" s="52"/>
    </row>
    <row r="16" spans="2:14" ht="23.25" customHeight="1" x14ac:dyDescent="0.3">
      <c r="B16" s="17"/>
      <c r="C16" s="18"/>
      <c r="D16" s="68"/>
      <c r="E16" s="69"/>
      <c r="F16" s="18"/>
      <c r="G16" s="19"/>
      <c r="H16" s="20"/>
      <c r="I16" s="21"/>
    </row>
    <row r="17" spans="2:11" ht="23.25" customHeight="1" x14ac:dyDescent="0.3">
      <c r="B17" s="17"/>
      <c r="C17" s="18"/>
      <c r="D17" s="68"/>
      <c r="E17" s="69"/>
      <c r="F17" s="18"/>
      <c r="G17" s="19"/>
      <c r="H17" s="20"/>
      <c r="I17" s="21"/>
    </row>
    <row r="18" spans="2:11" ht="23.25" customHeight="1" x14ac:dyDescent="0.3">
      <c r="B18" s="17"/>
      <c r="C18" s="18"/>
      <c r="D18" s="68"/>
      <c r="E18" s="69"/>
      <c r="F18" s="18"/>
      <c r="G18" s="19"/>
      <c r="H18" s="20"/>
      <c r="I18" s="21"/>
    </row>
    <row r="19" spans="2:11" ht="27" customHeight="1" thickBot="1" x14ac:dyDescent="0.35">
      <c r="B19" s="74" t="s">
        <v>18</v>
      </c>
      <c r="C19" s="75"/>
      <c r="D19" s="75"/>
      <c r="E19" s="76" t="s">
        <v>19</v>
      </c>
      <c r="F19" s="77"/>
      <c r="G19" s="24">
        <f>SUM(G7:G18)-G20</f>
        <v>1052917</v>
      </c>
      <c r="H19" s="25"/>
      <c r="I19" s="26"/>
      <c r="K19" s="27"/>
    </row>
    <row r="20" spans="2:11" ht="27" customHeight="1" thickBot="1" x14ac:dyDescent="0.35">
      <c r="B20" s="74" t="s">
        <v>20</v>
      </c>
      <c r="C20" s="75"/>
      <c r="D20" s="75"/>
      <c r="E20" s="76" t="s">
        <v>19</v>
      </c>
      <c r="F20" s="77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78" t="s">
        <v>21</v>
      </c>
      <c r="C21" s="79"/>
      <c r="D21" s="79"/>
      <c r="E21" s="79"/>
      <c r="F21" s="79"/>
      <c r="G21" s="79"/>
      <c r="H21" s="79"/>
      <c r="I21" s="80"/>
    </row>
    <row r="22" spans="2:11" ht="23.25" customHeight="1" x14ac:dyDescent="0.3">
      <c r="B22" s="71"/>
      <c r="C22" s="72"/>
      <c r="D22" s="72"/>
      <c r="E22" s="72"/>
      <c r="F22" s="72"/>
      <c r="G22" s="72"/>
      <c r="H22" s="72"/>
      <c r="I22" s="73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</mergeCells>
  <phoneticPr fontId="3" type="noConversion"/>
  <dataValidations count="2">
    <dataValidation type="whole" allowBlank="1" showInputMessage="1" showErrorMessage="1" sqref="G7:H18">
      <formula1>0</formula1>
      <formula2>5000000</formula2>
    </dataValidation>
    <dataValidation type="date" operator="greaterThanOrEqual" allowBlank="1" showInputMessage="1" showErrorMessage="1" sqref="B21:B22 B7:B18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F1 F7:F1048576</xm:sqref>
        </x14:dataValidation>
        <x14:dataValidation type="list" allowBlank="1" showInputMessage="1" showErrorMessage="1">
          <x14:formula1>
            <xm:f>Sheet2!$B:$B</xm:f>
          </x14:formula1>
          <xm:sqref>C1 C7:C1048576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7"/>
  <sheetViews>
    <sheetView showGridLines="0" view="pageBreakPreview" zoomScale="80" zoomScaleNormal="80" zoomScaleSheetLayoutView="80" workbookViewId="0">
      <selection activeCell="J21" sqref="J21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25" style="51" bestFit="1" customWidth="1"/>
    <col min="13" max="13" width="10.5" style="51" bestFit="1" customWidth="1"/>
    <col min="14" max="14" width="9.375" style="51" bestFit="1" customWidth="1"/>
  </cols>
  <sheetData>
    <row r="1" spans="2:14" ht="35.25" customHeight="1" x14ac:dyDescent="0.3">
      <c r="B1" s="60" t="str">
        <f>IF(C4="", "", C4)</f>
        <v>2017년 10월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  <c r="L2" s="51"/>
      <c r="M2" s="51"/>
      <c r="N2" s="5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  <c r="L3" s="51"/>
      <c r="M3" s="51"/>
      <c r="N3" s="51"/>
    </row>
    <row r="4" spans="2:14" s="3" customFormat="1" ht="34.5" customHeight="1" thickBot="1" x14ac:dyDescent="0.35">
      <c r="B4" s="7" t="s">
        <v>6</v>
      </c>
      <c r="C4" s="8" t="s">
        <v>89</v>
      </c>
      <c r="D4" s="1"/>
      <c r="E4" s="63"/>
      <c r="F4" s="9" t="s">
        <v>7</v>
      </c>
      <c r="G4" s="9"/>
      <c r="H4" s="66"/>
      <c r="I4" s="67"/>
      <c r="L4" s="51"/>
      <c r="M4" s="51"/>
      <c r="N4" s="51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  <c r="L6" s="52"/>
      <c r="M6" s="52"/>
      <c r="N6" s="52"/>
    </row>
    <row r="7" spans="2:14" s="16" customFormat="1" ht="25.5" customHeight="1" x14ac:dyDescent="0.3">
      <c r="B7" s="17">
        <v>43022</v>
      </c>
      <c r="C7" s="18" t="s">
        <v>90</v>
      </c>
      <c r="D7" s="68" t="s">
        <v>95</v>
      </c>
      <c r="E7" s="69"/>
      <c r="F7" s="18" t="s">
        <v>69</v>
      </c>
      <c r="G7" s="19">
        <v>12998</v>
      </c>
      <c r="H7" s="20"/>
      <c r="I7" s="21"/>
      <c r="L7" s="52"/>
      <c r="M7" s="53"/>
      <c r="N7" s="52"/>
    </row>
    <row r="8" spans="2:14" s="16" customFormat="1" ht="25.5" customHeight="1" x14ac:dyDescent="0.3">
      <c r="B8" s="17">
        <v>43022</v>
      </c>
      <c r="C8" s="18" t="s">
        <v>91</v>
      </c>
      <c r="D8" s="68" t="s">
        <v>96</v>
      </c>
      <c r="E8" s="69"/>
      <c r="F8" s="18" t="s">
        <v>69</v>
      </c>
      <c r="G8" s="19">
        <v>27440</v>
      </c>
      <c r="H8" s="20"/>
      <c r="I8" s="21"/>
      <c r="L8" s="52"/>
      <c r="M8" s="52"/>
      <c r="N8" s="52"/>
    </row>
    <row r="9" spans="2:14" s="16" customFormat="1" ht="25.5" customHeight="1" x14ac:dyDescent="0.3">
      <c r="B9" s="17">
        <v>43021</v>
      </c>
      <c r="C9" s="18" t="s">
        <v>92</v>
      </c>
      <c r="D9" s="68" t="s">
        <v>93</v>
      </c>
      <c r="E9" s="69"/>
      <c r="F9" s="18" t="s">
        <v>69</v>
      </c>
      <c r="G9" s="19">
        <v>413041</v>
      </c>
      <c r="H9" s="20"/>
      <c r="I9" s="21"/>
      <c r="L9" s="52"/>
      <c r="M9" s="52"/>
      <c r="N9" s="52"/>
    </row>
    <row r="10" spans="2:14" s="16" customFormat="1" ht="25.5" customHeight="1" x14ac:dyDescent="0.3">
      <c r="B10" s="17">
        <v>43020</v>
      </c>
      <c r="C10" s="18" t="s">
        <v>92</v>
      </c>
      <c r="D10" s="68" t="s">
        <v>94</v>
      </c>
      <c r="E10" s="69"/>
      <c r="F10" s="18" t="s">
        <v>69</v>
      </c>
      <c r="G10" s="19">
        <v>16556</v>
      </c>
      <c r="H10" s="20"/>
      <c r="I10" s="21"/>
      <c r="L10" s="52"/>
      <c r="M10" s="52"/>
      <c r="N10" s="52"/>
    </row>
    <row r="11" spans="2:14" s="16" customFormat="1" ht="25.5" customHeight="1" x14ac:dyDescent="0.3">
      <c r="B11" s="17"/>
      <c r="C11" s="18"/>
      <c r="D11" s="68"/>
      <c r="E11" s="69"/>
      <c r="F11" s="18"/>
      <c r="G11" s="19"/>
      <c r="H11" s="20"/>
      <c r="I11" s="21"/>
      <c r="L11" s="52"/>
      <c r="M11" s="52"/>
      <c r="N11" s="52"/>
    </row>
    <row r="12" spans="2:14" s="16" customFormat="1" ht="25.5" customHeight="1" x14ac:dyDescent="0.3">
      <c r="B12" s="17"/>
      <c r="C12" s="18"/>
      <c r="D12" s="68"/>
      <c r="E12" s="69"/>
      <c r="F12" s="18"/>
      <c r="G12" s="19"/>
      <c r="H12" s="20"/>
      <c r="I12" s="21"/>
      <c r="L12" s="52"/>
      <c r="M12" s="52"/>
      <c r="N12" s="52"/>
    </row>
    <row r="13" spans="2:14" s="16" customFormat="1" ht="25.5" customHeight="1" x14ac:dyDescent="0.3">
      <c r="B13" s="17"/>
      <c r="C13" s="18"/>
      <c r="D13" s="68"/>
      <c r="E13" s="69"/>
      <c r="F13" s="18"/>
      <c r="G13" s="19"/>
      <c r="H13" s="20"/>
      <c r="I13" s="21"/>
      <c r="L13" s="52"/>
      <c r="M13" s="52"/>
      <c r="N13" s="52"/>
    </row>
    <row r="14" spans="2:14" s="16" customFormat="1" ht="25.5" customHeight="1" x14ac:dyDescent="0.3">
      <c r="B14" s="17"/>
      <c r="C14" s="18"/>
      <c r="D14" s="68"/>
      <c r="E14" s="69"/>
      <c r="F14" s="18"/>
      <c r="G14" s="19"/>
      <c r="H14" s="20"/>
      <c r="I14" s="21"/>
      <c r="L14" s="52"/>
      <c r="M14" s="52"/>
      <c r="N14" s="52"/>
    </row>
    <row r="15" spans="2:14" s="16" customFormat="1" ht="25.5" customHeight="1" x14ac:dyDescent="0.3">
      <c r="B15" s="17"/>
      <c r="C15" s="18"/>
      <c r="D15" s="47"/>
      <c r="E15" s="48"/>
      <c r="F15" s="18"/>
      <c r="G15" s="19"/>
      <c r="H15" s="20"/>
      <c r="I15" s="21"/>
      <c r="L15" s="52"/>
      <c r="M15" s="52"/>
      <c r="N15" s="52"/>
    </row>
    <row r="16" spans="2:14" ht="23.25" customHeight="1" x14ac:dyDescent="0.3">
      <c r="B16" s="17"/>
      <c r="C16" s="18"/>
      <c r="D16" s="68"/>
      <c r="E16" s="69"/>
      <c r="F16" s="18"/>
      <c r="G16" s="19"/>
      <c r="H16" s="20"/>
      <c r="I16" s="21"/>
    </row>
    <row r="17" spans="2:11" ht="23.25" customHeight="1" x14ac:dyDescent="0.3">
      <c r="B17" s="17"/>
      <c r="C17" s="18"/>
      <c r="D17" s="68"/>
      <c r="E17" s="69"/>
      <c r="F17" s="18"/>
      <c r="G17" s="19"/>
      <c r="H17" s="20"/>
      <c r="I17" s="21"/>
    </row>
    <row r="18" spans="2:11" ht="23.25" customHeight="1" x14ac:dyDescent="0.3">
      <c r="B18" s="17"/>
      <c r="C18" s="18"/>
      <c r="D18" s="68"/>
      <c r="E18" s="69"/>
      <c r="F18" s="18"/>
      <c r="G18" s="19"/>
      <c r="H18" s="20"/>
      <c r="I18" s="21"/>
    </row>
    <row r="19" spans="2:11" ht="27" customHeight="1" thickBot="1" x14ac:dyDescent="0.35">
      <c r="B19" s="74" t="s">
        <v>18</v>
      </c>
      <c r="C19" s="75"/>
      <c r="D19" s="75"/>
      <c r="E19" s="76" t="s">
        <v>19</v>
      </c>
      <c r="F19" s="77"/>
      <c r="G19" s="24">
        <f>SUM(G7:G18)-G20</f>
        <v>470035</v>
      </c>
      <c r="H19" s="25"/>
      <c r="I19" s="26"/>
      <c r="K19" s="27"/>
    </row>
    <row r="20" spans="2:11" ht="27" customHeight="1" thickBot="1" x14ac:dyDescent="0.35">
      <c r="B20" s="74" t="s">
        <v>20</v>
      </c>
      <c r="C20" s="75"/>
      <c r="D20" s="75"/>
      <c r="E20" s="76" t="s">
        <v>19</v>
      </c>
      <c r="F20" s="77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78" t="s">
        <v>21</v>
      </c>
      <c r="C21" s="79"/>
      <c r="D21" s="79"/>
      <c r="E21" s="79"/>
      <c r="F21" s="79"/>
      <c r="G21" s="79"/>
      <c r="H21" s="79"/>
      <c r="I21" s="80"/>
    </row>
    <row r="22" spans="2:11" ht="23.25" customHeight="1" x14ac:dyDescent="0.3">
      <c r="B22" s="71"/>
      <c r="C22" s="72"/>
      <c r="D22" s="72"/>
      <c r="E22" s="72"/>
      <c r="F22" s="72"/>
      <c r="G22" s="72"/>
      <c r="H22" s="72"/>
      <c r="I22" s="73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2">
    <dataValidation type="date" operator="greaterThanOrEqual" allowBlank="1" showInputMessage="1" showErrorMessage="1" sqref="B21:B22 B7:B18">
      <formula1>40603</formula1>
    </dataValidation>
    <dataValidation type="whole" allowBlank="1" showInputMessage="1" showErrorMessage="1" sqref="G7:H18">
      <formula1>0</formula1>
      <formula2>5000000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Sheet2!$B:$B</xm:f>
          </x14:formula1>
          <xm:sqref>C1 C7:C1048576</xm:sqref>
        </x14:dataValidation>
        <x14:dataValidation type="list" allowBlank="1" showInputMessage="1" showErrorMessage="1">
          <x14:formula1>
            <xm:f>Sheet2!$C:$C</xm:f>
          </x14:formula1>
          <xm:sqref>F1 F7:F1048576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7"/>
  <sheetViews>
    <sheetView showGridLines="0" view="pageBreakPreview" zoomScale="80" zoomScaleNormal="80" zoomScaleSheetLayoutView="80" workbookViewId="0">
      <selection activeCell="B8" sqref="B8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</cols>
  <sheetData>
    <row r="1" spans="2:9" ht="35.25" customHeight="1" x14ac:dyDescent="0.3">
      <c r="B1" s="60" t="str">
        <f>IF(C4="", "", C4)</f>
        <v>2017년 10월</v>
      </c>
      <c r="C1" s="60"/>
      <c r="D1" s="61" t="s">
        <v>0</v>
      </c>
      <c r="E1" s="61"/>
      <c r="F1" s="61"/>
      <c r="G1" s="61"/>
      <c r="H1" s="61"/>
      <c r="I1" s="61"/>
    </row>
    <row r="2" spans="2:9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9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9" s="3" customFormat="1" ht="34.5" customHeight="1" thickBot="1" x14ac:dyDescent="0.35">
      <c r="B4" s="7" t="s">
        <v>6</v>
      </c>
      <c r="C4" s="8" t="s">
        <v>89</v>
      </c>
      <c r="D4" s="1"/>
      <c r="E4" s="63"/>
      <c r="F4" s="9" t="s">
        <v>7</v>
      </c>
      <c r="G4" s="9"/>
      <c r="H4" s="66"/>
      <c r="I4" s="67"/>
    </row>
    <row r="5" spans="2:9" ht="17.25" thickBot="1" x14ac:dyDescent="0.35"/>
    <row r="6" spans="2:9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9" s="16" customFormat="1" ht="25.5" customHeight="1" x14ac:dyDescent="0.3">
      <c r="B7" s="17">
        <v>43018</v>
      </c>
      <c r="C7" s="18" t="s">
        <v>15</v>
      </c>
      <c r="D7" s="68" t="s">
        <v>16</v>
      </c>
      <c r="E7" s="69"/>
      <c r="F7" s="18" t="s">
        <v>17</v>
      </c>
      <c r="G7" s="19">
        <v>1177000</v>
      </c>
      <c r="H7" s="20">
        <v>1</v>
      </c>
      <c r="I7" s="21"/>
    </row>
    <row r="8" spans="2:9" s="16" customFormat="1" ht="25.5" customHeight="1" x14ac:dyDescent="0.3">
      <c r="B8" s="17"/>
      <c r="C8" s="18"/>
      <c r="D8" s="68"/>
      <c r="E8" s="69"/>
      <c r="F8" s="18"/>
      <c r="G8" s="19"/>
      <c r="H8" s="20"/>
      <c r="I8" s="21"/>
    </row>
    <row r="9" spans="2:9" s="16" customFormat="1" ht="25.5" customHeight="1" x14ac:dyDescent="0.3">
      <c r="B9" s="17"/>
      <c r="C9" s="18"/>
      <c r="D9" s="68"/>
      <c r="E9" s="69"/>
      <c r="F9" s="18"/>
      <c r="G9" s="19"/>
      <c r="H9" s="20"/>
      <c r="I9" s="21"/>
    </row>
    <row r="10" spans="2:9" s="16" customFormat="1" ht="25.5" customHeight="1" x14ac:dyDescent="0.3">
      <c r="B10" s="17"/>
      <c r="C10" s="18"/>
      <c r="D10" s="68"/>
      <c r="E10" s="69"/>
      <c r="F10" s="18"/>
      <c r="G10" s="19"/>
      <c r="H10" s="20"/>
      <c r="I10" s="21"/>
    </row>
    <row r="11" spans="2:9" s="16" customFormat="1" ht="25.5" customHeight="1" x14ac:dyDescent="0.3">
      <c r="B11" s="17"/>
      <c r="C11" s="18"/>
      <c r="D11" s="68"/>
      <c r="E11" s="69"/>
      <c r="F11" s="18"/>
      <c r="G11" s="19"/>
      <c r="H11" s="20"/>
      <c r="I11" s="21"/>
    </row>
    <row r="12" spans="2:9" s="16" customFormat="1" ht="25.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9" s="16" customFormat="1" ht="25.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9" s="16" customFormat="1" ht="25.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9" s="16" customFormat="1" ht="25.5" customHeight="1" x14ac:dyDescent="0.3">
      <c r="B15" s="17"/>
      <c r="C15" s="18"/>
      <c r="D15" s="44"/>
      <c r="E15" s="45"/>
      <c r="F15" s="18"/>
      <c r="G15" s="19"/>
      <c r="H15" s="20"/>
      <c r="I15" s="21"/>
    </row>
    <row r="16" spans="2:9" ht="23.25" customHeight="1" x14ac:dyDescent="0.3">
      <c r="B16" s="17"/>
      <c r="C16" s="18"/>
      <c r="D16" s="68"/>
      <c r="E16" s="69"/>
      <c r="F16" s="18"/>
      <c r="G16" s="19"/>
      <c r="H16" s="20"/>
      <c r="I16" s="21"/>
    </row>
    <row r="17" spans="2:11" ht="23.25" customHeight="1" x14ac:dyDescent="0.3">
      <c r="B17" s="17"/>
      <c r="C17" s="18"/>
      <c r="D17" s="68"/>
      <c r="E17" s="69"/>
      <c r="F17" s="18"/>
      <c r="G17" s="19"/>
      <c r="H17" s="20"/>
      <c r="I17" s="21"/>
    </row>
    <row r="18" spans="2:11" ht="23.25" customHeight="1" x14ac:dyDescent="0.3">
      <c r="B18" s="17"/>
      <c r="C18" s="18"/>
      <c r="D18" s="68"/>
      <c r="E18" s="69"/>
      <c r="F18" s="18"/>
      <c r="G18" s="19"/>
      <c r="H18" s="20"/>
      <c r="I18" s="21"/>
    </row>
    <row r="19" spans="2:11" ht="27" customHeight="1" thickBot="1" x14ac:dyDescent="0.35">
      <c r="B19" s="74" t="s">
        <v>18</v>
      </c>
      <c r="C19" s="75"/>
      <c r="D19" s="75"/>
      <c r="E19" s="76" t="s">
        <v>19</v>
      </c>
      <c r="F19" s="77"/>
      <c r="G19" s="24">
        <f>SUM(G7:G18)-G20</f>
        <v>1177000</v>
      </c>
      <c r="H19" s="25"/>
      <c r="I19" s="26"/>
      <c r="K19" s="27"/>
    </row>
    <row r="20" spans="2:11" ht="27" customHeight="1" thickBot="1" x14ac:dyDescent="0.35">
      <c r="B20" s="74" t="s">
        <v>20</v>
      </c>
      <c r="C20" s="75"/>
      <c r="D20" s="75"/>
      <c r="E20" s="76" t="s">
        <v>19</v>
      </c>
      <c r="F20" s="77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78" t="s">
        <v>21</v>
      </c>
      <c r="C21" s="79"/>
      <c r="D21" s="79"/>
      <c r="E21" s="79"/>
      <c r="F21" s="79"/>
      <c r="G21" s="79"/>
      <c r="H21" s="79"/>
      <c r="I21" s="80"/>
    </row>
    <row r="22" spans="2:11" ht="23.25" customHeight="1" x14ac:dyDescent="0.3">
      <c r="B22" s="71"/>
      <c r="C22" s="72"/>
      <c r="D22" s="72"/>
      <c r="E22" s="72"/>
      <c r="F22" s="72"/>
      <c r="G22" s="72"/>
      <c r="H22" s="72"/>
      <c r="I22" s="73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</mergeCells>
  <phoneticPr fontId="3" type="noConversion"/>
  <dataValidations count="4">
    <dataValidation type="list" allowBlank="1" showInputMessage="1" showErrorMessage="1" sqref="C7:C18">
      <formula1>계정과목2</formula1>
    </dataValidation>
    <dataValidation type="whole" allowBlank="1" showInputMessage="1" showErrorMessage="1" sqref="G7:H18">
      <formula1>0</formula1>
      <formula2>5000000</formula2>
    </dataValidation>
    <dataValidation type="date" operator="greaterThanOrEqual" allowBlank="1" showInputMessage="1" showErrorMessage="1" sqref="B21:B22 B7:B18">
      <formula1>40603</formula1>
    </dataValidation>
    <dataValidation type="list" allowBlank="1" showInputMessage="1" showErrorMessage="1" sqref="F7:F18">
      <formula1>결재방법</formula1>
    </dataValidation>
  </dataValidations>
  <pageMargins left="0.56000000000000005" right="0.16" top="0.46" bottom="0.48" header="0.3" footer="0.31496062992125984"/>
  <pageSetup paperSize="9" scale="63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7"/>
  <sheetViews>
    <sheetView showGridLines="0" view="pageBreakPreview" zoomScale="80" zoomScaleNormal="80" zoomScaleSheetLayoutView="80" workbookViewId="0">
      <selection activeCell="B8" sqref="B8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</cols>
  <sheetData>
    <row r="1" spans="2:9" ht="35.25" customHeight="1" x14ac:dyDescent="0.3">
      <c r="B1" s="60" t="str">
        <f>IF(C4="", "", C4)</f>
        <v>2017년 09월</v>
      </c>
      <c r="C1" s="60"/>
      <c r="D1" s="61" t="s">
        <v>0</v>
      </c>
      <c r="E1" s="61"/>
      <c r="F1" s="61"/>
      <c r="G1" s="61"/>
      <c r="H1" s="61"/>
      <c r="I1" s="61"/>
    </row>
    <row r="2" spans="2:9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9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9" s="3" customFormat="1" ht="34.5" customHeight="1" thickBot="1" x14ac:dyDescent="0.35">
      <c r="B4" s="7" t="s">
        <v>6</v>
      </c>
      <c r="C4" s="8" t="s">
        <v>88</v>
      </c>
      <c r="D4" s="1"/>
      <c r="E4" s="63"/>
      <c r="F4" s="9" t="s">
        <v>7</v>
      </c>
      <c r="G4" s="9"/>
      <c r="H4" s="66"/>
      <c r="I4" s="67"/>
    </row>
    <row r="5" spans="2:9" ht="17.25" thickBot="1" x14ac:dyDescent="0.35"/>
    <row r="6" spans="2:9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9" s="16" customFormat="1" ht="25.5" customHeight="1" x14ac:dyDescent="0.3">
      <c r="B7" s="17">
        <v>42988</v>
      </c>
      <c r="C7" s="18" t="s">
        <v>15</v>
      </c>
      <c r="D7" s="68" t="s">
        <v>16</v>
      </c>
      <c r="E7" s="69"/>
      <c r="F7" s="18" t="s">
        <v>17</v>
      </c>
      <c r="G7" s="19">
        <v>1177000</v>
      </c>
      <c r="H7" s="20">
        <v>1</v>
      </c>
      <c r="I7" s="21"/>
    </row>
    <row r="8" spans="2:9" s="16" customFormat="1" ht="25.5" customHeight="1" x14ac:dyDescent="0.3">
      <c r="B8" s="17"/>
      <c r="C8" s="18"/>
      <c r="D8" s="68"/>
      <c r="E8" s="69"/>
      <c r="F8" s="18"/>
      <c r="G8" s="19"/>
      <c r="H8" s="20"/>
      <c r="I8" s="21"/>
    </row>
    <row r="9" spans="2:9" s="16" customFormat="1" ht="25.5" customHeight="1" x14ac:dyDescent="0.3">
      <c r="B9" s="17"/>
      <c r="C9" s="18"/>
      <c r="D9" s="68"/>
      <c r="E9" s="69"/>
      <c r="F9" s="18"/>
      <c r="G9" s="19"/>
      <c r="H9" s="20"/>
      <c r="I9" s="21"/>
    </row>
    <row r="10" spans="2:9" s="16" customFormat="1" ht="25.5" customHeight="1" x14ac:dyDescent="0.3">
      <c r="B10" s="17"/>
      <c r="C10" s="18"/>
      <c r="D10" s="68"/>
      <c r="E10" s="69"/>
      <c r="F10" s="18"/>
      <c r="G10" s="19"/>
      <c r="H10" s="20"/>
      <c r="I10" s="21"/>
    </row>
    <row r="11" spans="2:9" s="16" customFormat="1" ht="25.5" customHeight="1" x14ac:dyDescent="0.3">
      <c r="B11" s="17"/>
      <c r="C11" s="18"/>
      <c r="D11" s="68"/>
      <c r="E11" s="69"/>
      <c r="F11" s="18"/>
      <c r="G11" s="19"/>
      <c r="H11" s="20"/>
      <c r="I11" s="21"/>
    </row>
    <row r="12" spans="2:9" s="16" customFormat="1" ht="25.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9" s="16" customFormat="1" ht="25.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9" s="16" customFormat="1" ht="25.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9" s="16" customFormat="1" ht="25.5" customHeight="1" x14ac:dyDescent="0.3">
      <c r="B15" s="17"/>
      <c r="C15" s="18"/>
      <c r="D15" s="44"/>
      <c r="E15" s="45"/>
      <c r="F15" s="18"/>
      <c r="G15" s="19"/>
      <c r="H15" s="20"/>
      <c r="I15" s="21"/>
    </row>
    <row r="16" spans="2:9" ht="23.25" customHeight="1" x14ac:dyDescent="0.3">
      <c r="B16" s="17"/>
      <c r="C16" s="18"/>
      <c r="D16" s="68"/>
      <c r="E16" s="69"/>
      <c r="F16" s="18"/>
      <c r="G16" s="19"/>
      <c r="H16" s="20"/>
      <c r="I16" s="21"/>
    </row>
    <row r="17" spans="2:11" ht="23.25" customHeight="1" x14ac:dyDescent="0.3">
      <c r="B17" s="17"/>
      <c r="C17" s="18"/>
      <c r="D17" s="68"/>
      <c r="E17" s="69"/>
      <c r="F17" s="18"/>
      <c r="G17" s="19"/>
      <c r="H17" s="20"/>
      <c r="I17" s="21"/>
    </row>
    <row r="18" spans="2:11" ht="23.25" customHeight="1" x14ac:dyDescent="0.3">
      <c r="B18" s="17"/>
      <c r="C18" s="18"/>
      <c r="D18" s="68"/>
      <c r="E18" s="69"/>
      <c r="F18" s="18"/>
      <c r="G18" s="19"/>
      <c r="H18" s="20"/>
      <c r="I18" s="21"/>
    </row>
    <row r="19" spans="2:11" ht="27" customHeight="1" thickBot="1" x14ac:dyDescent="0.35">
      <c r="B19" s="74" t="s">
        <v>18</v>
      </c>
      <c r="C19" s="75"/>
      <c r="D19" s="75"/>
      <c r="E19" s="76" t="s">
        <v>19</v>
      </c>
      <c r="F19" s="77"/>
      <c r="G19" s="24">
        <f>SUM(G7:G18)-G20</f>
        <v>1177000</v>
      </c>
      <c r="H19" s="25"/>
      <c r="I19" s="26"/>
      <c r="K19" s="27"/>
    </row>
    <row r="20" spans="2:11" ht="27" customHeight="1" thickBot="1" x14ac:dyDescent="0.35">
      <c r="B20" s="74" t="s">
        <v>20</v>
      </c>
      <c r="C20" s="75"/>
      <c r="D20" s="75"/>
      <c r="E20" s="76" t="s">
        <v>19</v>
      </c>
      <c r="F20" s="77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78" t="s">
        <v>21</v>
      </c>
      <c r="C21" s="79"/>
      <c r="D21" s="79"/>
      <c r="E21" s="79"/>
      <c r="F21" s="79"/>
      <c r="G21" s="79"/>
      <c r="H21" s="79"/>
      <c r="I21" s="80"/>
    </row>
    <row r="22" spans="2:11" ht="23.25" customHeight="1" x14ac:dyDescent="0.3">
      <c r="B22" s="71"/>
      <c r="C22" s="72"/>
      <c r="D22" s="72"/>
      <c r="E22" s="72"/>
      <c r="F22" s="72"/>
      <c r="G22" s="72"/>
      <c r="H22" s="72"/>
      <c r="I22" s="73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</mergeCells>
  <phoneticPr fontId="3" type="noConversion"/>
  <dataValidations count="4">
    <dataValidation type="list" allowBlank="1" showInputMessage="1" showErrorMessage="1" sqref="F7:F18">
      <formula1>결재방법</formula1>
    </dataValidation>
    <dataValidation type="date" operator="greaterThanOrEqual" allowBlank="1" showInputMessage="1" showErrorMessage="1" sqref="B21:B22 B7:B18">
      <formula1>40603</formula1>
    </dataValidation>
    <dataValidation type="whole" allowBlank="1" showInputMessage="1" showErrorMessage="1" sqref="G7:H18">
      <formula1>0</formula1>
      <formula2>5000000</formula2>
    </dataValidation>
    <dataValidation type="list" allowBlank="1" showInputMessage="1" showErrorMessage="1" sqref="C7:C18">
      <formula1>계정과목2</formula1>
    </dataValidation>
  </dataValidations>
  <pageMargins left="0.56000000000000005" right="0.16" top="0.46" bottom="0.48" header="0.3" footer="0.31496062992125984"/>
  <pageSetup paperSize="9" scale="63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7"/>
  <sheetViews>
    <sheetView showGridLines="0" view="pageBreakPreview" zoomScale="80" zoomScaleNormal="80" zoomScaleSheetLayoutView="80" workbookViewId="0">
      <selection activeCell="D17" sqref="D17:E17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</cols>
  <sheetData>
    <row r="1" spans="2:9" ht="35.25" customHeight="1" x14ac:dyDescent="0.3">
      <c r="B1" s="60" t="str">
        <f>IF(C4="", "", C4)</f>
        <v>2017년 08월</v>
      </c>
      <c r="C1" s="60"/>
      <c r="D1" s="61" t="s">
        <v>0</v>
      </c>
      <c r="E1" s="61"/>
      <c r="F1" s="61"/>
      <c r="G1" s="61"/>
      <c r="H1" s="61"/>
      <c r="I1" s="61"/>
    </row>
    <row r="2" spans="2:9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9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9" s="3" customFormat="1" ht="34.5" customHeight="1" thickBot="1" x14ac:dyDescent="0.35">
      <c r="B4" s="7" t="s">
        <v>6</v>
      </c>
      <c r="C4" s="8" t="s">
        <v>77</v>
      </c>
      <c r="D4" s="1"/>
      <c r="E4" s="63"/>
      <c r="F4" s="9" t="s">
        <v>7</v>
      </c>
      <c r="G4" s="9"/>
      <c r="H4" s="66"/>
      <c r="I4" s="67"/>
    </row>
    <row r="5" spans="2:9" ht="17.25" thickBot="1" x14ac:dyDescent="0.35"/>
    <row r="6" spans="2:9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9" s="16" customFormat="1" ht="25.5" customHeight="1" x14ac:dyDescent="0.3">
      <c r="B7" s="17">
        <v>42957</v>
      </c>
      <c r="C7" s="18" t="s">
        <v>15</v>
      </c>
      <c r="D7" s="68" t="s">
        <v>16</v>
      </c>
      <c r="E7" s="69"/>
      <c r="F7" s="18" t="s">
        <v>17</v>
      </c>
      <c r="G7" s="19">
        <v>1177000</v>
      </c>
      <c r="H7" s="20">
        <v>1</v>
      </c>
      <c r="I7" s="21"/>
    </row>
    <row r="8" spans="2:9" s="16" customFormat="1" ht="25.5" customHeight="1" x14ac:dyDescent="0.3">
      <c r="B8" s="17"/>
      <c r="C8" s="18"/>
      <c r="D8" s="68"/>
      <c r="E8" s="69"/>
      <c r="F8" s="18"/>
      <c r="G8" s="19"/>
      <c r="H8" s="20"/>
      <c r="I8" s="21"/>
    </row>
    <row r="9" spans="2:9" s="16" customFormat="1" ht="25.5" customHeight="1" x14ac:dyDescent="0.3">
      <c r="B9" s="17"/>
      <c r="C9" s="18"/>
      <c r="D9" s="68"/>
      <c r="E9" s="69"/>
      <c r="F9" s="18"/>
      <c r="G9" s="19"/>
      <c r="H9" s="20"/>
      <c r="I9" s="21"/>
    </row>
    <row r="10" spans="2:9" s="16" customFormat="1" ht="25.5" customHeight="1" x14ac:dyDescent="0.3">
      <c r="B10" s="17"/>
      <c r="C10" s="18"/>
      <c r="D10" s="68"/>
      <c r="E10" s="69"/>
      <c r="F10" s="18"/>
      <c r="G10" s="19"/>
      <c r="H10" s="20"/>
      <c r="I10" s="21"/>
    </row>
    <row r="11" spans="2:9" s="16" customFormat="1" ht="25.5" customHeight="1" x14ac:dyDescent="0.3">
      <c r="B11" s="17"/>
      <c r="C11" s="18"/>
      <c r="D11" s="68"/>
      <c r="E11" s="69"/>
      <c r="F11" s="18"/>
      <c r="G11" s="19"/>
      <c r="H11" s="20"/>
      <c r="I11" s="21"/>
    </row>
    <row r="12" spans="2:9" s="16" customFormat="1" ht="25.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9" s="16" customFormat="1" ht="25.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9" s="16" customFormat="1" ht="25.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9" s="16" customFormat="1" ht="25.5" customHeight="1" x14ac:dyDescent="0.3">
      <c r="B15" s="17"/>
      <c r="C15" s="18"/>
      <c r="D15" s="44"/>
      <c r="E15" s="45"/>
      <c r="F15" s="18"/>
      <c r="G15" s="19"/>
      <c r="H15" s="20"/>
      <c r="I15" s="21"/>
    </row>
    <row r="16" spans="2:9" ht="23.25" customHeight="1" x14ac:dyDescent="0.3">
      <c r="B16" s="17"/>
      <c r="C16" s="18"/>
      <c r="D16" s="68"/>
      <c r="E16" s="69"/>
      <c r="F16" s="18"/>
      <c r="G16" s="19"/>
      <c r="H16" s="20"/>
      <c r="I16" s="21"/>
    </row>
    <row r="17" spans="2:11" ht="23.25" customHeight="1" x14ac:dyDescent="0.3">
      <c r="B17" s="17"/>
      <c r="C17" s="18"/>
      <c r="D17" s="68"/>
      <c r="E17" s="69"/>
      <c r="F17" s="18"/>
      <c r="G17" s="19"/>
      <c r="H17" s="20"/>
      <c r="I17" s="21"/>
    </row>
    <row r="18" spans="2:11" ht="23.25" customHeight="1" x14ac:dyDescent="0.3">
      <c r="B18" s="17"/>
      <c r="C18" s="18"/>
      <c r="D18" s="68"/>
      <c r="E18" s="69"/>
      <c r="F18" s="18"/>
      <c r="G18" s="19"/>
      <c r="H18" s="20"/>
      <c r="I18" s="21"/>
    </row>
    <row r="19" spans="2:11" ht="27" customHeight="1" thickBot="1" x14ac:dyDescent="0.35">
      <c r="B19" s="74" t="s">
        <v>18</v>
      </c>
      <c r="C19" s="75"/>
      <c r="D19" s="75"/>
      <c r="E19" s="76" t="s">
        <v>19</v>
      </c>
      <c r="F19" s="77"/>
      <c r="G19" s="24">
        <f>SUM(G7:G18)-G20</f>
        <v>1177000</v>
      </c>
      <c r="H19" s="25"/>
      <c r="I19" s="26"/>
      <c r="K19" s="27"/>
    </row>
    <row r="20" spans="2:11" ht="27" customHeight="1" thickBot="1" x14ac:dyDescent="0.35">
      <c r="B20" s="74" t="s">
        <v>20</v>
      </c>
      <c r="C20" s="75"/>
      <c r="D20" s="75"/>
      <c r="E20" s="76" t="s">
        <v>19</v>
      </c>
      <c r="F20" s="77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78" t="s">
        <v>21</v>
      </c>
      <c r="C21" s="79"/>
      <c r="D21" s="79"/>
      <c r="E21" s="79"/>
      <c r="F21" s="79"/>
      <c r="G21" s="79"/>
      <c r="H21" s="79"/>
      <c r="I21" s="80"/>
    </row>
    <row r="22" spans="2:11" ht="23.25" customHeight="1" x14ac:dyDescent="0.3">
      <c r="B22" s="71"/>
      <c r="C22" s="72"/>
      <c r="D22" s="72"/>
      <c r="E22" s="72"/>
      <c r="F22" s="72"/>
      <c r="G22" s="72"/>
      <c r="H22" s="72"/>
      <c r="I22" s="73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</mergeCells>
  <phoneticPr fontId="3" type="noConversion"/>
  <dataValidations count="4">
    <dataValidation type="list" allowBlank="1" showInputMessage="1" showErrorMessage="1" sqref="C7:C18">
      <formula1>계정과목2</formula1>
    </dataValidation>
    <dataValidation type="whole" allowBlank="1" showInputMessage="1" showErrorMessage="1" sqref="G7:H18">
      <formula1>0</formula1>
      <formula2>5000000</formula2>
    </dataValidation>
    <dataValidation type="date" operator="greaterThanOrEqual" allowBlank="1" showInputMessage="1" showErrorMessage="1" sqref="B21:B22 B7:B18">
      <formula1>40603</formula1>
    </dataValidation>
    <dataValidation type="list" allowBlank="1" showInputMessage="1" showErrorMessage="1" sqref="F7:F18">
      <formula1>결재방법</formula1>
    </dataValidation>
  </dataValidations>
  <pageMargins left="0.56000000000000005" right="0.16" top="0.46" bottom="0.48" header="0.3" footer="0.31496062992125984"/>
  <pageSetup paperSize="9" scale="63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7"/>
  <sheetViews>
    <sheetView showGridLines="0" view="pageBreakPreview" zoomScale="80" zoomScaleNormal="80" zoomScaleSheetLayoutView="80" workbookViewId="0">
      <selection activeCell="F12" sqref="F12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</cols>
  <sheetData>
    <row r="1" spans="2:9" ht="35.25" customHeight="1" x14ac:dyDescent="0.3">
      <c r="B1" s="60" t="str">
        <f>IF(C4="", "", C4)</f>
        <v>2017년 07월</v>
      </c>
      <c r="C1" s="60"/>
      <c r="D1" s="61" t="s">
        <v>0</v>
      </c>
      <c r="E1" s="61"/>
      <c r="F1" s="61"/>
      <c r="G1" s="61"/>
      <c r="H1" s="61"/>
      <c r="I1" s="61"/>
    </row>
    <row r="2" spans="2:9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9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9" s="3" customFormat="1" ht="34.5" customHeight="1" thickBot="1" x14ac:dyDescent="0.35">
      <c r="B4" s="7" t="s">
        <v>6</v>
      </c>
      <c r="C4" s="8" t="s">
        <v>87</v>
      </c>
      <c r="D4" s="1"/>
      <c r="E4" s="63"/>
      <c r="F4" s="9" t="s">
        <v>7</v>
      </c>
      <c r="G4" s="9"/>
      <c r="H4" s="66"/>
      <c r="I4" s="67"/>
    </row>
    <row r="5" spans="2:9" ht="17.25" thickBot="1" x14ac:dyDescent="0.35"/>
    <row r="6" spans="2:9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9" s="16" customFormat="1" ht="25.5" customHeight="1" x14ac:dyDescent="0.3">
      <c r="B7" s="17">
        <v>42926</v>
      </c>
      <c r="C7" s="18" t="s">
        <v>15</v>
      </c>
      <c r="D7" s="68" t="s">
        <v>16</v>
      </c>
      <c r="E7" s="69"/>
      <c r="F7" s="18" t="s">
        <v>17</v>
      </c>
      <c r="G7" s="19">
        <v>1177000</v>
      </c>
      <c r="H7" s="20">
        <v>1</v>
      </c>
      <c r="I7" s="21"/>
    </row>
    <row r="8" spans="2:9" s="16" customFormat="1" ht="25.5" customHeight="1" x14ac:dyDescent="0.3">
      <c r="B8" s="17"/>
      <c r="C8" s="18"/>
      <c r="D8" s="68"/>
      <c r="E8" s="69"/>
      <c r="F8" s="18"/>
      <c r="G8" s="19"/>
      <c r="H8" s="20"/>
      <c r="I8" s="21"/>
    </row>
    <row r="9" spans="2:9" s="16" customFormat="1" ht="25.5" customHeight="1" x14ac:dyDescent="0.3">
      <c r="B9" s="17"/>
      <c r="C9" s="18"/>
      <c r="D9" s="68"/>
      <c r="E9" s="69"/>
      <c r="F9" s="18"/>
      <c r="G9" s="19"/>
      <c r="H9" s="20"/>
      <c r="I9" s="21"/>
    </row>
    <row r="10" spans="2:9" s="16" customFormat="1" ht="25.5" customHeight="1" x14ac:dyDescent="0.3">
      <c r="B10" s="17"/>
      <c r="C10" s="18"/>
      <c r="D10" s="68"/>
      <c r="E10" s="69"/>
      <c r="F10" s="18"/>
      <c r="G10" s="19"/>
      <c r="H10" s="20"/>
      <c r="I10" s="21"/>
    </row>
    <row r="11" spans="2:9" s="16" customFormat="1" ht="25.5" customHeight="1" x14ac:dyDescent="0.3">
      <c r="B11" s="17"/>
      <c r="C11" s="18"/>
      <c r="D11" s="68"/>
      <c r="E11" s="69"/>
      <c r="F11" s="18"/>
      <c r="G11" s="19"/>
      <c r="H11" s="20"/>
      <c r="I11" s="21"/>
    </row>
    <row r="12" spans="2:9" s="16" customFormat="1" ht="25.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9" s="16" customFormat="1" ht="25.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9" s="16" customFormat="1" ht="25.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9" s="16" customFormat="1" ht="25.5" customHeight="1" x14ac:dyDescent="0.3">
      <c r="B15" s="17"/>
      <c r="C15" s="18"/>
      <c r="D15" s="44"/>
      <c r="E15" s="45"/>
      <c r="F15" s="18"/>
      <c r="G15" s="19"/>
      <c r="H15" s="20"/>
      <c r="I15" s="21"/>
    </row>
    <row r="16" spans="2:9" ht="23.25" customHeight="1" x14ac:dyDescent="0.3">
      <c r="B16" s="17"/>
      <c r="C16" s="18"/>
      <c r="D16" s="68"/>
      <c r="E16" s="69"/>
      <c r="F16" s="18"/>
      <c r="G16" s="19"/>
      <c r="H16" s="20"/>
      <c r="I16" s="21"/>
    </row>
    <row r="17" spans="2:11" ht="23.25" customHeight="1" x14ac:dyDescent="0.3">
      <c r="B17" s="17"/>
      <c r="C17" s="18"/>
      <c r="D17" s="68"/>
      <c r="E17" s="69"/>
      <c r="F17" s="18"/>
      <c r="G17" s="19"/>
      <c r="H17" s="20"/>
      <c r="I17" s="21"/>
    </row>
    <row r="18" spans="2:11" ht="23.25" customHeight="1" x14ac:dyDescent="0.3">
      <c r="B18" s="17"/>
      <c r="C18" s="18"/>
      <c r="D18" s="68"/>
      <c r="E18" s="69"/>
      <c r="F18" s="18"/>
      <c r="G18" s="19"/>
      <c r="H18" s="20"/>
      <c r="I18" s="21"/>
    </row>
    <row r="19" spans="2:11" ht="27" customHeight="1" thickBot="1" x14ac:dyDescent="0.35">
      <c r="B19" s="74" t="s">
        <v>18</v>
      </c>
      <c r="C19" s="75"/>
      <c r="D19" s="75"/>
      <c r="E19" s="76" t="s">
        <v>19</v>
      </c>
      <c r="F19" s="77"/>
      <c r="G19" s="24">
        <f>SUM(G7:G18)-G20</f>
        <v>1177000</v>
      </c>
      <c r="H19" s="25"/>
      <c r="I19" s="26"/>
      <c r="K19" s="27"/>
    </row>
    <row r="20" spans="2:11" ht="27" customHeight="1" thickBot="1" x14ac:dyDescent="0.35">
      <c r="B20" s="74" t="s">
        <v>20</v>
      </c>
      <c r="C20" s="75"/>
      <c r="D20" s="75"/>
      <c r="E20" s="76" t="s">
        <v>19</v>
      </c>
      <c r="F20" s="77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78" t="s">
        <v>21</v>
      </c>
      <c r="C21" s="79"/>
      <c r="D21" s="79"/>
      <c r="E21" s="79"/>
      <c r="F21" s="79"/>
      <c r="G21" s="79"/>
      <c r="H21" s="79"/>
      <c r="I21" s="80"/>
    </row>
    <row r="22" spans="2:11" ht="23.25" customHeight="1" x14ac:dyDescent="0.3">
      <c r="B22" s="71"/>
      <c r="C22" s="72"/>
      <c r="D22" s="72"/>
      <c r="E22" s="72"/>
      <c r="F22" s="72"/>
      <c r="G22" s="72"/>
      <c r="H22" s="72"/>
      <c r="I22" s="73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</mergeCells>
  <phoneticPr fontId="3" type="noConversion"/>
  <dataValidations count="4">
    <dataValidation type="list" allowBlank="1" showInputMessage="1" showErrorMessage="1" sqref="F7:F18">
      <formula1>결재방법</formula1>
    </dataValidation>
    <dataValidation type="date" operator="greaterThanOrEqual" allowBlank="1" showInputMessage="1" showErrorMessage="1" sqref="B21:B22 B7:B18">
      <formula1>40603</formula1>
    </dataValidation>
    <dataValidation type="whole" allowBlank="1" showInputMessage="1" showErrorMessage="1" sqref="G7:H18">
      <formula1>0</formula1>
      <formula2>5000000</formula2>
    </dataValidation>
    <dataValidation type="list" allowBlank="1" showInputMessage="1" showErrorMessage="1" sqref="C7:C18">
      <formula1>계정과목2</formula1>
    </dataValidation>
  </dataValidations>
  <pageMargins left="0.56000000000000005" right="0.16" top="0.46" bottom="0.48" header="0.3" footer="0.31496062992125984"/>
  <pageSetup paperSize="9" scale="63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3"/>
  <sheetViews>
    <sheetView showGridLines="0" view="pageBreakPreview" zoomScale="80" zoomScaleNormal="80" zoomScaleSheetLayoutView="80" workbookViewId="0">
      <selection activeCell="G8" sqref="G8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4" ht="35.25" customHeight="1" x14ac:dyDescent="0.3">
      <c r="B1" s="60" t="str">
        <f>IF(C4="", "", C4)</f>
        <v>2017년 07월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14" s="3" customFormat="1" ht="34.5" customHeight="1" thickBot="1" x14ac:dyDescent="0.35">
      <c r="B4" s="7" t="s">
        <v>6</v>
      </c>
      <c r="C4" s="8" t="s">
        <v>84</v>
      </c>
      <c r="D4" s="1"/>
      <c r="E4" s="63"/>
      <c r="F4" s="9" t="s">
        <v>79</v>
      </c>
      <c r="G4" s="9"/>
      <c r="H4" s="66"/>
      <c r="I4" s="67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14" s="16" customFormat="1" ht="76.5" customHeight="1" x14ac:dyDescent="0.3">
      <c r="B7" s="17">
        <v>42933</v>
      </c>
      <c r="C7" s="18" t="s">
        <v>15</v>
      </c>
      <c r="D7" s="81" t="s">
        <v>86</v>
      </c>
      <c r="E7" s="69"/>
      <c r="F7" s="18" t="s">
        <v>72</v>
      </c>
      <c r="G7" s="19">
        <v>1161800</v>
      </c>
      <c r="H7" s="20">
        <v>1</v>
      </c>
      <c r="I7" s="21"/>
      <c r="M7" s="37"/>
    </row>
    <row r="8" spans="2:14" s="16" customFormat="1" ht="25.5" customHeight="1" x14ac:dyDescent="0.3">
      <c r="B8" s="17"/>
      <c r="C8" s="18"/>
      <c r="D8" s="70"/>
      <c r="E8" s="69"/>
      <c r="F8" s="18"/>
      <c r="G8" s="19"/>
      <c r="H8" s="20"/>
      <c r="I8" s="21"/>
    </row>
    <row r="9" spans="2:14" s="16" customFormat="1" ht="25.5" customHeight="1" x14ac:dyDescent="0.3">
      <c r="B9" s="17"/>
      <c r="C9" s="18"/>
      <c r="D9" s="44"/>
      <c r="E9" s="45"/>
      <c r="F9" s="18"/>
      <c r="G9" s="19"/>
      <c r="H9" s="20"/>
      <c r="I9" s="21"/>
      <c r="M9" s="46"/>
      <c r="N9" s="46"/>
    </row>
    <row r="10" spans="2:14" s="16" customFormat="1" ht="25.5" customHeight="1" x14ac:dyDescent="0.3">
      <c r="B10" s="17"/>
      <c r="C10" s="18"/>
      <c r="D10" s="70"/>
      <c r="E10" s="69"/>
      <c r="F10" s="18"/>
      <c r="G10" s="19"/>
      <c r="H10" s="20"/>
      <c r="I10" s="21"/>
    </row>
    <row r="11" spans="2:14" s="16" customFormat="1" ht="25.5" customHeight="1" x14ac:dyDescent="0.3">
      <c r="B11" s="17"/>
      <c r="C11" s="18"/>
      <c r="D11" s="44"/>
      <c r="E11" s="45"/>
      <c r="F11" s="18"/>
      <c r="G11" s="19"/>
      <c r="H11" s="20"/>
      <c r="I11" s="21"/>
    </row>
    <row r="12" spans="2:14" ht="23.2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4" ht="23.2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14" ht="23.2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4" ht="27" customHeight="1" thickBot="1" x14ac:dyDescent="0.35">
      <c r="B15" s="74" t="s">
        <v>18</v>
      </c>
      <c r="C15" s="75"/>
      <c r="D15" s="75"/>
      <c r="E15" s="76" t="s">
        <v>19</v>
      </c>
      <c r="F15" s="77"/>
      <c r="G15" s="24">
        <f>SUM(G7:G14)-G16</f>
        <v>1161800</v>
      </c>
      <c r="H15" s="25"/>
      <c r="I15" s="26"/>
      <c r="K15" s="27"/>
    </row>
    <row r="16" spans="2:14" ht="27" customHeight="1" thickBot="1" x14ac:dyDescent="0.35">
      <c r="B16" s="74" t="s">
        <v>20</v>
      </c>
      <c r="C16" s="75"/>
      <c r="D16" s="75"/>
      <c r="E16" s="76" t="s">
        <v>19</v>
      </c>
      <c r="F16" s="77"/>
      <c r="G16" s="24">
        <f>SUMIF(F6:F14,B16,G6:G14)</f>
        <v>0</v>
      </c>
      <c r="H16" s="25"/>
      <c r="I16" s="26"/>
      <c r="K16" s="27"/>
    </row>
    <row r="17" spans="2:9" ht="23.25" customHeight="1" x14ac:dyDescent="0.3">
      <c r="B17" s="78" t="s">
        <v>21</v>
      </c>
      <c r="C17" s="79"/>
      <c r="D17" s="79"/>
      <c r="E17" s="79"/>
      <c r="F17" s="79"/>
      <c r="G17" s="79"/>
      <c r="H17" s="79"/>
      <c r="I17" s="80"/>
    </row>
    <row r="18" spans="2:9" ht="23.25" customHeight="1" x14ac:dyDescent="0.3">
      <c r="B18" s="71"/>
      <c r="C18" s="72"/>
      <c r="D18" s="72"/>
      <c r="E18" s="72"/>
      <c r="F18" s="72"/>
      <c r="G18" s="72"/>
      <c r="H18" s="72"/>
      <c r="I18" s="73"/>
    </row>
    <row r="19" spans="2:9" ht="23.25" customHeight="1" x14ac:dyDescent="0.3">
      <c r="B19" s="28"/>
      <c r="C19" s="29"/>
      <c r="D19" s="29"/>
      <c r="E19" s="29"/>
      <c r="F19" s="29"/>
      <c r="G19" s="29"/>
      <c r="H19" s="29"/>
      <c r="I19" s="30"/>
    </row>
    <row r="20" spans="2:9" ht="23.25" customHeight="1" x14ac:dyDescent="0.3">
      <c r="B20" s="28"/>
      <c r="C20" s="29"/>
      <c r="D20" s="29"/>
      <c r="E20" s="29"/>
      <c r="F20" s="29"/>
      <c r="G20" s="29"/>
      <c r="H20" s="29"/>
      <c r="I20" s="30"/>
    </row>
    <row r="21" spans="2:9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9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9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9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9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9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9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9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9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9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9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9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  <c r="L37" s="31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  <c r="L38" s="31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  <c r="L39" s="31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  <c r="L40" s="31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32"/>
      <c r="C43" s="33"/>
      <c r="D43" s="33"/>
      <c r="E43" s="33"/>
      <c r="F43" s="33"/>
      <c r="G43" s="33"/>
      <c r="H43" s="33"/>
      <c r="I43" s="34"/>
    </row>
  </sheetData>
  <autoFilter ref="B6:I38">
    <filterColumn colId="2" showButton="0"/>
  </autoFilter>
  <mergeCells count="18">
    <mergeCell ref="D6:E6"/>
    <mergeCell ref="B1:C1"/>
    <mergeCell ref="D1:I1"/>
    <mergeCell ref="E3:E4"/>
    <mergeCell ref="H3:I3"/>
    <mergeCell ref="H4:I4"/>
    <mergeCell ref="B18:I18"/>
    <mergeCell ref="D7:E7"/>
    <mergeCell ref="D8:E8"/>
    <mergeCell ref="D10:E10"/>
    <mergeCell ref="D12:E12"/>
    <mergeCell ref="D13:E13"/>
    <mergeCell ref="D14:E14"/>
    <mergeCell ref="B15:D15"/>
    <mergeCell ref="E15:F15"/>
    <mergeCell ref="B16:D16"/>
    <mergeCell ref="E16:F16"/>
    <mergeCell ref="B17:I17"/>
  </mergeCells>
  <phoneticPr fontId="3" type="noConversion"/>
  <dataValidations count="2">
    <dataValidation type="date" operator="greaterThanOrEqual" allowBlank="1" showInputMessage="1" showErrorMessage="1" sqref="B17:B18 B7:B14">
      <formula1>40603</formula1>
    </dataValidation>
    <dataValidation type="whole" allowBlank="1" showInputMessage="1" showErrorMessage="1" sqref="H7:H14">
      <formula1>0</formula1>
      <formula2>5000000</formula2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F7:F14</xm:sqref>
        </x14:dataValidation>
        <x14:dataValidation type="list" allowBlank="1" showInputMessage="1" showErrorMessage="1">
          <x14:formula1>
            <xm:f>Sheet2!$B$1:$B$12</xm:f>
          </x14:formula1>
          <xm:sqref>C7:C14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3"/>
  <sheetViews>
    <sheetView showGridLines="0" view="pageBreakPreview" zoomScale="80" zoomScaleNormal="80" zoomScaleSheetLayoutView="80" workbookViewId="0">
      <selection activeCell="F5" sqref="F5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4" ht="35.25" customHeight="1" x14ac:dyDescent="0.3">
      <c r="B1" s="60" t="str">
        <f>IF(C4="", "", C4)</f>
        <v>2017년 07월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14" s="3" customFormat="1" ht="34.5" customHeight="1" thickBot="1" x14ac:dyDescent="0.35">
      <c r="B4" s="7" t="s">
        <v>6</v>
      </c>
      <c r="C4" s="8" t="s">
        <v>84</v>
      </c>
      <c r="D4" s="1"/>
      <c r="E4" s="63"/>
      <c r="F4" s="9" t="s">
        <v>79</v>
      </c>
      <c r="G4" s="9"/>
      <c r="H4" s="66"/>
      <c r="I4" s="67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14" s="16" customFormat="1" ht="76.5" customHeight="1" x14ac:dyDescent="0.3">
      <c r="B7" s="17">
        <v>42933</v>
      </c>
      <c r="C7" s="18" t="s">
        <v>15</v>
      </c>
      <c r="D7" s="70" t="s">
        <v>85</v>
      </c>
      <c r="E7" s="69"/>
      <c r="F7" s="18" t="s">
        <v>72</v>
      </c>
      <c r="G7" s="19">
        <v>498540</v>
      </c>
      <c r="H7" s="20">
        <v>1</v>
      </c>
      <c r="I7" s="21"/>
      <c r="M7" s="37"/>
    </row>
    <row r="8" spans="2:14" s="16" customFormat="1" ht="25.5" customHeight="1" x14ac:dyDescent="0.3">
      <c r="B8" s="17"/>
      <c r="C8" s="18"/>
      <c r="D8" s="70"/>
      <c r="E8" s="69"/>
      <c r="F8" s="18"/>
      <c r="G8" s="19"/>
      <c r="H8" s="20"/>
      <c r="I8" s="21"/>
    </row>
    <row r="9" spans="2:14" s="16" customFormat="1" ht="25.5" customHeight="1" x14ac:dyDescent="0.3">
      <c r="B9" s="17"/>
      <c r="C9" s="18"/>
      <c r="D9" s="44"/>
      <c r="E9" s="45"/>
      <c r="F9" s="18"/>
      <c r="G9" s="19"/>
      <c r="H9" s="20"/>
      <c r="I9" s="21"/>
      <c r="M9" s="46"/>
      <c r="N9" s="46"/>
    </row>
    <row r="10" spans="2:14" s="16" customFormat="1" ht="25.5" customHeight="1" x14ac:dyDescent="0.3">
      <c r="B10" s="17"/>
      <c r="C10" s="18"/>
      <c r="D10" s="70"/>
      <c r="E10" s="69"/>
      <c r="F10" s="18"/>
      <c r="G10" s="19"/>
      <c r="H10" s="20"/>
      <c r="I10" s="21"/>
    </row>
    <row r="11" spans="2:14" s="16" customFormat="1" ht="25.5" customHeight="1" x14ac:dyDescent="0.3">
      <c r="B11" s="17"/>
      <c r="C11" s="18"/>
      <c r="D11" s="44"/>
      <c r="E11" s="45"/>
      <c r="F11" s="18"/>
      <c r="G11" s="19"/>
      <c r="H11" s="20"/>
      <c r="I11" s="21"/>
    </row>
    <row r="12" spans="2:14" ht="23.2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4" ht="23.2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14" ht="23.2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4" ht="27" customHeight="1" thickBot="1" x14ac:dyDescent="0.35">
      <c r="B15" s="74" t="s">
        <v>18</v>
      </c>
      <c r="C15" s="75"/>
      <c r="D15" s="75"/>
      <c r="E15" s="76" t="s">
        <v>19</v>
      </c>
      <c r="F15" s="77"/>
      <c r="G15" s="24">
        <f>SUM(G7:G14)-G16</f>
        <v>498540</v>
      </c>
      <c r="H15" s="25"/>
      <c r="I15" s="26"/>
      <c r="K15" s="27"/>
    </row>
    <row r="16" spans="2:14" ht="27" customHeight="1" thickBot="1" x14ac:dyDescent="0.35">
      <c r="B16" s="74" t="s">
        <v>20</v>
      </c>
      <c r="C16" s="75"/>
      <c r="D16" s="75"/>
      <c r="E16" s="76" t="s">
        <v>19</v>
      </c>
      <c r="F16" s="77"/>
      <c r="G16" s="24">
        <f>SUMIF(F6:F14,B16,G6:G14)</f>
        <v>0</v>
      </c>
      <c r="H16" s="25"/>
      <c r="I16" s="26"/>
      <c r="K16" s="27"/>
    </row>
    <row r="17" spans="2:9" ht="23.25" customHeight="1" x14ac:dyDescent="0.3">
      <c r="B17" s="78" t="s">
        <v>21</v>
      </c>
      <c r="C17" s="79"/>
      <c r="D17" s="79"/>
      <c r="E17" s="79"/>
      <c r="F17" s="79"/>
      <c r="G17" s="79"/>
      <c r="H17" s="79"/>
      <c r="I17" s="80"/>
    </row>
    <row r="18" spans="2:9" ht="23.25" customHeight="1" x14ac:dyDescent="0.3">
      <c r="B18" s="71"/>
      <c r="C18" s="72"/>
      <c r="D18" s="72"/>
      <c r="E18" s="72"/>
      <c r="F18" s="72"/>
      <c r="G18" s="72"/>
      <c r="H18" s="72"/>
      <c r="I18" s="73"/>
    </row>
    <row r="19" spans="2:9" ht="23.25" customHeight="1" x14ac:dyDescent="0.3">
      <c r="B19" s="28"/>
      <c r="C19" s="29"/>
      <c r="D19" s="29"/>
      <c r="E19" s="29"/>
      <c r="F19" s="29"/>
      <c r="G19" s="29"/>
      <c r="H19" s="29"/>
      <c r="I19" s="30"/>
    </row>
    <row r="20" spans="2:9" ht="23.25" customHeight="1" x14ac:dyDescent="0.3">
      <c r="B20" s="28"/>
      <c r="C20" s="29"/>
      <c r="D20" s="29"/>
      <c r="E20" s="29"/>
      <c r="F20" s="29"/>
      <c r="G20" s="29"/>
      <c r="H20" s="29"/>
      <c r="I20" s="30"/>
    </row>
    <row r="21" spans="2:9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9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9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9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9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9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9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9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9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9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9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9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  <c r="L37" s="31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  <c r="L38" s="31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  <c r="L39" s="31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  <c r="L40" s="31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32"/>
      <c r="C43" s="33"/>
      <c r="D43" s="33"/>
      <c r="E43" s="33"/>
      <c r="F43" s="33"/>
      <c r="G43" s="33"/>
      <c r="H43" s="33"/>
      <c r="I43" s="34"/>
    </row>
  </sheetData>
  <autoFilter ref="B6:I38">
    <filterColumn colId="2" showButton="0"/>
  </autoFilter>
  <mergeCells count="18">
    <mergeCell ref="D6:E6"/>
    <mergeCell ref="B1:C1"/>
    <mergeCell ref="D1:I1"/>
    <mergeCell ref="E3:E4"/>
    <mergeCell ref="H3:I3"/>
    <mergeCell ref="H4:I4"/>
    <mergeCell ref="B18:I18"/>
    <mergeCell ref="D7:E7"/>
    <mergeCell ref="D8:E8"/>
    <mergeCell ref="D10:E10"/>
    <mergeCell ref="D12:E12"/>
    <mergeCell ref="D13:E13"/>
    <mergeCell ref="D14:E14"/>
    <mergeCell ref="B15:D15"/>
    <mergeCell ref="E15:F15"/>
    <mergeCell ref="B16:D16"/>
    <mergeCell ref="E16:F16"/>
    <mergeCell ref="B17:I17"/>
  </mergeCells>
  <phoneticPr fontId="3" type="noConversion"/>
  <dataValidations count="2">
    <dataValidation type="whole" allowBlank="1" showInputMessage="1" showErrorMessage="1" sqref="H7:H14">
      <formula1>0</formula1>
      <formula2>5000000</formula2>
    </dataValidation>
    <dataValidation type="date" operator="greaterThanOrEqual" allowBlank="1" showInputMessage="1" showErrorMessage="1" sqref="B17:B18 B7:B14">
      <formula1>40603</formula1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Sheet2!$B$1:$B$12</xm:f>
          </x14:formula1>
          <xm:sqref>C7:C14</xm:sqref>
        </x14:dataValidation>
        <x14:dataValidation type="list" allowBlank="1" showInputMessage="1" showErrorMessage="1">
          <x14:formula1>
            <xm:f>Sheet2!$C:$C</xm:f>
          </x14:formula1>
          <xm:sqref>F7:F14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7"/>
  <sheetViews>
    <sheetView showGridLines="0" view="pageBreakPreview" zoomScale="80" zoomScaleNormal="80" zoomScaleSheetLayoutView="80" workbookViewId="0">
      <selection activeCell="G20" sqref="G20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25" style="51" bestFit="1" customWidth="1"/>
    <col min="13" max="13" width="10.5" style="51" bestFit="1" customWidth="1"/>
    <col min="14" max="14" width="9.375" style="51" bestFit="1" customWidth="1"/>
  </cols>
  <sheetData>
    <row r="1" spans="2:14" ht="35.25" customHeight="1" x14ac:dyDescent="0.3">
      <c r="B1" s="60" t="str">
        <f>IF(C4="", "", C4)</f>
        <v>2017년 11월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  <c r="L2" s="51"/>
      <c r="M2" s="51"/>
      <c r="N2" s="5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  <c r="L3" s="51"/>
      <c r="M3" s="51"/>
      <c r="N3" s="51"/>
    </row>
    <row r="4" spans="2:14" s="3" customFormat="1" ht="34.5" customHeight="1" thickBot="1" x14ac:dyDescent="0.35">
      <c r="B4" s="7" t="s">
        <v>6</v>
      </c>
      <c r="C4" s="8" t="s">
        <v>120</v>
      </c>
      <c r="D4" s="1"/>
      <c r="E4" s="63"/>
      <c r="F4" s="9" t="s">
        <v>122</v>
      </c>
      <c r="G4" s="9"/>
      <c r="H4" s="66"/>
      <c r="I4" s="67"/>
      <c r="L4" s="51"/>
      <c r="M4" s="51"/>
      <c r="N4" s="51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  <c r="L6" s="52"/>
      <c r="M6" s="52"/>
      <c r="N6" s="52"/>
    </row>
    <row r="7" spans="2:14" ht="24.75" customHeight="1" x14ac:dyDescent="0.3">
      <c r="B7" s="17">
        <v>43059</v>
      </c>
      <c r="C7" s="18" t="s">
        <v>15</v>
      </c>
      <c r="D7" s="70" t="s">
        <v>124</v>
      </c>
      <c r="E7" s="69"/>
      <c r="F7" s="18"/>
      <c r="G7" s="19">
        <v>626300</v>
      </c>
      <c r="H7" s="20"/>
      <c r="I7" s="21"/>
    </row>
    <row r="8" spans="2:14" ht="23.25" customHeight="1" x14ac:dyDescent="0.3">
      <c r="B8" s="17"/>
      <c r="C8" s="18"/>
      <c r="D8" s="68"/>
      <c r="E8" s="69"/>
      <c r="F8" s="18"/>
      <c r="G8" s="19"/>
      <c r="H8" s="20"/>
      <c r="I8" s="21"/>
    </row>
    <row r="9" spans="2:14" s="51" customFormat="1" ht="23.25" customHeight="1" x14ac:dyDescent="0.3">
      <c r="B9" s="17"/>
      <c r="C9" s="18"/>
      <c r="D9" s="68"/>
      <c r="E9" s="69"/>
      <c r="F9" s="18"/>
      <c r="G9" s="19"/>
      <c r="H9" s="20"/>
      <c r="I9" s="21"/>
      <c r="J9"/>
      <c r="K9"/>
    </row>
    <row r="10" spans="2:14" ht="23.25" customHeight="1" x14ac:dyDescent="0.3">
      <c r="B10" s="17"/>
      <c r="C10" s="18"/>
      <c r="D10" s="68"/>
      <c r="E10" s="69"/>
      <c r="F10" s="18"/>
      <c r="G10" s="19"/>
      <c r="H10" s="20"/>
      <c r="I10" s="21"/>
    </row>
    <row r="11" spans="2:14" s="51" customFormat="1" ht="23.25" customHeight="1" x14ac:dyDescent="0.3">
      <c r="B11" s="17"/>
      <c r="C11" s="18"/>
      <c r="D11" s="68"/>
      <c r="E11" s="69"/>
      <c r="F11" s="18"/>
      <c r="G11" s="19"/>
      <c r="H11" s="20"/>
      <c r="I11" s="21"/>
      <c r="J11"/>
      <c r="K11"/>
    </row>
    <row r="12" spans="2:14" ht="23.2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4" s="51" customFormat="1" ht="23.25" customHeight="1" x14ac:dyDescent="0.3">
      <c r="B13" s="17"/>
      <c r="C13" s="18"/>
      <c r="D13" s="68"/>
      <c r="E13" s="69"/>
      <c r="F13" s="18"/>
      <c r="G13" s="19"/>
      <c r="H13" s="20"/>
      <c r="I13" s="21"/>
      <c r="J13"/>
      <c r="K13"/>
    </row>
    <row r="14" spans="2:14" ht="23.2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4" s="51" customFormat="1" ht="23.25" customHeight="1" x14ac:dyDescent="0.3">
      <c r="B15" s="17"/>
      <c r="C15" s="18"/>
      <c r="D15" s="68"/>
      <c r="E15" s="69"/>
      <c r="F15" s="18"/>
      <c r="G15" s="19"/>
      <c r="H15" s="20"/>
      <c r="I15" s="21"/>
      <c r="J15"/>
      <c r="K15"/>
    </row>
    <row r="16" spans="2:14" s="51" customFormat="1" ht="23.25" customHeight="1" x14ac:dyDescent="0.3">
      <c r="B16" s="17"/>
      <c r="C16" s="18"/>
      <c r="D16" s="68"/>
      <c r="E16" s="69"/>
      <c r="F16" s="18"/>
      <c r="G16" s="19"/>
      <c r="H16" s="20"/>
      <c r="I16" s="21"/>
      <c r="J16"/>
      <c r="K16"/>
    </row>
    <row r="17" spans="2:11" s="51" customFormat="1" ht="23.25" customHeight="1" x14ac:dyDescent="0.3">
      <c r="B17" s="17"/>
      <c r="C17" s="18"/>
      <c r="D17" s="68"/>
      <c r="E17" s="69"/>
      <c r="F17" s="18"/>
      <c r="G17" s="19"/>
      <c r="H17" s="20"/>
      <c r="I17" s="21"/>
      <c r="J17"/>
      <c r="K17"/>
    </row>
    <row r="18" spans="2:11" s="51" customFormat="1" ht="23.25" customHeight="1" x14ac:dyDescent="0.3">
      <c r="B18" s="17"/>
      <c r="C18" s="18"/>
      <c r="D18" s="68"/>
      <c r="E18" s="69"/>
      <c r="F18" s="18"/>
      <c r="G18" s="19"/>
      <c r="H18" s="20"/>
      <c r="I18" s="21"/>
      <c r="J18"/>
      <c r="K18"/>
    </row>
    <row r="19" spans="2:11" s="51" customFormat="1" ht="27" customHeight="1" thickBot="1" x14ac:dyDescent="0.35">
      <c r="B19" s="74" t="s">
        <v>18</v>
      </c>
      <c r="C19" s="75"/>
      <c r="D19" s="75"/>
      <c r="E19" s="76" t="s">
        <v>19</v>
      </c>
      <c r="F19" s="77"/>
      <c r="G19" s="24">
        <f>SUM(G7:G18)-G20</f>
        <v>626300</v>
      </c>
      <c r="H19" s="25"/>
      <c r="I19" s="26"/>
      <c r="J19"/>
      <c r="K19" s="27"/>
    </row>
    <row r="20" spans="2:11" s="51" customFormat="1" ht="27" customHeight="1" thickBot="1" x14ac:dyDescent="0.35">
      <c r="B20" s="74" t="s">
        <v>20</v>
      </c>
      <c r="C20" s="75"/>
      <c r="D20" s="75"/>
      <c r="E20" s="76" t="s">
        <v>19</v>
      </c>
      <c r="F20" s="77"/>
      <c r="G20" s="24">
        <f>SUMIF(F6:F18,B20,G6:G18)</f>
        <v>0</v>
      </c>
      <c r="H20" s="25"/>
      <c r="I20" s="26"/>
      <c r="J20"/>
      <c r="K20" s="27"/>
    </row>
    <row r="21" spans="2:11" s="51" customFormat="1" ht="23.25" customHeight="1" x14ac:dyDescent="0.3">
      <c r="B21" s="78" t="s">
        <v>21</v>
      </c>
      <c r="C21" s="79"/>
      <c r="D21" s="79"/>
      <c r="E21" s="79"/>
      <c r="F21" s="79"/>
      <c r="G21" s="79"/>
      <c r="H21" s="79"/>
      <c r="I21" s="80"/>
      <c r="J21"/>
      <c r="K21"/>
    </row>
    <row r="22" spans="2:11" s="51" customFormat="1" ht="23.25" customHeight="1" x14ac:dyDescent="0.3">
      <c r="B22" s="71"/>
      <c r="C22" s="72"/>
      <c r="D22" s="72"/>
      <c r="E22" s="72"/>
      <c r="F22" s="72"/>
      <c r="G22" s="72"/>
      <c r="H22" s="72"/>
      <c r="I22" s="73"/>
      <c r="J22"/>
      <c r="K22"/>
    </row>
    <row r="23" spans="2:11" s="5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5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5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5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5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5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5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5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5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5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5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5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5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5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5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5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5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5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5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5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5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5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5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5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51" customFormat="1" ht="23.25" customHeight="1" x14ac:dyDescent="0.3">
      <c r="B47" s="32"/>
      <c r="C47" s="33"/>
      <c r="D47" s="33"/>
      <c r="E47" s="33"/>
      <c r="F47" s="33"/>
      <c r="G47" s="33"/>
      <c r="H47" s="33"/>
      <c r="I47" s="34"/>
      <c r="J47"/>
      <c r="K47"/>
    </row>
  </sheetData>
  <autoFilter ref="B6:I42">
    <filterColumn colId="2" showButton="0"/>
  </autoFilter>
  <mergeCells count="24">
    <mergeCell ref="B22:I22"/>
    <mergeCell ref="D13:E13"/>
    <mergeCell ref="D14:E14"/>
    <mergeCell ref="D15:E15"/>
    <mergeCell ref="D16:E16"/>
    <mergeCell ref="D17:E17"/>
    <mergeCell ref="D18:E18"/>
    <mergeCell ref="B19:D19"/>
    <mergeCell ref="E19:F19"/>
    <mergeCell ref="B20:D20"/>
    <mergeCell ref="E20:F20"/>
    <mergeCell ref="B21:I21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21:B22 B7:B18">
      <formula1>40603</formula1>
    </dataValidation>
    <dataValidation type="whole" allowBlank="1" showInputMessage="1" showErrorMessage="1" sqref="G7 H7:H18">
      <formula1>0</formula1>
      <formula2>5000000</formula2>
    </dataValidation>
    <dataValidation type="whole" allowBlank="1" showInputMessage="1" showErrorMessage="1" sqref="G8:G18">
      <formula1>0</formula1>
      <formula2>99000000</formula2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F1 F7:F1048576</xm:sqref>
        </x14:dataValidation>
        <x14:dataValidation type="list" allowBlank="1" showInputMessage="1" showErrorMessage="1">
          <x14:formula1>
            <xm:f>Sheet2!$B:$B</xm:f>
          </x14:formula1>
          <xm:sqref>C1 C7:C1048576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3"/>
  <sheetViews>
    <sheetView showGridLines="0" view="pageBreakPreview" zoomScale="80" zoomScaleNormal="80" zoomScaleSheetLayoutView="80" workbookViewId="0">
      <selection activeCell="F5" sqref="F5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4" ht="35.25" customHeight="1" x14ac:dyDescent="0.3">
      <c r="B1" s="60" t="str">
        <f>IF(C4="", "", C4)</f>
        <v>2017년 07월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14" s="3" customFormat="1" ht="34.5" customHeight="1" thickBot="1" x14ac:dyDescent="0.35">
      <c r="B4" s="7" t="s">
        <v>6</v>
      </c>
      <c r="C4" s="8" t="s">
        <v>84</v>
      </c>
      <c r="D4" s="1"/>
      <c r="E4" s="63"/>
      <c r="F4" s="9" t="s">
        <v>79</v>
      </c>
      <c r="G4" s="9"/>
      <c r="H4" s="66"/>
      <c r="I4" s="67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14" s="16" customFormat="1" ht="76.5" customHeight="1" x14ac:dyDescent="0.3">
      <c r="B7" s="17">
        <v>42933</v>
      </c>
      <c r="C7" s="18" t="s">
        <v>15</v>
      </c>
      <c r="D7" s="70" t="s">
        <v>83</v>
      </c>
      <c r="E7" s="69"/>
      <c r="F7" s="18" t="s">
        <v>72</v>
      </c>
      <c r="G7" s="19">
        <v>1890000</v>
      </c>
      <c r="H7" s="20">
        <v>1</v>
      </c>
      <c r="I7" s="21"/>
      <c r="M7" s="37"/>
    </row>
    <row r="8" spans="2:14" s="16" customFormat="1" ht="25.5" customHeight="1" x14ac:dyDescent="0.3">
      <c r="B8" s="17"/>
      <c r="C8" s="18"/>
      <c r="D8" s="70"/>
      <c r="E8" s="69"/>
      <c r="F8" s="18"/>
      <c r="G8" s="19"/>
      <c r="H8" s="20"/>
      <c r="I8" s="21"/>
    </row>
    <row r="9" spans="2:14" s="16" customFormat="1" ht="25.5" customHeight="1" x14ac:dyDescent="0.3">
      <c r="B9" s="17"/>
      <c r="C9" s="18"/>
      <c r="D9" s="44"/>
      <c r="E9" s="45"/>
      <c r="F9" s="18"/>
      <c r="G9" s="19"/>
      <c r="H9" s="20"/>
      <c r="I9" s="21"/>
      <c r="M9" s="46"/>
      <c r="N9" s="46"/>
    </row>
    <row r="10" spans="2:14" s="16" customFormat="1" ht="25.5" customHeight="1" x14ac:dyDescent="0.3">
      <c r="B10" s="17"/>
      <c r="C10" s="18"/>
      <c r="D10" s="70"/>
      <c r="E10" s="69"/>
      <c r="F10" s="18"/>
      <c r="G10" s="19"/>
      <c r="H10" s="20"/>
      <c r="I10" s="21"/>
    </row>
    <row r="11" spans="2:14" s="16" customFormat="1" ht="25.5" customHeight="1" x14ac:dyDescent="0.3">
      <c r="B11" s="17"/>
      <c r="C11" s="18"/>
      <c r="D11" s="44"/>
      <c r="E11" s="45"/>
      <c r="F11" s="18"/>
      <c r="G11" s="19"/>
      <c r="H11" s="20"/>
      <c r="I11" s="21"/>
    </row>
    <row r="12" spans="2:14" ht="23.2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4" ht="23.2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14" ht="23.2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4" ht="27" customHeight="1" thickBot="1" x14ac:dyDescent="0.35">
      <c r="B15" s="74" t="s">
        <v>18</v>
      </c>
      <c r="C15" s="75"/>
      <c r="D15" s="75"/>
      <c r="E15" s="76" t="s">
        <v>19</v>
      </c>
      <c r="F15" s="77"/>
      <c r="G15" s="24">
        <f>SUM(G7:G14)-G16</f>
        <v>1890000</v>
      </c>
      <c r="H15" s="25"/>
      <c r="I15" s="26"/>
      <c r="K15" s="27"/>
    </row>
    <row r="16" spans="2:14" ht="27" customHeight="1" thickBot="1" x14ac:dyDescent="0.35">
      <c r="B16" s="74" t="s">
        <v>20</v>
      </c>
      <c r="C16" s="75"/>
      <c r="D16" s="75"/>
      <c r="E16" s="76" t="s">
        <v>19</v>
      </c>
      <c r="F16" s="77"/>
      <c r="G16" s="24">
        <f>SUMIF(F6:F14,B16,G6:G14)</f>
        <v>0</v>
      </c>
      <c r="H16" s="25"/>
      <c r="I16" s="26"/>
      <c r="K16" s="27"/>
    </row>
    <row r="17" spans="2:9" ht="23.25" customHeight="1" x14ac:dyDescent="0.3">
      <c r="B17" s="78" t="s">
        <v>21</v>
      </c>
      <c r="C17" s="79"/>
      <c r="D17" s="79"/>
      <c r="E17" s="79"/>
      <c r="F17" s="79"/>
      <c r="G17" s="79"/>
      <c r="H17" s="79"/>
      <c r="I17" s="80"/>
    </row>
    <row r="18" spans="2:9" ht="23.25" customHeight="1" x14ac:dyDescent="0.3">
      <c r="B18" s="71"/>
      <c r="C18" s="72"/>
      <c r="D18" s="72"/>
      <c r="E18" s="72"/>
      <c r="F18" s="72"/>
      <c r="G18" s="72"/>
      <c r="H18" s="72"/>
      <c r="I18" s="73"/>
    </row>
    <row r="19" spans="2:9" ht="23.25" customHeight="1" x14ac:dyDescent="0.3">
      <c r="B19" s="28"/>
      <c r="C19" s="29"/>
      <c r="D19" s="29"/>
      <c r="E19" s="29"/>
      <c r="F19" s="29"/>
      <c r="G19" s="29"/>
      <c r="H19" s="29"/>
      <c r="I19" s="30"/>
    </row>
    <row r="20" spans="2:9" ht="23.25" customHeight="1" x14ac:dyDescent="0.3">
      <c r="B20" s="28"/>
      <c r="C20" s="29"/>
      <c r="D20" s="29"/>
      <c r="E20" s="29"/>
      <c r="F20" s="29"/>
      <c r="G20" s="29"/>
      <c r="H20" s="29"/>
      <c r="I20" s="30"/>
    </row>
    <row r="21" spans="2:9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9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9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9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9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9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9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9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9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9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9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9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  <c r="L37" s="31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  <c r="L38" s="31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  <c r="L39" s="31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  <c r="L40" s="31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32"/>
      <c r="C43" s="33"/>
      <c r="D43" s="33"/>
      <c r="E43" s="33"/>
      <c r="F43" s="33"/>
      <c r="G43" s="33"/>
      <c r="H43" s="33"/>
      <c r="I43" s="34"/>
    </row>
  </sheetData>
  <autoFilter ref="B6:I38">
    <filterColumn colId="2" showButton="0"/>
  </autoFilter>
  <mergeCells count="18">
    <mergeCell ref="D6:E6"/>
    <mergeCell ref="B1:C1"/>
    <mergeCell ref="D1:I1"/>
    <mergeCell ref="E3:E4"/>
    <mergeCell ref="H3:I3"/>
    <mergeCell ref="H4:I4"/>
    <mergeCell ref="B18:I18"/>
    <mergeCell ref="D7:E7"/>
    <mergeCell ref="D8:E8"/>
    <mergeCell ref="D10:E10"/>
    <mergeCell ref="D12:E12"/>
    <mergeCell ref="D13:E13"/>
    <mergeCell ref="D14:E14"/>
    <mergeCell ref="B15:D15"/>
    <mergeCell ref="E15:F15"/>
    <mergeCell ref="B16:D16"/>
    <mergeCell ref="E16:F16"/>
    <mergeCell ref="B17:I17"/>
  </mergeCells>
  <phoneticPr fontId="3" type="noConversion"/>
  <dataValidations count="2">
    <dataValidation type="date" operator="greaterThanOrEqual" allowBlank="1" showInputMessage="1" showErrorMessage="1" sqref="B17:B18 B7:B14">
      <formula1>40603</formula1>
    </dataValidation>
    <dataValidation type="whole" allowBlank="1" showInputMessage="1" showErrorMessage="1" sqref="H7:H14">
      <formula1>0</formula1>
      <formula2>5000000</formula2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F7:F14</xm:sqref>
        </x14:dataValidation>
        <x14:dataValidation type="list" allowBlank="1" showInputMessage="1" showErrorMessage="1">
          <x14:formula1>
            <xm:f>Sheet2!$B$1:$B$12</xm:f>
          </x14:formula1>
          <xm:sqref>C7:C14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3"/>
  <sheetViews>
    <sheetView showGridLines="0" view="pageBreakPreview" zoomScale="80" zoomScaleNormal="80" zoomScaleSheetLayoutView="80" workbookViewId="0">
      <selection activeCell="B8" sqref="B8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4" ht="35.25" customHeight="1" x14ac:dyDescent="0.3">
      <c r="B1" s="60" t="str">
        <f>IF(C4="", "", C4)</f>
        <v>2017년 07월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14" s="3" customFormat="1" ht="34.5" customHeight="1" thickBot="1" x14ac:dyDescent="0.35">
      <c r="B4" s="7" t="s">
        <v>6</v>
      </c>
      <c r="C4" s="8" t="s">
        <v>81</v>
      </c>
      <c r="D4" s="1"/>
      <c r="E4" s="63"/>
      <c r="F4" s="9" t="s">
        <v>79</v>
      </c>
      <c r="G4" s="9"/>
      <c r="H4" s="66"/>
      <c r="I4" s="67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14" s="16" customFormat="1" ht="76.5" customHeight="1" x14ac:dyDescent="0.3">
      <c r="B7" s="17">
        <v>42934</v>
      </c>
      <c r="C7" s="18" t="s">
        <v>15</v>
      </c>
      <c r="D7" s="70" t="s">
        <v>82</v>
      </c>
      <c r="E7" s="69"/>
      <c r="F7" s="18" t="s">
        <v>69</v>
      </c>
      <c r="G7" s="19">
        <v>280900</v>
      </c>
      <c r="H7" s="20">
        <v>1</v>
      </c>
      <c r="I7" s="21"/>
      <c r="M7" s="37"/>
    </row>
    <row r="8" spans="2:14" s="16" customFormat="1" ht="25.5" customHeight="1" x14ac:dyDescent="0.3">
      <c r="B8" s="17"/>
      <c r="C8" s="18"/>
      <c r="D8" s="70"/>
      <c r="E8" s="69"/>
      <c r="F8" s="18"/>
      <c r="G8" s="19"/>
      <c r="H8" s="20"/>
      <c r="I8" s="21"/>
    </row>
    <row r="9" spans="2:14" s="16" customFormat="1" ht="25.5" customHeight="1" x14ac:dyDescent="0.3">
      <c r="B9" s="17"/>
      <c r="C9" s="18"/>
      <c r="D9" s="44"/>
      <c r="E9" s="45"/>
      <c r="F9" s="18"/>
      <c r="G9" s="19"/>
      <c r="H9" s="20"/>
      <c r="I9" s="21"/>
      <c r="M9" s="46"/>
      <c r="N9" s="46"/>
    </row>
    <row r="10" spans="2:14" s="16" customFormat="1" ht="25.5" customHeight="1" x14ac:dyDescent="0.3">
      <c r="B10" s="17"/>
      <c r="C10" s="18"/>
      <c r="D10" s="70"/>
      <c r="E10" s="69"/>
      <c r="F10" s="18"/>
      <c r="G10" s="19"/>
      <c r="H10" s="20"/>
      <c r="I10" s="21"/>
    </row>
    <row r="11" spans="2:14" s="16" customFormat="1" ht="25.5" customHeight="1" x14ac:dyDescent="0.3">
      <c r="B11" s="17"/>
      <c r="C11" s="18"/>
      <c r="D11" s="44"/>
      <c r="E11" s="45"/>
      <c r="F11" s="18"/>
      <c r="G11" s="19"/>
      <c r="H11" s="20"/>
      <c r="I11" s="21"/>
    </row>
    <row r="12" spans="2:14" ht="23.2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4" ht="23.2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14" ht="23.2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4" ht="27" customHeight="1" thickBot="1" x14ac:dyDescent="0.35">
      <c r="B15" s="74" t="s">
        <v>18</v>
      </c>
      <c r="C15" s="75"/>
      <c r="D15" s="75"/>
      <c r="E15" s="76" t="s">
        <v>19</v>
      </c>
      <c r="F15" s="77"/>
      <c r="G15" s="24">
        <f>SUM(G7:G14)-G16</f>
        <v>280900</v>
      </c>
      <c r="H15" s="25"/>
      <c r="I15" s="26"/>
      <c r="K15" s="27"/>
    </row>
    <row r="16" spans="2:14" ht="27" customHeight="1" thickBot="1" x14ac:dyDescent="0.35">
      <c r="B16" s="74" t="s">
        <v>20</v>
      </c>
      <c r="C16" s="75"/>
      <c r="D16" s="75"/>
      <c r="E16" s="76" t="s">
        <v>19</v>
      </c>
      <c r="F16" s="77"/>
      <c r="G16" s="24">
        <f>SUMIF(F6:F14,B16,G6:G14)</f>
        <v>0</v>
      </c>
      <c r="H16" s="25"/>
      <c r="I16" s="26"/>
      <c r="K16" s="27"/>
    </row>
    <row r="17" spans="2:9" ht="23.25" customHeight="1" x14ac:dyDescent="0.3">
      <c r="B17" s="78" t="s">
        <v>21</v>
      </c>
      <c r="C17" s="79"/>
      <c r="D17" s="79"/>
      <c r="E17" s="79"/>
      <c r="F17" s="79"/>
      <c r="G17" s="79"/>
      <c r="H17" s="79"/>
      <c r="I17" s="80"/>
    </row>
    <row r="18" spans="2:9" ht="23.25" customHeight="1" x14ac:dyDescent="0.3">
      <c r="B18" s="71"/>
      <c r="C18" s="72"/>
      <c r="D18" s="72"/>
      <c r="E18" s="72"/>
      <c r="F18" s="72"/>
      <c r="G18" s="72"/>
      <c r="H18" s="72"/>
      <c r="I18" s="73"/>
    </row>
    <row r="19" spans="2:9" ht="23.25" customHeight="1" x14ac:dyDescent="0.3">
      <c r="B19" s="28"/>
      <c r="C19" s="29"/>
      <c r="D19" s="29"/>
      <c r="E19" s="29"/>
      <c r="F19" s="29"/>
      <c r="G19" s="29"/>
      <c r="H19" s="29"/>
      <c r="I19" s="30"/>
    </row>
    <row r="20" spans="2:9" ht="23.25" customHeight="1" x14ac:dyDescent="0.3">
      <c r="B20" s="28"/>
      <c r="C20" s="29"/>
      <c r="D20" s="29"/>
      <c r="E20" s="29"/>
      <c r="F20" s="29"/>
      <c r="G20" s="29"/>
      <c r="H20" s="29"/>
      <c r="I20" s="30"/>
    </row>
    <row r="21" spans="2:9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9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9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9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9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9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9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9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9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9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9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9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  <c r="L37" s="31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  <c r="L38" s="31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  <c r="L39" s="31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  <c r="L40" s="31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32"/>
      <c r="C43" s="33"/>
      <c r="D43" s="33"/>
      <c r="E43" s="33"/>
      <c r="F43" s="33"/>
      <c r="G43" s="33"/>
      <c r="H43" s="33"/>
      <c r="I43" s="34"/>
    </row>
  </sheetData>
  <autoFilter ref="B6:I38">
    <filterColumn colId="2" showButton="0"/>
  </autoFilter>
  <mergeCells count="18">
    <mergeCell ref="D6:E6"/>
    <mergeCell ref="B1:C1"/>
    <mergeCell ref="D1:I1"/>
    <mergeCell ref="E3:E4"/>
    <mergeCell ref="H3:I3"/>
    <mergeCell ref="H4:I4"/>
    <mergeCell ref="B18:I18"/>
    <mergeCell ref="D7:E7"/>
    <mergeCell ref="D8:E8"/>
    <mergeCell ref="D10:E10"/>
    <mergeCell ref="D12:E12"/>
    <mergeCell ref="D13:E13"/>
    <mergeCell ref="D14:E14"/>
    <mergeCell ref="B15:D15"/>
    <mergeCell ref="E15:F15"/>
    <mergeCell ref="B16:D16"/>
    <mergeCell ref="E16:F16"/>
    <mergeCell ref="B17:I17"/>
  </mergeCells>
  <phoneticPr fontId="3" type="noConversion"/>
  <dataValidations count="2">
    <dataValidation type="whole" allowBlank="1" showInputMessage="1" showErrorMessage="1" sqref="H7:H14">
      <formula1>0</formula1>
      <formula2>5000000</formula2>
    </dataValidation>
    <dataValidation type="date" operator="greaterThanOrEqual" allowBlank="1" showInputMessage="1" showErrorMessage="1" sqref="B17:B18 B7:B14">
      <formula1>40603</formula1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Sheet2!$B$1:$B$12</xm:f>
          </x14:formula1>
          <xm:sqref>C7:C14</xm:sqref>
        </x14:dataValidation>
        <x14:dataValidation type="list" allowBlank="1" showInputMessage="1" showErrorMessage="1">
          <x14:formula1>
            <xm:f>Sheet2!$C:$C</xm:f>
          </x14:formula1>
          <xm:sqref>F7:F14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3"/>
  <sheetViews>
    <sheetView showGridLines="0" view="pageBreakPreview" zoomScale="80" zoomScaleNormal="80" zoomScaleSheetLayoutView="80" workbookViewId="0">
      <selection activeCell="D9" sqref="D9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4" ht="35.25" customHeight="1" x14ac:dyDescent="0.3">
      <c r="B1" s="60" t="str">
        <f>IF(C4="", "", C4)</f>
        <v>2017년 07월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14" s="3" customFormat="1" ht="34.5" customHeight="1" thickBot="1" x14ac:dyDescent="0.35">
      <c r="B4" s="7" t="s">
        <v>6</v>
      </c>
      <c r="C4" s="8" t="s">
        <v>81</v>
      </c>
      <c r="D4" s="1"/>
      <c r="E4" s="63"/>
      <c r="F4" s="9" t="s">
        <v>79</v>
      </c>
      <c r="G4" s="9"/>
      <c r="H4" s="66"/>
      <c r="I4" s="67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14" s="16" customFormat="1" ht="76.5" customHeight="1" x14ac:dyDescent="0.3">
      <c r="B7" s="17">
        <v>42927</v>
      </c>
      <c r="C7" s="18" t="s">
        <v>15</v>
      </c>
      <c r="D7" s="70" t="s">
        <v>82</v>
      </c>
      <c r="E7" s="69"/>
      <c r="F7" s="18" t="s">
        <v>69</v>
      </c>
      <c r="G7" s="19">
        <v>419400</v>
      </c>
      <c r="H7" s="20">
        <v>1</v>
      </c>
      <c r="I7" s="21"/>
      <c r="M7" s="37"/>
    </row>
    <row r="8" spans="2:14" s="16" customFormat="1" ht="25.5" customHeight="1" x14ac:dyDescent="0.3">
      <c r="B8" s="17"/>
      <c r="C8" s="18"/>
      <c r="D8" s="70"/>
      <c r="E8" s="69"/>
      <c r="F8" s="18"/>
      <c r="G8" s="19"/>
      <c r="H8" s="20"/>
      <c r="I8" s="21"/>
    </row>
    <row r="9" spans="2:14" s="16" customFormat="1" ht="25.5" customHeight="1" x14ac:dyDescent="0.3">
      <c r="B9" s="17"/>
      <c r="C9" s="18"/>
      <c r="D9" s="44"/>
      <c r="E9" s="45"/>
      <c r="F9" s="18"/>
      <c r="G9" s="19"/>
      <c r="H9" s="20"/>
      <c r="I9" s="21"/>
      <c r="M9" s="46"/>
      <c r="N9" s="46"/>
    </row>
    <row r="10" spans="2:14" s="16" customFormat="1" ht="25.5" customHeight="1" x14ac:dyDescent="0.3">
      <c r="B10" s="17"/>
      <c r="C10" s="18"/>
      <c r="D10" s="70"/>
      <c r="E10" s="69"/>
      <c r="F10" s="18"/>
      <c r="G10" s="19"/>
      <c r="H10" s="20"/>
      <c r="I10" s="21"/>
    </row>
    <row r="11" spans="2:14" s="16" customFormat="1" ht="25.5" customHeight="1" x14ac:dyDescent="0.3">
      <c r="B11" s="17"/>
      <c r="C11" s="18"/>
      <c r="D11" s="44"/>
      <c r="E11" s="45"/>
      <c r="F11" s="18"/>
      <c r="G11" s="19"/>
      <c r="H11" s="20"/>
      <c r="I11" s="21"/>
    </row>
    <row r="12" spans="2:14" ht="23.2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4" ht="23.2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14" ht="23.2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4" ht="27" customHeight="1" thickBot="1" x14ac:dyDescent="0.35">
      <c r="B15" s="74" t="s">
        <v>18</v>
      </c>
      <c r="C15" s="75"/>
      <c r="D15" s="75"/>
      <c r="E15" s="76" t="s">
        <v>19</v>
      </c>
      <c r="F15" s="77"/>
      <c r="G15" s="24">
        <f>SUM(G7:G14)-G16</f>
        <v>419400</v>
      </c>
      <c r="H15" s="25"/>
      <c r="I15" s="26"/>
      <c r="K15" s="27"/>
    </row>
    <row r="16" spans="2:14" ht="27" customHeight="1" thickBot="1" x14ac:dyDescent="0.35">
      <c r="B16" s="74" t="s">
        <v>20</v>
      </c>
      <c r="C16" s="75"/>
      <c r="D16" s="75"/>
      <c r="E16" s="76" t="s">
        <v>19</v>
      </c>
      <c r="F16" s="77"/>
      <c r="G16" s="24">
        <f>SUMIF(F6:F14,B16,G6:G14)</f>
        <v>0</v>
      </c>
      <c r="H16" s="25"/>
      <c r="I16" s="26"/>
      <c r="K16" s="27"/>
    </row>
    <row r="17" spans="2:9" ht="23.25" customHeight="1" x14ac:dyDescent="0.3">
      <c r="B17" s="78" t="s">
        <v>21</v>
      </c>
      <c r="C17" s="79"/>
      <c r="D17" s="79"/>
      <c r="E17" s="79"/>
      <c r="F17" s="79"/>
      <c r="G17" s="79"/>
      <c r="H17" s="79"/>
      <c r="I17" s="80"/>
    </row>
    <row r="18" spans="2:9" ht="23.25" customHeight="1" x14ac:dyDescent="0.3">
      <c r="B18" s="71"/>
      <c r="C18" s="72"/>
      <c r="D18" s="72"/>
      <c r="E18" s="72"/>
      <c r="F18" s="72"/>
      <c r="G18" s="72"/>
      <c r="H18" s="72"/>
      <c r="I18" s="73"/>
    </row>
    <row r="19" spans="2:9" ht="23.25" customHeight="1" x14ac:dyDescent="0.3">
      <c r="B19" s="28"/>
      <c r="C19" s="29"/>
      <c r="D19" s="29"/>
      <c r="E19" s="29"/>
      <c r="F19" s="29"/>
      <c r="G19" s="29"/>
      <c r="H19" s="29"/>
      <c r="I19" s="30"/>
    </row>
    <row r="20" spans="2:9" ht="23.25" customHeight="1" x14ac:dyDescent="0.3">
      <c r="B20" s="28"/>
      <c r="C20" s="29"/>
      <c r="D20" s="29"/>
      <c r="E20" s="29"/>
      <c r="F20" s="29"/>
      <c r="G20" s="29"/>
      <c r="H20" s="29"/>
      <c r="I20" s="30"/>
    </row>
    <row r="21" spans="2:9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9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9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9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9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9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9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9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9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9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9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9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  <c r="L37" s="31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  <c r="L38" s="31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  <c r="L39" s="31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  <c r="L40" s="31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32"/>
      <c r="C43" s="33"/>
      <c r="D43" s="33"/>
      <c r="E43" s="33"/>
      <c r="F43" s="33"/>
      <c r="G43" s="33"/>
      <c r="H43" s="33"/>
      <c r="I43" s="34"/>
    </row>
  </sheetData>
  <autoFilter ref="B6:I38">
    <filterColumn colId="2" showButton="0"/>
  </autoFilter>
  <mergeCells count="18">
    <mergeCell ref="D6:E6"/>
    <mergeCell ref="B1:C1"/>
    <mergeCell ref="D1:I1"/>
    <mergeCell ref="E3:E4"/>
    <mergeCell ref="H3:I3"/>
    <mergeCell ref="H4:I4"/>
    <mergeCell ref="B18:I18"/>
    <mergeCell ref="D7:E7"/>
    <mergeCell ref="D8:E8"/>
    <mergeCell ref="D10:E10"/>
    <mergeCell ref="D12:E12"/>
    <mergeCell ref="D13:E13"/>
    <mergeCell ref="D14:E14"/>
    <mergeCell ref="B15:D15"/>
    <mergeCell ref="E15:F15"/>
    <mergeCell ref="B16:D16"/>
    <mergeCell ref="E16:F16"/>
    <mergeCell ref="B17:I17"/>
  </mergeCells>
  <phoneticPr fontId="3" type="noConversion"/>
  <dataValidations count="2">
    <dataValidation type="date" operator="greaterThanOrEqual" allowBlank="1" showInputMessage="1" showErrorMessage="1" sqref="B17:B18 B7:B14">
      <formula1>40603</formula1>
    </dataValidation>
    <dataValidation type="whole" allowBlank="1" showInputMessage="1" showErrorMessage="1" sqref="H7:H14">
      <formula1>0</formula1>
      <formula2>5000000</formula2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F7:F14</xm:sqref>
        </x14:dataValidation>
        <x14:dataValidation type="list" allowBlank="1" showInputMessage="1" showErrorMessage="1">
          <x14:formula1>
            <xm:f>Sheet2!$B$1:$B$12</xm:f>
          </x14:formula1>
          <xm:sqref>C7:C14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3"/>
  <sheetViews>
    <sheetView showGridLines="0" view="pageBreakPreview" zoomScale="80" zoomScaleNormal="80" zoomScaleSheetLayoutView="80" workbookViewId="0">
      <selection activeCell="C5" sqref="C5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4" ht="35.25" customHeight="1" x14ac:dyDescent="0.3">
      <c r="B1" s="60" t="str">
        <f>IF(C4="", "", C4)</f>
        <v>2017년 08월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14" s="3" customFormat="1" ht="34.5" customHeight="1" thickBot="1" x14ac:dyDescent="0.35">
      <c r="B4" s="7" t="s">
        <v>6</v>
      </c>
      <c r="C4" s="8" t="s">
        <v>77</v>
      </c>
      <c r="D4" s="1"/>
      <c r="E4" s="63"/>
      <c r="F4" s="9" t="s">
        <v>75</v>
      </c>
      <c r="G4" s="9"/>
      <c r="H4" s="66"/>
      <c r="I4" s="67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14" s="16" customFormat="1" ht="76.5" customHeight="1" x14ac:dyDescent="0.3">
      <c r="B7" s="17">
        <v>42961</v>
      </c>
      <c r="C7" s="18" t="s">
        <v>15</v>
      </c>
      <c r="D7" s="70" t="s">
        <v>80</v>
      </c>
      <c r="E7" s="69"/>
      <c r="F7" s="18" t="s">
        <v>72</v>
      </c>
      <c r="G7" s="19">
        <v>1500000</v>
      </c>
      <c r="H7" s="20">
        <v>1</v>
      </c>
      <c r="I7" s="21"/>
      <c r="M7" s="37"/>
    </row>
    <row r="8" spans="2:14" s="16" customFormat="1" ht="25.5" customHeight="1" x14ac:dyDescent="0.3">
      <c r="B8" s="17"/>
      <c r="C8" s="18"/>
      <c r="D8" s="70"/>
      <c r="E8" s="69"/>
      <c r="F8" s="18"/>
      <c r="G8" s="19"/>
      <c r="H8" s="20"/>
      <c r="I8" s="21"/>
    </row>
    <row r="9" spans="2:14" s="16" customFormat="1" ht="25.5" customHeight="1" x14ac:dyDescent="0.3">
      <c r="B9" s="17"/>
      <c r="C9" s="18"/>
      <c r="D9" s="44"/>
      <c r="E9" s="45"/>
      <c r="F9" s="18"/>
      <c r="G9" s="19"/>
      <c r="H9" s="20"/>
      <c r="I9" s="21"/>
      <c r="M9" s="46"/>
      <c r="N9" s="46"/>
    </row>
    <row r="10" spans="2:14" s="16" customFormat="1" ht="25.5" customHeight="1" x14ac:dyDescent="0.3">
      <c r="B10" s="17"/>
      <c r="C10" s="18"/>
      <c r="D10" s="70"/>
      <c r="E10" s="69"/>
      <c r="F10" s="18"/>
      <c r="G10" s="19"/>
      <c r="H10" s="20"/>
      <c r="I10" s="21"/>
    </row>
    <row r="11" spans="2:14" s="16" customFormat="1" ht="25.5" customHeight="1" x14ac:dyDescent="0.3">
      <c r="B11" s="17"/>
      <c r="C11" s="18"/>
      <c r="D11" s="44"/>
      <c r="E11" s="45"/>
      <c r="F11" s="18"/>
      <c r="G11" s="19"/>
      <c r="H11" s="20"/>
      <c r="I11" s="21"/>
    </row>
    <row r="12" spans="2:14" ht="23.2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4" ht="23.2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14" ht="23.2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4" ht="27" customHeight="1" thickBot="1" x14ac:dyDescent="0.35">
      <c r="B15" s="74" t="s">
        <v>18</v>
      </c>
      <c r="C15" s="75"/>
      <c r="D15" s="75"/>
      <c r="E15" s="76" t="s">
        <v>19</v>
      </c>
      <c r="F15" s="77"/>
      <c r="G15" s="24">
        <f>SUM(G7:G14)-G16</f>
        <v>1500000</v>
      </c>
      <c r="H15" s="25"/>
      <c r="I15" s="26"/>
      <c r="K15" s="27"/>
    </row>
    <row r="16" spans="2:14" ht="27" customHeight="1" thickBot="1" x14ac:dyDescent="0.35">
      <c r="B16" s="74" t="s">
        <v>20</v>
      </c>
      <c r="C16" s="75"/>
      <c r="D16" s="75"/>
      <c r="E16" s="76" t="s">
        <v>19</v>
      </c>
      <c r="F16" s="77"/>
      <c r="G16" s="24">
        <f>SUMIF(F6:F14,B16,G6:G14)</f>
        <v>0</v>
      </c>
      <c r="H16" s="25"/>
      <c r="I16" s="26"/>
      <c r="K16" s="27"/>
    </row>
    <row r="17" spans="2:9" ht="23.25" customHeight="1" x14ac:dyDescent="0.3">
      <c r="B17" s="78" t="s">
        <v>21</v>
      </c>
      <c r="C17" s="79"/>
      <c r="D17" s="79"/>
      <c r="E17" s="79"/>
      <c r="F17" s="79"/>
      <c r="G17" s="79"/>
      <c r="H17" s="79"/>
      <c r="I17" s="80"/>
    </row>
    <row r="18" spans="2:9" ht="23.25" customHeight="1" x14ac:dyDescent="0.3">
      <c r="B18" s="71"/>
      <c r="C18" s="72"/>
      <c r="D18" s="72"/>
      <c r="E18" s="72"/>
      <c r="F18" s="72"/>
      <c r="G18" s="72"/>
      <c r="H18" s="72"/>
      <c r="I18" s="73"/>
    </row>
    <row r="19" spans="2:9" ht="23.25" customHeight="1" x14ac:dyDescent="0.3">
      <c r="B19" s="28"/>
      <c r="C19" s="29"/>
      <c r="D19" s="29"/>
      <c r="E19" s="29"/>
      <c r="F19" s="29"/>
      <c r="G19" s="29"/>
      <c r="H19" s="29"/>
      <c r="I19" s="30"/>
    </row>
    <row r="20" spans="2:9" ht="23.25" customHeight="1" x14ac:dyDescent="0.3">
      <c r="B20" s="28"/>
      <c r="C20" s="29"/>
      <c r="D20" s="29"/>
      <c r="E20" s="29"/>
      <c r="F20" s="29"/>
      <c r="G20" s="29"/>
      <c r="H20" s="29"/>
      <c r="I20" s="30"/>
    </row>
    <row r="21" spans="2:9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9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9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9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9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9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9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9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9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9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9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9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  <c r="L37" s="31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  <c r="L38" s="31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  <c r="L39" s="31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  <c r="L40" s="31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32"/>
      <c r="C43" s="33"/>
      <c r="D43" s="33"/>
      <c r="E43" s="33"/>
      <c r="F43" s="33"/>
      <c r="G43" s="33"/>
      <c r="H43" s="33"/>
      <c r="I43" s="34"/>
    </row>
  </sheetData>
  <autoFilter ref="B6:I38">
    <filterColumn colId="2" showButton="0"/>
  </autoFilter>
  <mergeCells count="18">
    <mergeCell ref="D6:E6"/>
    <mergeCell ref="B1:C1"/>
    <mergeCell ref="D1:I1"/>
    <mergeCell ref="E3:E4"/>
    <mergeCell ref="H3:I3"/>
    <mergeCell ref="H4:I4"/>
    <mergeCell ref="B18:I18"/>
    <mergeCell ref="D7:E7"/>
    <mergeCell ref="D8:E8"/>
    <mergeCell ref="D10:E10"/>
    <mergeCell ref="D12:E12"/>
    <mergeCell ref="D13:E13"/>
    <mergeCell ref="D14:E14"/>
    <mergeCell ref="B15:D15"/>
    <mergeCell ref="E15:F15"/>
    <mergeCell ref="B16:D16"/>
    <mergeCell ref="E16:F16"/>
    <mergeCell ref="B17:I17"/>
  </mergeCells>
  <phoneticPr fontId="3" type="noConversion"/>
  <dataValidations count="2">
    <dataValidation type="whole" allowBlank="1" showInputMessage="1" showErrorMessage="1" sqref="H7:H14">
      <formula1>0</formula1>
      <formula2>5000000</formula2>
    </dataValidation>
    <dataValidation type="date" operator="greaterThanOrEqual" allowBlank="1" showInputMessage="1" showErrorMessage="1" sqref="B17:B18 B7:B14">
      <formula1>40603</formula1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Sheet2!$B$1:$B$12</xm:f>
          </x14:formula1>
          <xm:sqref>C7:C14</xm:sqref>
        </x14:dataValidation>
        <x14:dataValidation type="list" allowBlank="1" showInputMessage="1" showErrorMessage="1">
          <x14:formula1>
            <xm:f>Sheet2!$C:$C</xm:f>
          </x14:formula1>
          <xm:sqref>F7:F14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5"/>
  <sheetViews>
    <sheetView showGridLines="0" view="pageBreakPreview" zoomScale="80" zoomScaleNormal="80" zoomScaleSheetLayoutView="80" workbookViewId="0">
      <selection activeCell="F5" sqref="F5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4" ht="35.25" customHeight="1" x14ac:dyDescent="0.3">
      <c r="B1" s="60" t="str">
        <f>IF(C4="", "", C4)</f>
        <v>2017년 08월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14" s="3" customFormat="1" ht="34.5" customHeight="1" thickBot="1" x14ac:dyDescent="0.35">
      <c r="B4" s="7" t="s">
        <v>6</v>
      </c>
      <c r="C4" s="8" t="s">
        <v>77</v>
      </c>
      <c r="D4" s="1"/>
      <c r="E4" s="63"/>
      <c r="F4" s="9" t="s">
        <v>79</v>
      </c>
      <c r="G4" s="9"/>
      <c r="H4" s="66"/>
      <c r="I4" s="67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14" s="16" customFormat="1" ht="25.5" customHeight="1" x14ac:dyDescent="0.3">
      <c r="B7" s="17">
        <v>42969</v>
      </c>
      <c r="C7" s="18" t="s">
        <v>15</v>
      </c>
      <c r="D7" s="70" t="s">
        <v>78</v>
      </c>
      <c r="E7" s="69"/>
      <c r="F7" s="18" t="s">
        <v>72</v>
      </c>
      <c r="G7" s="19">
        <v>236229</v>
      </c>
      <c r="H7" s="20">
        <v>1</v>
      </c>
      <c r="I7" s="21"/>
      <c r="M7" s="37"/>
    </row>
    <row r="8" spans="2:14" s="16" customFormat="1" ht="25.5" customHeight="1" x14ac:dyDescent="0.3">
      <c r="B8" s="17"/>
      <c r="C8" s="18"/>
      <c r="D8" s="70"/>
      <c r="E8" s="69"/>
      <c r="F8" s="18"/>
      <c r="G8" s="19"/>
      <c r="H8" s="20"/>
      <c r="I8" s="21"/>
    </row>
    <row r="9" spans="2:14" s="16" customFormat="1" ht="25.5" customHeight="1" x14ac:dyDescent="0.3">
      <c r="B9" s="17"/>
      <c r="C9" s="18"/>
      <c r="D9" s="70"/>
      <c r="E9" s="69"/>
      <c r="F9" s="18"/>
      <c r="G9" s="19"/>
      <c r="H9" s="20"/>
      <c r="I9" s="21"/>
    </row>
    <row r="10" spans="2:14" s="16" customFormat="1" ht="25.5" customHeight="1" x14ac:dyDescent="0.3">
      <c r="B10" s="17"/>
      <c r="C10" s="18"/>
      <c r="D10" s="70"/>
      <c r="E10" s="69"/>
      <c r="F10" s="18"/>
      <c r="G10" s="19"/>
      <c r="H10" s="20"/>
      <c r="I10" s="21"/>
    </row>
    <row r="11" spans="2:14" s="16" customFormat="1" ht="25.5" customHeight="1" x14ac:dyDescent="0.3">
      <c r="B11" s="17"/>
      <c r="C11" s="18"/>
      <c r="D11" s="44"/>
      <c r="E11" s="45"/>
      <c r="F11" s="18"/>
      <c r="G11" s="19"/>
      <c r="H11" s="20"/>
      <c r="I11" s="21"/>
      <c r="M11" s="46"/>
      <c r="N11" s="46"/>
    </row>
    <row r="12" spans="2:14" s="16" customFormat="1" ht="25.5" customHeight="1" x14ac:dyDescent="0.3">
      <c r="B12" s="17"/>
      <c r="C12" s="18"/>
      <c r="D12" s="70"/>
      <c r="E12" s="69"/>
      <c r="F12" s="18"/>
      <c r="G12" s="19"/>
      <c r="H12" s="20"/>
      <c r="I12" s="21"/>
    </row>
    <row r="13" spans="2:14" s="16" customFormat="1" ht="25.5" customHeight="1" x14ac:dyDescent="0.3">
      <c r="B13" s="17"/>
      <c r="C13" s="18"/>
      <c r="D13" s="44"/>
      <c r="E13" s="45"/>
      <c r="F13" s="18"/>
      <c r="G13" s="19"/>
      <c r="H13" s="20"/>
      <c r="I13" s="21"/>
    </row>
    <row r="14" spans="2:14" ht="23.2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4" ht="23.25" customHeight="1" x14ac:dyDescent="0.3">
      <c r="B15" s="17"/>
      <c r="C15" s="18"/>
      <c r="D15" s="68"/>
      <c r="E15" s="69"/>
      <c r="F15" s="18"/>
      <c r="G15" s="19"/>
      <c r="H15" s="20"/>
      <c r="I15" s="21"/>
    </row>
    <row r="16" spans="2:14" ht="23.25" customHeight="1" x14ac:dyDescent="0.3">
      <c r="B16" s="17"/>
      <c r="C16" s="18"/>
      <c r="D16" s="68"/>
      <c r="E16" s="69"/>
      <c r="F16" s="18"/>
      <c r="G16" s="19"/>
      <c r="H16" s="20"/>
      <c r="I16" s="21"/>
    </row>
    <row r="17" spans="2:11" ht="27" customHeight="1" thickBot="1" x14ac:dyDescent="0.35">
      <c r="B17" s="74" t="s">
        <v>18</v>
      </c>
      <c r="C17" s="75"/>
      <c r="D17" s="75"/>
      <c r="E17" s="76" t="s">
        <v>19</v>
      </c>
      <c r="F17" s="77"/>
      <c r="G17" s="24">
        <f>SUM(G7:G16)-G18</f>
        <v>236229</v>
      </c>
      <c r="H17" s="25"/>
      <c r="I17" s="26"/>
      <c r="K17" s="27"/>
    </row>
    <row r="18" spans="2:11" ht="27" customHeight="1" thickBot="1" x14ac:dyDescent="0.35">
      <c r="B18" s="74" t="s">
        <v>20</v>
      </c>
      <c r="C18" s="75"/>
      <c r="D18" s="75"/>
      <c r="E18" s="76" t="s">
        <v>19</v>
      </c>
      <c r="F18" s="77"/>
      <c r="G18" s="24">
        <f>SUMIF(F6:F16,B18,G6:G16)</f>
        <v>0</v>
      </c>
      <c r="H18" s="25"/>
      <c r="I18" s="26"/>
      <c r="K18" s="27"/>
    </row>
    <row r="19" spans="2:11" ht="23.25" customHeight="1" x14ac:dyDescent="0.3">
      <c r="B19" s="78" t="s">
        <v>21</v>
      </c>
      <c r="C19" s="79"/>
      <c r="D19" s="79"/>
      <c r="E19" s="79"/>
      <c r="F19" s="79"/>
      <c r="G19" s="79"/>
      <c r="H19" s="79"/>
      <c r="I19" s="80"/>
    </row>
    <row r="20" spans="2:11" ht="23.25" customHeight="1" x14ac:dyDescent="0.3">
      <c r="B20" s="71"/>
      <c r="C20" s="72"/>
      <c r="D20" s="72"/>
      <c r="E20" s="72"/>
      <c r="F20" s="72"/>
      <c r="G20" s="72"/>
      <c r="H20" s="72"/>
      <c r="I20" s="73"/>
    </row>
    <row r="21" spans="2:11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11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  <c r="L39" s="31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  <c r="L40" s="31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32"/>
      <c r="C45" s="33"/>
      <c r="D45" s="33"/>
      <c r="E45" s="33"/>
      <c r="F45" s="33"/>
      <c r="G45" s="33"/>
      <c r="H45" s="33"/>
      <c r="I45" s="34"/>
    </row>
  </sheetData>
  <autoFilter ref="B6:I40">
    <filterColumn colId="2" showButton="0"/>
  </autoFilter>
  <mergeCells count="20">
    <mergeCell ref="D6:E6"/>
    <mergeCell ref="B1:C1"/>
    <mergeCell ref="D1:I1"/>
    <mergeCell ref="E3:E4"/>
    <mergeCell ref="H3:I3"/>
    <mergeCell ref="H4:I4"/>
    <mergeCell ref="D7:E7"/>
    <mergeCell ref="D8:E8"/>
    <mergeCell ref="D10:E10"/>
    <mergeCell ref="D12:E12"/>
    <mergeCell ref="D14:E14"/>
    <mergeCell ref="B20:I20"/>
    <mergeCell ref="D9:E9"/>
    <mergeCell ref="D16:E16"/>
    <mergeCell ref="B17:D17"/>
    <mergeCell ref="E17:F17"/>
    <mergeCell ref="B18:D18"/>
    <mergeCell ref="E18:F18"/>
    <mergeCell ref="B19:I19"/>
    <mergeCell ref="D15:E15"/>
  </mergeCells>
  <phoneticPr fontId="3" type="noConversion"/>
  <dataValidations count="2">
    <dataValidation type="date" operator="greaterThanOrEqual" allowBlank="1" showInputMessage="1" showErrorMessage="1" sqref="B19:B20 B7:B16">
      <formula1>40603</formula1>
    </dataValidation>
    <dataValidation type="whole" allowBlank="1" showInputMessage="1" showErrorMessage="1" sqref="H7:H16">
      <formula1>0</formula1>
      <formula2>5000000</formula2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Sheet2!$B$1:$B$12</xm:f>
          </x14:formula1>
          <xm:sqref>C7:C16</xm:sqref>
        </x14:dataValidation>
        <x14:dataValidation type="list" allowBlank="1" showInputMessage="1" showErrorMessage="1">
          <x14:formula1>
            <xm:f>Sheet2!$C:$C</xm:f>
          </x14:formula1>
          <xm:sqref>F7:F16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F8" sqref="F8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4" ht="35.25" customHeight="1" x14ac:dyDescent="0.3">
      <c r="B1" s="60" t="str">
        <f>IF(C4="", "", C4)</f>
        <v>2017년 08월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14" s="3" customFormat="1" ht="34.5" customHeight="1" thickBot="1" x14ac:dyDescent="0.35">
      <c r="B4" s="7" t="s">
        <v>6</v>
      </c>
      <c r="C4" s="8" t="s">
        <v>77</v>
      </c>
      <c r="D4" s="1"/>
      <c r="E4" s="63"/>
      <c r="F4" s="9" t="s">
        <v>71</v>
      </c>
      <c r="G4" s="9"/>
      <c r="H4" s="66"/>
      <c r="I4" s="67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14" s="16" customFormat="1" ht="51" customHeight="1" x14ac:dyDescent="0.3">
      <c r="B7" s="17">
        <v>42969</v>
      </c>
      <c r="C7" s="18" t="s">
        <v>15</v>
      </c>
      <c r="D7" s="70" t="s">
        <v>78</v>
      </c>
      <c r="E7" s="69"/>
      <c r="F7" s="18" t="s">
        <v>72</v>
      </c>
      <c r="G7" s="19">
        <v>236229</v>
      </c>
      <c r="H7" s="20">
        <v>1</v>
      </c>
      <c r="I7" s="21"/>
      <c r="M7" s="37"/>
    </row>
    <row r="8" spans="2:14" s="16" customFormat="1" ht="25.5" customHeight="1" x14ac:dyDescent="0.3">
      <c r="B8" s="17"/>
      <c r="C8" s="18"/>
      <c r="D8" s="70"/>
      <c r="E8" s="69"/>
      <c r="F8" s="18"/>
      <c r="G8" s="19"/>
      <c r="H8" s="20"/>
      <c r="I8" s="21"/>
    </row>
    <row r="9" spans="2:14" s="16" customFormat="1" ht="25.5" customHeight="1" x14ac:dyDescent="0.3">
      <c r="B9" s="17"/>
      <c r="C9" s="18"/>
      <c r="D9" s="70"/>
      <c r="E9" s="69"/>
      <c r="F9" s="18"/>
      <c r="G9" s="19"/>
      <c r="H9" s="20"/>
      <c r="I9" s="21"/>
    </row>
    <row r="10" spans="2:14" s="16" customFormat="1" ht="25.5" customHeight="1" x14ac:dyDescent="0.3">
      <c r="B10" s="17"/>
      <c r="C10" s="18"/>
      <c r="D10" s="44"/>
      <c r="E10" s="45"/>
      <c r="F10" s="18"/>
      <c r="G10" s="19"/>
      <c r="H10" s="20"/>
      <c r="I10" s="21"/>
      <c r="M10" s="46"/>
      <c r="N10" s="46"/>
    </row>
    <row r="11" spans="2:14" s="16" customFormat="1" ht="25.5" customHeight="1" x14ac:dyDescent="0.3">
      <c r="B11" s="17"/>
      <c r="C11" s="18"/>
      <c r="D11" s="70"/>
      <c r="E11" s="69"/>
      <c r="F11" s="18"/>
      <c r="G11" s="19"/>
      <c r="H11" s="20"/>
      <c r="I11" s="21"/>
    </row>
    <row r="12" spans="2:14" s="16" customFormat="1" ht="25.5" customHeight="1" x14ac:dyDescent="0.3">
      <c r="B12" s="17"/>
      <c r="C12" s="18"/>
      <c r="D12" s="44"/>
      <c r="E12" s="45"/>
      <c r="F12" s="18"/>
      <c r="G12" s="19"/>
      <c r="H12" s="20"/>
      <c r="I12" s="21"/>
    </row>
    <row r="13" spans="2:14" ht="23.2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14" ht="23.2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4" ht="23.25" customHeight="1" x14ac:dyDescent="0.3">
      <c r="B15" s="17"/>
      <c r="C15" s="18"/>
      <c r="D15" s="68"/>
      <c r="E15" s="69"/>
      <c r="F15" s="18"/>
      <c r="G15" s="19"/>
      <c r="H15" s="20"/>
      <c r="I15" s="21"/>
    </row>
    <row r="16" spans="2:14" ht="27" customHeight="1" thickBot="1" x14ac:dyDescent="0.35">
      <c r="B16" s="74" t="s">
        <v>18</v>
      </c>
      <c r="C16" s="75"/>
      <c r="D16" s="75"/>
      <c r="E16" s="76" t="s">
        <v>19</v>
      </c>
      <c r="F16" s="77"/>
      <c r="G16" s="24">
        <f>SUM(G7:G15)-G17</f>
        <v>236229</v>
      </c>
      <c r="H16" s="25"/>
      <c r="I16" s="26"/>
      <c r="K16" s="27"/>
    </row>
    <row r="17" spans="2:11" ht="27" customHeight="1" thickBot="1" x14ac:dyDescent="0.35">
      <c r="B17" s="74" t="s">
        <v>20</v>
      </c>
      <c r="C17" s="75"/>
      <c r="D17" s="75"/>
      <c r="E17" s="76" t="s">
        <v>19</v>
      </c>
      <c r="F17" s="77"/>
      <c r="G17" s="24">
        <f>SUMIF(F6:F15,B17,G6:G15)</f>
        <v>0</v>
      </c>
      <c r="H17" s="25"/>
      <c r="I17" s="26"/>
      <c r="K17" s="27"/>
    </row>
    <row r="18" spans="2:11" ht="23.25" customHeight="1" x14ac:dyDescent="0.3">
      <c r="B18" s="78" t="s">
        <v>21</v>
      </c>
      <c r="C18" s="79"/>
      <c r="D18" s="79"/>
      <c r="E18" s="79"/>
      <c r="F18" s="79"/>
      <c r="G18" s="79"/>
      <c r="H18" s="79"/>
      <c r="I18" s="80"/>
    </row>
    <row r="19" spans="2:11" ht="23.25" customHeight="1" x14ac:dyDescent="0.3">
      <c r="B19" s="71"/>
      <c r="C19" s="72"/>
      <c r="D19" s="72"/>
      <c r="E19" s="72"/>
      <c r="F19" s="72"/>
      <c r="G19" s="72"/>
      <c r="H19" s="72"/>
      <c r="I19" s="73"/>
    </row>
    <row r="20" spans="2:11" ht="23.25" customHeight="1" x14ac:dyDescent="0.3">
      <c r="B20" s="28"/>
      <c r="C20" s="29"/>
      <c r="D20" s="29"/>
      <c r="E20" s="29"/>
      <c r="F20" s="29"/>
      <c r="G20" s="29"/>
      <c r="H20" s="29"/>
      <c r="I20" s="30"/>
    </row>
    <row r="21" spans="2:11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11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  <c r="L38" s="31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  <c r="L39" s="31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  <c r="L40" s="31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32"/>
      <c r="C44" s="33"/>
      <c r="D44" s="33"/>
      <c r="E44" s="33"/>
      <c r="F44" s="33"/>
      <c r="G44" s="33"/>
      <c r="H44" s="33"/>
      <c r="I44" s="34"/>
    </row>
  </sheetData>
  <autoFilter ref="B6:I39">
    <filterColumn colId="2" showButton="0"/>
  </autoFilter>
  <mergeCells count="19">
    <mergeCell ref="D14:E14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1:E11"/>
    <mergeCell ref="D13:E13"/>
    <mergeCell ref="B19:I19"/>
    <mergeCell ref="D15:E15"/>
    <mergeCell ref="B16:D16"/>
    <mergeCell ref="E16:F16"/>
    <mergeCell ref="B17:D17"/>
    <mergeCell ref="E17:F17"/>
    <mergeCell ref="B18:I18"/>
  </mergeCells>
  <phoneticPr fontId="3" type="noConversion"/>
  <dataValidations count="2"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F7:F15</xm:sqref>
        </x14:dataValidation>
        <x14:dataValidation type="list" allowBlank="1" showInputMessage="1" showErrorMessage="1">
          <x14:formula1>
            <xm:f>Sheet2!$B$1:$B$12</xm:f>
          </x14:formula1>
          <xm:sqref>C7:C15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3"/>
  <sheetViews>
    <sheetView showGridLines="0" view="pageBreakPreview" zoomScale="80" zoomScaleNormal="80" zoomScaleSheetLayoutView="80" workbookViewId="0">
      <selection activeCell="D13" sqref="D13:E13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4" ht="35.25" customHeight="1" x14ac:dyDescent="0.3">
      <c r="B1" s="60" t="str">
        <f>IF(C4="", "", C4)</f>
        <v>2017년 09월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14" s="3" customFormat="1" ht="34.5" customHeight="1" thickBot="1" x14ac:dyDescent="0.35">
      <c r="B4" s="7" t="s">
        <v>6</v>
      </c>
      <c r="C4" s="8" t="s">
        <v>64</v>
      </c>
      <c r="D4" s="1"/>
      <c r="E4" s="63"/>
      <c r="F4" s="9" t="s">
        <v>74</v>
      </c>
      <c r="G4" s="9"/>
      <c r="H4" s="66"/>
      <c r="I4" s="67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14" s="16" customFormat="1" ht="53.25" customHeight="1" x14ac:dyDescent="0.3">
      <c r="B7" s="17">
        <v>42998</v>
      </c>
      <c r="C7" s="18" t="s">
        <v>15</v>
      </c>
      <c r="D7" s="70" t="s">
        <v>76</v>
      </c>
      <c r="E7" s="69"/>
      <c r="F7" s="18" t="s">
        <v>72</v>
      </c>
      <c r="G7" s="19">
        <v>538944</v>
      </c>
      <c r="H7" s="20">
        <v>1</v>
      </c>
      <c r="I7" s="21"/>
      <c r="M7" s="37"/>
    </row>
    <row r="8" spans="2:14" s="16" customFormat="1" ht="25.5" customHeight="1" x14ac:dyDescent="0.3">
      <c r="B8" s="17"/>
      <c r="C8" s="18"/>
      <c r="D8" s="70"/>
      <c r="E8" s="69"/>
      <c r="F8" s="18"/>
      <c r="G8" s="19"/>
      <c r="H8" s="20"/>
      <c r="I8" s="21"/>
    </row>
    <row r="9" spans="2:14" s="16" customFormat="1" ht="25.5" customHeight="1" x14ac:dyDescent="0.3">
      <c r="B9" s="17"/>
      <c r="C9" s="18"/>
      <c r="D9" s="44"/>
      <c r="E9" s="45"/>
      <c r="F9" s="18"/>
      <c r="G9" s="19"/>
      <c r="H9" s="20"/>
      <c r="I9" s="21"/>
      <c r="M9" s="46"/>
      <c r="N9" s="46"/>
    </row>
    <row r="10" spans="2:14" s="16" customFormat="1" ht="25.5" customHeight="1" x14ac:dyDescent="0.3">
      <c r="B10" s="17"/>
      <c r="C10" s="18"/>
      <c r="D10" s="70"/>
      <c r="E10" s="69"/>
      <c r="F10" s="18"/>
      <c r="G10" s="19"/>
      <c r="H10" s="20"/>
      <c r="I10" s="21"/>
    </row>
    <row r="11" spans="2:14" s="16" customFormat="1" ht="25.5" customHeight="1" x14ac:dyDescent="0.3">
      <c r="B11" s="17"/>
      <c r="C11" s="18"/>
      <c r="D11" s="44"/>
      <c r="E11" s="45"/>
      <c r="F11" s="18"/>
      <c r="G11" s="19"/>
      <c r="H11" s="20"/>
      <c r="I11" s="21"/>
    </row>
    <row r="12" spans="2:14" ht="23.2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4" ht="23.2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14" ht="23.2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4" ht="27" customHeight="1" thickBot="1" x14ac:dyDescent="0.35">
      <c r="B15" s="74" t="s">
        <v>18</v>
      </c>
      <c r="C15" s="75"/>
      <c r="D15" s="75"/>
      <c r="E15" s="76" t="s">
        <v>19</v>
      </c>
      <c r="F15" s="77"/>
      <c r="G15" s="24">
        <f>SUM(G7:G14)-G16</f>
        <v>538944</v>
      </c>
      <c r="H15" s="25"/>
      <c r="I15" s="26"/>
      <c r="K15" s="27"/>
    </row>
    <row r="16" spans="2:14" ht="27" customHeight="1" thickBot="1" x14ac:dyDescent="0.35">
      <c r="B16" s="74" t="s">
        <v>20</v>
      </c>
      <c r="C16" s="75"/>
      <c r="D16" s="75"/>
      <c r="E16" s="76" t="s">
        <v>19</v>
      </c>
      <c r="F16" s="77"/>
      <c r="G16" s="24">
        <f>SUMIF(F6:F14,B16,G6:G14)</f>
        <v>0</v>
      </c>
      <c r="H16" s="25"/>
      <c r="I16" s="26"/>
      <c r="K16" s="27"/>
    </row>
    <row r="17" spans="2:9" ht="23.25" customHeight="1" x14ac:dyDescent="0.3">
      <c r="B17" s="78" t="s">
        <v>21</v>
      </c>
      <c r="C17" s="79"/>
      <c r="D17" s="79"/>
      <c r="E17" s="79"/>
      <c r="F17" s="79"/>
      <c r="G17" s="79"/>
      <c r="H17" s="79"/>
      <c r="I17" s="80"/>
    </row>
    <row r="18" spans="2:9" ht="23.25" customHeight="1" x14ac:dyDescent="0.3">
      <c r="B18" s="71"/>
      <c r="C18" s="72"/>
      <c r="D18" s="72"/>
      <c r="E18" s="72"/>
      <c r="F18" s="72"/>
      <c r="G18" s="72"/>
      <c r="H18" s="72"/>
      <c r="I18" s="73"/>
    </row>
    <row r="19" spans="2:9" ht="23.25" customHeight="1" x14ac:dyDescent="0.3">
      <c r="B19" s="28"/>
      <c r="C19" s="29"/>
      <c r="D19" s="29"/>
      <c r="E19" s="29"/>
      <c r="F19" s="29"/>
      <c r="G19" s="29"/>
      <c r="H19" s="29"/>
      <c r="I19" s="30"/>
    </row>
    <row r="20" spans="2:9" ht="23.25" customHeight="1" x14ac:dyDescent="0.3">
      <c r="B20" s="28"/>
      <c r="C20" s="29"/>
      <c r="D20" s="29"/>
      <c r="E20" s="29"/>
      <c r="F20" s="29"/>
      <c r="G20" s="29"/>
      <c r="H20" s="29"/>
      <c r="I20" s="30"/>
    </row>
    <row r="21" spans="2:9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9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9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9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9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9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9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9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9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9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9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9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  <c r="L37" s="31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  <c r="L38" s="31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  <c r="L39" s="31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  <c r="L40" s="31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32"/>
      <c r="C43" s="33"/>
      <c r="D43" s="33"/>
      <c r="E43" s="33"/>
      <c r="F43" s="33"/>
      <c r="G43" s="33"/>
      <c r="H43" s="33"/>
      <c r="I43" s="34"/>
    </row>
  </sheetData>
  <autoFilter ref="B6:I38">
    <filterColumn colId="2" showButton="0"/>
  </autoFilter>
  <mergeCells count="18">
    <mergeCell ref="D6:E6"/>
    <mergeCell ref="B1:C1"/>
    <mergeCell ref="D1:I1"/>
    <mergeCell ref="E3:E4"/>
    <mergeCell ref="H3:I3"/>
    <mergeCell ref="H4:I4"/>
    <mergeCell ref="B18:I18"/>
    <mergeCell ref="D7:E7"/>
    <mergeCell ref="D8:E8"/>
    <mergeCell ref="D10:E10"/>
    <mergeCell ref="D12:E12"/>
    <mergeCell ref="D13:E13"/>
    <mergeCell ref="D14:E14"/>
    <mergeCell ref="B15:D15"/>
    <mergeCell ref="E15:F15"/>
    <mergeCell ref="B16:D16"/>
    <mergeCell ref="E16:F16"/>
    <mergeCell ref="B17:I17"/>
  </mergeCells>
  <phoneticPr fontId="3" type="noConversion"/>
  <dataValidations count="2">
    <dataValidation type="whole" allowBlank="1" showInputMessage="1" showErrorMessage="1" sqref="H7:H14">
      <formula1>0</formula1>
      <formula2>5000000</formula2>
    </dataValidation>
    <dataValidation type="date" operator="greaterThanOrEqual" allowBlank="1" showInputMessage="1" showErrorMessage="1" sqref="B17:B18 B7:B14">
      <formula1>40603</formula1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Sheet2!$B$1:$B$12</xm:f>
          </x14:formula1>
          <xm:sqref>C7:C14</xm:sqref>
        </x14:dataValidation>
        <x14:dataValidation type="list" allowBlank="1" showInputMessage="1" showErrorMessage="1">
          <x14:formula1>
            <xm:f>Sheet2!$C:$C</xm:f>
          </x14:formula1>
          <xm:sqref>F7:F14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3"/>
  <sheetViews>
    <sheetView showGridLines="0" view="pageBreakPreview" zoomScale="80" zoomScaleNormal="80" zoomScaleSheetLayoutView="80" workbookViewId="0">
      <selection activeCell="F5" sqref="F5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4" ht="35.25" customHeight="1" x14ac:dyDescent="0.3">
      <c r="B1" s="60" t="str">
        <f>IF(C4="", "", C4)</f>
        <v>2017년 09월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14" s="3" customFormat="1" ht="34.5" customHeight="1" thickBot="1" x14ac:dyDescent="0.35">
      <c r="B4" s="7" t="s">
        <v>6</v>
      </c>
      <c r="C4" s="8" t="s">
        <v>64</v>
      </c>
      <c r="D4" s="1"/>
      <c r="E4" s="63"/>
      <c r="F4" s="9" t="s">
        <v>75</v>
      </c>
      <c r="G4" s="9"/>
      <c r="H4" s="66"/>
      <c r="I4" s="67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14" s="16" customFormat="1" ht="76.5" customHeight="1" x14ac:dyDescent="0.3">
      <c r="B7" s="17">
        <v>42998</v>
      </c>
      <c r="C7" s="18" t="s">
        <v>15</v>
      </c>
      <c r="D7" s="70" t="s">
        <v>73</v>
      </c>
      <c r="E7" s="69"/>
      <c r="F7" s="18" t="s">
        <v>72</v>
      </c>
      <c r="G7" s="19">
        <v>1110000</v>
      </c>
      <c r="H7" s="20">
        <v>1</v>
      </c>
      <c r="I7" s="21"/>
      <c r="M7" s="37"/>
    </row>
    <row r="8" spans="2:14" s="16" customFormat="1" ht="25.5" customHeight="1" x14ac:dyDescent="0.3">
      <c r="B8" s="17"/>
      <c r="C8" s="18"/>
      <c r="D8" s="70"/>
      <c r="E8" s="69"/>
      <c r="F8" s="18"/>
      <c r="G8" s="19"/>
      <c r="H8" s="20"/>
      <c r="I8" s="21"/>
    </row>
    <row r="9" spans="2:14" s="16" customFormat="1" ht="25.5" customHeight="1" x14ac:dyDescent="0.3">
      <c r="B9" s="17"/>
      <c r="C9" s="18"/>
      <c r="D9" s="44"/>
      <c r="E9" s="45"/>
      <c r="F9" s="18"/>
      <c r="G9" s="19"/>
      <c r="H9" s="20"/>
      <c r="I9" s="21"/>
      <c r="M9" s="46"/>
      <c r="N9" s="46"/>
    </row>
    <row r="10" spans="2:14" s="16" customFormat="1" ht="25.5" customHeight="1" x14ac:dyDescent="0.3">
      <c r="B10" s="17"/>
      <c r="C10" s="18"/>
      <c r="D10" s="70"/>
      <c r="E10" s="69"/>
      <c r="F10" s="18"/>
      <c r="G10" s="19"/>
      <c r="H10" s="20"/>
      <c r="I10" s="21"/>
    </row>
    <row r="11" spans="2:14" s="16" customFormat="1" ht="25.5" customHeight="1" x14ac:dyDescent="0.3">
      <c r="B11" s="17"/>
      <c r="C11" s="18"/>
      <c r="D11" s="44"/>
      <c r="E11" s="45"/>
      <c r="F11" s="18"/>
      <c r="G11" s="19"/>
      <c r="H11" s="20"/>
      <c r="I11" s="21"/>
    </row>
    <row r="12" spans="2:14" ht="23.2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4" ht="23.2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14" ht="23.2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4" ht="27" customHeight="1" thickBot="1" x14ac:dyDescent="0.35">
      <c r="B15" s="74" t="s">
        <v>18</v>
      </c>
      <c r="C15" s="75"/>
      <c r="D15" s="75"/>
      <c r="E15" s="76" t="s">
        <v>19</v>
      </c>
      <c r="F15" s="77"/>
      <c r="G15" s="24">
        <f>SUM(G7:G14)-G16</f>
        <v>1110000</v>
      </c>
      <c r="H15" s="25"/>
      <c r="I15" s="26"/>
      <c r="K15" s="27"/>
    </row>
    <row r="16" spans="2:14" ht="27" customHeight="1" thickBot="1" x14ac:dyDescent="0.35">
      <c r="B16" s="74" t="s">
        <v>20</v>
      </c>
      <c r="C16" s="75"/>
      <c r="D16" s="75"/>
      <c r="E16" s="76" t="s">
        <v>19</v>
      </c>
      <c r="F16" s="77"/>
      <c r="G16" s="24">
        <f>SUMIF(F6:F14,B16,G6:G14)</f>
        <v>0</v>
      </c>
      <c r="H16" s="25"/>
      <c r="I16" s="26"/>
      <c r="K16" s="27"/>
    </row>
    <row r="17" spans="2:9" ht="23.25" customHeight="1" x14ac:dyDescent="0.3">
      <c r="B17" s="78" t="s">
        <v>21</v>
      </c>
      <c r="C17" s="79"/>
      <c r="D17" s="79"/>
      <c r="E17" s="79"/>
      <c r="F17" s="79"/>
      <c r="G17" s="79"/>
      <c r="H17" s="79"/>
      <c r="I17" s="80"/>
    </row>
    <row r="18" spans="2:9" ht="23.25" customHeight="1" x14ac:dyDescent="0.3">
      <c r="B18" s="71"/>
      <c r="C18" s="72"/>
      <c r="D18" s="72"/>
      <c r="E18" s="72"/>
      <c r="F18" s="72"/>
      <c r="G18" s="72"/>
      <c r="H18" s="72"/>
      <c r="I18" s="73"/>
    </row>
    <row r="19" spans="2:9" ht="23.25" customHeight="1" x14ac:dyDescent="0.3">
      <c r="B19" s="28"/>
      <c r="C19" s="29"/>
      <c r="D19" s="29"/>
      <c r="E19" s="29"/>
      <c r="F19" s="29"/>
      <c r="G19" s="29"/>
      <c r="H19" s="29"/>
      <c r="I19" s="30"/>
    </row>
    <row r="20" spans="2:9" ht="23.25" customHeight="1" x14ac:dyDescent="0.3">
      <c r="B20" s="28"/>
      <c r="C20" s="29"/>
      <c r="D20" s="29"/>
      <c r="E20" s="29"/>
      <c r="F20" s="29"/>
      <c r="G20" s="29"/>
      <c r="H20" s="29"/>
      <c r="I20" s="30"/>
    </row>
    <row r="21" spans="2:9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9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9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9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9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9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9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9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9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9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9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9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  <c r="L37" s="31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  <c r="L38" s="31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  <c r="L39" s="31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  <c r="L40" s="31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32"/>
      <c r="C43" s="33"/>
      <c r="D43" s="33"/>
      <c r="E43" s="33"/>
      <c r="F43" s="33"/>
      <c r="G43" s="33"/>
      <c r="H43" s="33"/>
      <c r="I43" s="34"/>
    </row>
  </sheetData>
  <autoFilter ref="B6:I38">
    <filterColumn colId="2" showButton="0"/>
  </autoFilter>
  <mergeCells count="18">
    <mergeCell ref="D6:E6"/>
    <mergeCell ref="B1:C1"/>
    <mergeCell ref="D1:I1"/>
    <mergeCell ref="E3:E4"/>
    <mergeCell ref="H3:I3"/>
    <mergeCell ref="H4:I4"/>
    <mergeCell ref="D7:E7"/>
    <mergeCell ref="D8:E8"/>
    <mergeCell ref="D10:E10"/>
    <mergeCell ref="D12:E12"/>
    <mergeCell ref="D13:E13"/>
    <mergeCell ref="B18:I18"/>
    <mergeCell ref="D14:E14"/>
    <mergeCell ref="B15:D15"/>
    <mergeCell ref="E15:F15"/>
    <mergeCell ref="B16:D16"/>
    <mergeCell ref="E16:F16"/>
    <mergeCell ref="B17:I17"/>
  </mergeCells>
  <phoneticPr fontId="3" type="noConversion"/>
  <dataValidations count="2">
    <dataValidation type="date" operator="greaterThanOrEqual" allowBlank="1" showInputMessage="1" showErrorMessage="1" sqref="B17:B18 B7:B14">
      <formula1>40603</formula1>
    </dataValidation>
    <dataValidation type="whole" allowBlank="1" showInputMessage="1" showErrorMessage="1" sqref="H7:H14">
      <formula1>0</formula1>
      <formula2>5000000</formula2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F7:F14</xm:sqref>
        </x14:dataValidation>
        <x14:dataValidation type="list" allowBlank="1" showInputMessage="1" showErrorMessage="1">
          <x14:formula1>
            <xm:f>Sheet2!$B$1:$B$12</xm:f>
          </x14:formula1>
          <xm:sqref>C7:C14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F5" sqref="F5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4" ht="35.25" customHeight="1" x14ac:dyDescent="0.3">
      <c r="B1" s="60" t="str">
        <f>IF(C4="", "", C4)</f>
        <v>2017년 09월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14" s="3" customFormat="1" ht="34.5" customHeight="1" thickBot="1" x14ac:dyDescent="0.35">
      <c r="B4" s="7" t="s">
        <v>6</v>
      </c>
      <c r="C4" s="8" t="s">
        <v>64</v>
      </c>
      <c r="D4" s="1"/>
      <c r="E4" s="63"/>
      <c r="F4" s="9" t="s">
        <v>71</v>
      </c>
      <c r="G4" s="9"/>
      <c r="H4" s="66"/>
      <c r="I4" s="67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14" s="16" customFormat="1" ht="51" customHeight="1" x14ac:dyDescent="0.3">
      <c r="B7" s="17">
        <v>42998</v>
      </c>
      <c r="C7" s="18" t="s">
        <v>15</v>
      </c>
      <c r="D7" s="70" t="s">
        <v>70</v>
      </c>
      <c r="E7" s="69"/>
      <c r="F7" s="18" t="s">
        <v>69</v>
      </c>
      <c r="G7" s="19">
        <v>621280</v>
      </c>
      <c r="H7" s="20">
        <v>1</v>
      </c>
      <c r="I7" s="21"/>
      <c r="M7" s="37"/>
    </row>
    <row r="8" spans="2:14" s="16" customFormat="1" ht="25.5" customHeight="1" x14ac:dyDescent="0.3">
      <c r="B8" s="17"/>
      <c r="C8" s="18"/>
      <c r="D8" s="70"/>
      <c r="E8" s="69"/>
      <c r="F8" s="18"/>
      <c r="G8" s="19"/>
      <c r="H8" s="20"/>
      <c r="I8" s="21"/>
    </row>
    <row r="9" spans="2:14" s="16" customFormat="1" ht="25.5" customHeight="1" x14ac:dyDescent="0.3">
      <c r="B9" s="17"/>
      <c r="C9" s="18"/>
      <c r="D9" s="70"/>
      <c r="E9" s="69"/>
      <c r="F9" s="18"/>
      <c r="G9" s="19"/>
      <c r="H9" s="20"/>
      <c r="I9" s="21"/>
    </row>
    <row r="10" spans="2:14" s="16" customFormat="1" ht="25.5" customHeight="1" x14ac:dyDescent="0.3">
      <c r="B10" s="17"/>
      <c r="C10" s="18"/>
      <c r="D10" s="44"/>
      <c r="E10" s="45"/>
      <c r="F10" s="18"/>
      <c r="G10" s="19"/>
      <c r="H10" s="20"/>
      <c r="I10" s="21"/>
      <c r="M10" s="46"/>
      <c r="N10" s="46"/>
    </row>
    <row r="11" spans="2:14" s="16" customFormat="1" ht="25.5" customHeight="1" x14ac:dyDescent="0.3">
      <c r="B11" s="17"/>
      <c r="C11" s="18"/>
      <c r="D11" s="70"/>
      <c r="E11" s="69"/>
      <c r="F11" s="18"/>
      <c r="G11" s="19"/>
      <c r="H11" s="20"/>
      <c r="I11" s="21"/>
    </row>
    <row r="12" spans="2:14" s="16" customFormat="1" ht="25.5" customHeight="1" x14ac:dyDescent="0.3">
      <c r="B12" s="17"/>
      <c r="C12" s="18"/>
      <c r="D12" s="44"/>
      <c r="E12" s="45"/>
      <c r="F12" s="18"/>
      <c r="G12" s="19"/>
      <c r="H12" s="20"/>
      <c r="I12" s="21"/>
    </row>
    <row r="13" spans="2:14" ht="23.2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14" ht="23.2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4" ht="23.25" customHeight="1" x14ac:dyDescent="0.3">
      <c r="B15" s="17"/>
      <c r="C15" s="18"/>
      <c r="D15" s="68"/>
      <c r="E15" s="69"/>
      <c r="F15" s="18"/>
      <c r="G15" s="19"/>
      <c r="H15" s="20"/>
      <c r="I15" s="21"/>
    </row>
    <row r="16" spans="2:14" ht="27" customHeight="1" thickBot="1" x14ac:dyDescent="0.35">
      <c r="B16" s="74" t="s">
        <v>18</v>
      </c>
      <c r="C16" s="75"/>
      <c r="D16" s="75"/>
      <c r="E16" s="76" t="s">
        <v>19</v>
      </c>
      <c r="F16" s="77"/>
      <c r="G16" s="24">
        <f>SUM(G7:G15)-G17</f>
        <v>621280</v>
      </c>
      <c r="H16" s="25"/>
      <c r="I16" s="26"/>
      <c r="K16" s="27"/>
    </row>
    <row r="17" spans="2:11" ht="27" customHeight="1" thickBot="1" x14ac:dyDescent="0.35">
      <c r="B17" s="74" t="s">
        <v>20</v>
      </c>
      <c r="C17" s="75"/>
      <c r="D17" s="75"/>
      <c r="E17" s="76" t="s">
        <v>19</v>
      </c>
      <c r="F17" s="77"/>
      <c r="G17" s="24">
        <f>SUMIF(F6:F15,B17,G6:G15)</f>
        <v>0</v>
      </c>
      <c r="H17" s="25"/>
      <c r="I17" s="26"/>
      <c r="K17" s="27"/>
    </row>
    <row r="18" spans="2:11" ht="23.25" customHeight="1" x14ac:dyDescent="0.3">
      <c r="B18" s="78" t="s">
        <v>21</v>
      </c>
      <c r="C18" s="79"/>
      <c r="D18" s="79"/>
      <c r="E18" s="79"/>
      <c r="F18" s="79"/>
      <c r="G18" s="79"/>
      <c r="H18" s="79"/>
      <c r="I18" s="80"/>
    </row>
    <row r="19" spans="2:11" ht="23.25" customHeight="1" x14ac:dyDescent="0.3">
      <c r="B19" s="71"/>
      <c r="C19" s="72"/>
      <c r="D19" s="72"/>
      <c r="E19" s="72"/>
      <c r="F19" s="72"/>
      <c r="G19" s="72"/>
      <c r="H19" s="72"/>
      <c r="I19" s="73"/>
    </row>
    <row r="20" spans="2:11" ht="23.25" customHeight="1" x14ac:dyDescent="0.3">
      <c r="B20" s="28"/>
      <c r="C20" s="29"/>
      <c r="D20" s="29"/>
      <c r="E20" s="29"/>
      <c r="F20" s="29"/>
      <c r="G20" s="29"/>
      <c r="H20" s="29"/>
      <c r="I20" s="30"/>
    </row>
    <row r="21" spans="2:11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11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  <c r="L38" s="31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  <c r="L39" s="31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  <c r="L40" s="31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32"/>
      <c r="C44" s="33"/>
      <c r="D44" s="33"/>
      <c r="E44" s="33"/>
      <c r="F44" s="33"/>
      <c r="G44" s="33"/>
      <c r="H44" s="33"/>
      <c r="I44" s="34"/>
    </row>
  </sheetData>
  <autoFilter ref="B6:I39">
    <filterColumn colId="2" showButton="0"/>
  </autoFilter>
  <mergeCells count="19">
    <mergeCell ref="D6:E6"/>
    <mergeCell ref="B1:C1"/>
    <mergeCell ref="D1:I1"/>
    <mergeCell ref="E3:E4"/>
    <mergeCell ref="H3:I3"/>
    <mergeCell ref="H4:I4"/>
    <mergeCell ref="D7:E7"/>
    <mergeCell ref="D8:E8"/>
    <mergeCell ref="D9:E9"/>
    <mergeCell ref="D11:E11"/>
    <mergeCell ref="D13:E13"/>
    <mergeCell ref="B18:I18"/>
    <mergeCell ref="B19:I19"/>
    <mergeCell ref="D14:E14"/>
    <mergeCell ref="D15:E15"/>
    <mergeCell ref="B16:D16"/>
    <mergeCell ref="E16:F16"/>
    <mergeCell ref="B17:D17"/>
    <mergeCell ref="E17:F17"/>
  </mergeCells>
  <phoneticPr fontId="3" type="noConversion"/>
  <dataValidations count="2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Sheet2!$B$1:$B$12</xm:f>
          </x14:formula1>
          <xm:sqref>C7:C15</xm:sqref>
        </x14:dataValidation>
        <x14:dataValidation type="list" allowBlank="1" showInputMessage="1" showErrorMessage="1">
          <x14:formula1>
            <xm:f>Sheet2!$C:$C</xm:f>
          </x14:formula1>
          <xm:sqref>F7:F15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5"/>
  <sheetViews>
    <sheetView showGridLines="0" view="pageBreakPreview" zoomScale="80" zoomScaleNormal="80" zoomScaleSheetLayoutView="80" workbookViewId="0">
      <selection activeCell="D14" sqref="D14:E14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4" ht="35.25" customHeight="1" x14ac:dyDescent="0.3">
      <c r="B1" s="60" t="str">
        <f>IF(C4="", "", C4)</f>
        <v>2017년 09월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14" s="3" customFormat="1" ht="34.5" customHeight="1" thickBot="1" x14ac:dyDescent="0.35">
      <c r="B4" s="7" t="s">
        <v>6</v>
      </c>
      <c r="C4" s="8" t="s">
        <v>64</v>
      </c>
      <c r="D4" s="1"/>
      <c r="E4" s="63"/>
      <c r="F4" s="9" t="s">
        <v>7</v>
      </c>
      <c r="G4" s="9"/>
      <c r="H4" s="66"/>
      <c r="I4" s="67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14" s="16" customFormat="1" ht="25.5" customHeight="1" x14ac:dyDescent="0.3">
      <c r="B7" s="17">
        <v>42976</v>
      </c>
      <c r="C7" s="18" t="s">
        <v>15</v>
      </c>
      <c r="D7" s="70" t="s">
        <v>66</v>
      </c>
      <c r="E7" s="69"/>
      <c r="F7" s="18" t="s">
        <v>69</v>
      </c>
      <c r="G7" s="19">
        <v>300000</v>
      </c>
      <c r="H7" s="20">
        <v>1</v>
      </c>
      <c r="I7" s="21"/>
      <c r="M7" s="37"/>
    </row>
    <row r="8" spans="2:14" s="16" customFormat="1" ht="25.5" customHeight="1" x14ac:dyDescent="0.3">
      <c r="B8" s="17">
        <v>42976</v>
      </c>
      <c r="C8" s="18" t="s">
        <v>49</v>
      </c>
      <c r="D8" s="70" t="s">
        <v>65</v>
      </c>
      <c r="E8" s="69"/>
      <c r="F8" s="18"/>
      <c r="G8" s="19">
        <v>500</v>
      </c>
      <c r="H8" s="20"/>
      <c r="I8" s="21"/>
    </row>
    <row r="9" spans="2:14" s="16" customFormat="1" ht="25.5" customHeight="1" x14ac:dyDescent="0.3">
      <c r="B9" s="17">
        <v>42978</v>
      </c>
      <c r="C9" s="18" t="s">
        <v>49</v>
      </c>
      <c r="D9" s="70" t="s">
        <v>67</v>
      </c>
      <c r="E9" s="69"/>
      <c r="F9" s="18" t="s">
        <v>69</v>
      </c>
      <c r="G9" s="19">
        <v>600000</v>
      </c>
      <c r="H9" s="20"/>
      <c r="I9" s="21"/>
    </row>
    <row r="10" spans="2:14" s="16" customFormat="1" ht="25.5" customHeight="1" x14ac:dyDescent="0.3">
      <c r="B10" s="17">
        <v>42978</v>
      </c>
      <c r="C10" s="18" t="s">
        <v>49</v>
      </c>
      <c r="D10" s="70" t="s">
        <v>65</v>
      </c>
      <c r="E10" s="69"/>
      <c r="F10" s="18"/>
      <c r="G10" s="19">
        <v>500</v>
      </c>
      <c r="H10" s="20"/>
      <c r="I10" s="21"/>
    </row>
    <row r="11" spans="2:14" s="16" customFormat="1" ht="25.5" customHeight="1" x14ac:dyDescent="0.3">
      <c r="B11" s="17">
        <v>43003</v>
      </c>
      <c r="C11" s="18" t="s">
        <v>49</v>
      </c>
      <c r="D11" s="44" t="s">
        <v>68</v>
      </c>
      <c r="E11" s="45"/>
      <c r="F11" s="18" t="s">
        <v>69</v>
      </c>
      <c r="G11" s="19">
        <v>2220000</v>
      </c>
      <c r="H11" s="20"/>
      <c r="I11" s="21"/>
      <c r="M11" s="46"/>
      <c r="N11" s="46"/>
    </row>
    <row r="12" spans="2:14" s="16" customFormat="1" ht="25.5" customHeight="1" x14ac:dyDescent="0.3">
      <c r="B12" s="17">
        <v>43003</v>
      </c>
      <c r="C12" s="18" t="s">
        <v>49</v>
      </c>
      <c r="D12" s="70" t="s">
        <v>65</v>
      </c>
      <c r="E12" s="69"/>
      <c r="F12" s="18"/>
      <c r="G12" s="19">
        <v>500</v>
      </c>
      <c r="H12" s="20"/>
      <c r="I12" s="21"/>
    </row>
    <row r="13" spans="2:14" s="16" customFormat="1" ht="25.5" customHeight="1" x14ac:dyDescent="0.3">
      <c r="B13" s="17"/>
      <c r="C13" s="18"/>
      <c r="D13" s="44"/>
      <c r="E13" s="45"/>
      <c r="F13" s="18"/>
      <c r="G13" s="19"/>
      <c r="H13" s="20"/>
      <c r="I13" s="21"/>
    </row>
    <row r="14" spans="2:14" ht="23.2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4" ht="23.25" customHeight="1" x14ac:dyDescent="0.3">
      <c r="B15" s="17"/>
      <c r="C15" s="18"/>
      <c r="D15" s="68"/>
      <c r="E15" s="69"/>
      <c r="F15" s="18"/>
      <c r="G15" s="19"/>
      <c r="H15" s="20"/>
      <c r="I15" s="21"/>
    </row>
    <row r="16" spans="2:14" ht="23.25" customHeight="1" x14ac:dyDescent="0.3">
      <c r="B16" s="17"/>
      <c r="C16" s="18"/>
      <c r="D16" s="68"/>
      <c r="E16" s="69"/>
      <c r="F16" s="18"/>
      <c r="G16" s="19"/>
      <c r="H16" s="20"/>
      <c r="I16" s="21"/>
    </row>
    <row r="17" spans="2:11" ht="27" customHeight="1" thickBot="1" x14ac:dyDescent="0.35">
      <c r="B17" s="74" t="s">
        <v>18</v>
      </c>
      <c r="C17" s="75"/>
      <c r="D17" s="75"/>
      <c r="E17" s="76" t="s">
        <v>19</v>
      </c>
      <c r="F17" s="77"/>
      <c r="G17" s="24">
        <f>SUM(G7:G16)-G18</f>
        <v>3121500</v>
      </c>
      <c r="H17" s="25"/>
      <c r="I17" s="26"/>
      <c r="K17" s="27"/>
    </row>
    <row r="18" spans="2:11" ht="27" customHeight="1" thickBot="1" x14ac:dyDescent="0.35">
      <c r="B18" s="74" t="s">
        <v>20</v>
      </c>
      <c r="C18" s="75"/>
      <c r="D18" s="75"/>
      <c r="E18" s="76" t="s">
        <v>19</v>
      </c>
      <c r="F18" s="77"/>
      <c r="G18" s="24">
        <f>SUMIF(F6:F16,B18,G6:G16)</f>
        <v>0</v>
      </c>
      <c r="H18" s="25"/>
      <c r="I18" s="26"/>
      <c r="K18" s="27"/>
    </row>
    <row r="19" spans="2:11" ht="23.25" customHeight="1" x14ac:dyDescent="0.3">
      <c r="B19" s="78" t="s">
        <v>21</v>
      </c>
      <c r="C19" s="79"/>
      <c r="D19" s="79"/>
      <c r="E19" s="79"/>
      <c r="F19" s="79"/>
      <c r="G19" s="79"/>
      <c r="H19" s="79"/>
      <c r="I19" s="80"/>
    </row>
    <row r="20" spans="2:11" ht="23.25" customHeight="1" x14ac:dyDescent="0.3">
      <c r="B20" s="71"/>
      <c r="C20" s="72"/>
      <c r="D20" s="72"/>
      <c r="E20" s="72"/>
      <c r="F20" s="72"/>
      <c r="G20" s="72"/>
      <c r="H20" s="72"/>
      <c r="I20" s="73"/>
    </row>
    <row r="21" spans="2:11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11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  <c r="L39" s="31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  <c r="L40" s="31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32"/>
      <c r="C45" s="33"/>
      <c r="D45" s="33"/>
      <c r="E45" s="33"/>
      <c r="F45" s="33"/>
      <c r="G45" s="33"/>
      <c r="H45" s="33"/>
      <c r="I45" s="34"/>
    </row>
  </sheetData>
  <autoFilter ref="B6:I40">
    <filterColumn colId="2" showButton="0"/>
  </autoFilter>
  <mergeCells count="20">
    <mergeCell ref="D6:E6"/>
    <mergeCell ref="B1:C1"/>
    <mergeCell ref="D1:I1"/>
    <mergeCell ref="E3:E4"/>
    <mergeCell ref="H3:I3"/>
    <mergeCell ref="H4:I4"/>
    <mergeCell ref="D7:E7"/>
    <mergeCell ref="D8:E8"/>
    <mergeCell ref="D9:E9"/>
    <mergeCell ref="D10:E10"/>
    <mergeCell ref="D12:E12"/>
    <mergeCell ref="B19:I19"/>
    <mergeCell ref="B20:I20"/>
    <mergeCell ref="D14:E14"/>
    <mergeCell ref="D15:E15"/>
    <mergeCell ref="D16:E16"/>
    <mergeCell ref="B17:D17"/>
    <mergeCell ref="E17:F17"/>
    <mergeCell ref="B18:D18"/>
    <mergeCell ref="E18:F18"/>
  </mergeCells>
  <phoneticPr fontId="3" type="noConversion"/>
  <dataValidations count="2">
    <dataValidation type="date" operator="greaterThanOrEqual" allowBlank="1" showInputMessage="1" showErrorMessage="1" sqref="B19:B20 B7:B16">
      <formula1>40603</formula1>
    </dataValidation>
    <dataValidation type="whole" allowBlank="1" showInputMessage="1" showErrorMessage="1" sqref="H7:H16">
      <formula1>0</formula1>
      <formula2>5000000</formula2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F7:F16</xm:sqref>
        </x14:dataValidation>
        <x14:dataValidation type="list" allowBlank="1" showInputMessage="1" showErrorMessage="1">
          <x14:formula1>
            <xm:f>Sheet2!$B$1:$B$12</xm:f>
          </x14:formula1>
          <xm:sqref>C7:C16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7"/>
  <sheetViews>
    <sheetView showGridLines="0" view="pageBreakPreview" zoomScale="80" zoomScaleNormal="80" zoomScaleSheetLayoutView="80" workbookViewId="0">
      <selection activeCell="G20" sqref="G20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25" style="51" bestFit="1" customWidth="1"/>
    <col min="13" max="13" width="10.5" style="51" bestFit="1" customWidth="1"/>
    <col min="14" max="14" width="9.375" style="51" bestFit="1" customWidth="1"/>
  </cols>
  <sheetData>
    <row r="1" spans="2:14" ht="35.25" customHeight="1" x14ac:dyDescent="0.3">
      <c r="B1" s="60" t="str">
        <f>IF(C4="", "", C4)</f>
        <v>2017년 11월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  <c r="L2" s="51"/>
      <c r="M2" s="51"/>
      <c r="N2" s="5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  <c r="L3" s="51"/>
      <c r="M3" s="51"/>
      <c r="N3" s="51"/>
    </row>
    <row r="4" spans="2:14" s="3" customFormat="1" ht="34.5" customHeight="1" thickBot="1" x14ac:dyDescent="0.35">
      <c r="B4" s="7" t="s">
        <v>6</v>
      </c>
      <c r="C4" s="8" t="s">
        <v>120</v>
      </c>
      <c r="D4" s="1"/>
      <c r="E4" s="63"/>
      <c r="F4" s="9" t="s">
        <v>122</v>
      </c>
      <c r="G4" s="9"/>
      <c r="H4" s="66"/>
      <c r="I4" s="67"/>
      <c r="L4" s="51"/>
      <c r="M4" s="51"/>
      <c r="N4" s="51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  <c r="L6" s="52"/>
      <c r="M6" s="52"/>
      <c r="N6" s="52"/>
    </row>
    <row r="7" spans="2:14" ht="24.75" customHeight="1" x14ac:dyDescent="0.3">
      <c r="B7" s="17">
        <v>43059</v>
      </c>
      <c r="C7" s="18" t="s">
        <v>15</v>
      </c>
      <c r="D7" s="70" t="s">
        <v>123</v>
      </c>
      <c r="E7" s="69"/>
      <c r="F7" s="18"/>
      <c r="G7" s="19">
        <v>80500</v>
      </c>
      <c r="H7" s="20"/>
      <c r="I7" s="21"/>
    </row>
    <row r="8" spans="2:14" ht="23.25" customHeight="1" x14ac:dyDescent="0.3">
      <c r="B8" s="17"/>
      <c r="C8" s="18"/>
      <c r="D8" s="68"/>
      <c r="E8" s="69"/>
      <c r="F8" s="18"/>
      <c r="G8" s="19"/>
      <c r="H8" s="20"/>
      <c r="I8" s="21"/>
    </row>
    <row r="9" spans="2:14" s="51" customFormat="1" ht="23.25" customHeight="1" x14ac:dyDescent="0.3">
      <c r="B9" s="17"/>
      <c r="C9" s="18"/>
      <c r="D9" s="68"/>
      <c r="E9" s="69"/>
      <c r="F9" s="18"/>
      <c r="G9" s="19"/>
      <c r="H9" s="20"/>
      <c r="I9" s="21"/>
      <c r="J9"/>
      <c r="K9"/>
    </row>
    <row r="10" spans="2:14" ht="23.25" customHeight="1" x14ac:dyDescent="0.3">
      <c r="B10" s="17"/>
      <c r="C10" s="18"/>
      <c r="D10" s="68"/>
      <c r="E10" s="69"/>
      <c r="F10" s="18"/>
      <c r="G10" s="19"/>
      <c r="H10" s="20"/>
      <c r="I10" s="21"/>
    </row>
    <row r="11" spans="2:14" s="51" customFormat="1" ht="23.25" customHeight="1" x14ac:dyDescent="0.3">
      <c r="B11" s="17"/>
      <c r="C11" s="18"/>
      <c r="D11" s="68"/>
      <c r="E11" s="69"/>
      <c r="F11" s="18"/>
      <c r="G11" s="19"/>
      <c r="H11" s="20"/>
      <c r="I11" s="21"/>
      <c r="J11"/>
      <c r="K11"/>
    </row>
    <row r="12" spans="2:14" ht="23.2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4" s="51" customFormat="1" ht="23.25" customHeight="1" x14ac:dyDescent="0.3">
      <c r="B13" s="17"/>
      <c r="C13" s="18"/>
      <c r="D13" s="68"/>
      <c r="E13" s="69"/>
      <c r="F13" s="18"/>
      <c r="G13" s="19"/>
      <c r="H13" s="20"/>
      <c r="I13" s="21"/>
      <c r="J13"/>
      <c r="K13"/>
    </row>
    <row r="14" spans="2:14" ht="23.2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4" s="51" customFormat="1" ht="23.25" customHeight="1" x14ac:dyDescent="0.3">
      <c r="B15" s="17"/>
      <c r="C15" s="18"/>
      <c r="D15" s="68"/>
      <c r="E15" s="69"/>
      <c r="F15" s="18"/>
      <c r="G15" s="19"/>
      <c r="H15" s="20"/>
      <c r="I15" s="21"/>
      <c r="J15"/>
      <c r="K15"/>
    </row>
    <row r="16" spans="2:14" s="51" customFormat="1" ht="23.25" customHeight="1" x14ac:dyDescent="0.3">
      <c r="B16" s="17"/>
      <c r="C16" s="18"/>
      <c r="D16" s="68"/>
      <c r="E16" s="69"/>
      <c r="F16" s="18"/>
      <c r="G16" s="19"/>
      <c r="H16" s="20"/>
      <c r="I16" s="21"/>
      <c r="J16"/>
      <c r="K16"/>
    </row>
    <row r="17" spans="2:11" s="51" customFormat="1" ht="23.25" customHeight="1" x14ac:dyDescent="0.3">
      <c r="B17" s="17"/>
      <c r="C17" s="18"/>
      <c r="D17" s="68"/>
      <c r="E17" s="69"/>
      <c r="F17" s="18"/>
      <c r="G17" s="19"/>
      <c r="H17" s="20"/>
      <c r="I17" s="21"/>
      <c r="J17"/>
      <c r="K17"/>
    </row>
    <row r="18" spans="2:11" s="51" customFormat="1" ht="23.25" customHeight="1" x14ac:dyDescent="0.3">
      <c r="B18" s="17"/>
      <c r="C18" s="18"/>
      <c r="D18" s="68"/>
      <c r="E18" s="69"/>
      <c r="F18" s="18"/>
      <c r="G18" s="19"/>
      <c r="H18" s="20"/>
      <c r="I18" s="21"/>
      <c r="J18"/>
      <c r="K18"/>
    </row>
    <row r="19" spans="2:11" s="51" customFormat="1" ht="27" customHeight="1" thickBot="1" x14ac:dyDescent="0.35">
      <c r="B19" s="74" t="s">
        <v>18</v>
      </c>
      <c r="C19" s="75"/>
      <c r="D19" s="75"/>
      <c r="E19" s="76" t="s">
        <v>19</v>
      </c>
      <c r="F19" s="77"/>
      <c r="G19" s="24">
        <f>SUM(G7:G18)-G20</f>
        <v>80500</v>
      </c>
      <c r="H19" s="25"/>
      <c r="I19" s="26"/>
      <c r="J19"/>
      <c r="K19" s="27"/>
    </row>
    <row r="20" spans="2:11" s="51" customFormat="1" ht="27" customHeight="1" thickBot="1" x14ac:dyDescent="0.35">
      <c r="B20" s="74" t="s">
        <v>20</v>
      </c>
      <c r="C20" s="75"/>
      <c r="D20" s="75"/>
      <c r="E20" s="76" t="s">
        <v>19</v>
      </c>
      <c r="F20" s="77"/>
      <c r="G20" s="24">
        <f>SUMIF(F6:F18,B20,G6:G18)</f>
        <v>0</v>
      </c>
      <c r="H20" s="25"/>
      <c r="I20" s="26"/>
      <c r="J20"/>
      <c r="K20" s="27"/>
    </row>
    <row r="21" spans="2:11" s="51" customFormat="1" ht="23.25" customHeight="1" x14ac:dyDescent="0.3">
      <c r="B21" s="78" t="s">
        <v>21</v>
      </c>
      <c r="C21" s="79"/>
      <c r="D21" s="79"/>
      <c r="E21" s="79"/>
      <c r="F21" s="79"/>
      <c r="G21" s="79"/>
      <c r="H21" s="79"/>
      <c r="I21" s="80"/>
      <c r="J21"/>
      <c r="K21"/>
    </row>
    <row r="22" spans="2:11" s="51" customFormat="1" ht="23.25" customHeight="1" x14ac:dyDescent="0.3">
      <c r="B22" s="71"/>
      <c r="C22" s="72"/>
      <c r="D22" s="72"/>
      <c r="E22" s="72"/>
      <c r="F22" s="72"/>
      <c r="G22" s="72"/>
      <c r="H22" s="72"/>
      <c r="I22" s="73"/>
      <c r="J22"/>
      <c r="K22"/>
    </row>
    <row r="23" spans="2:11" s="5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5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5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5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5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5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5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5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5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5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5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5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5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5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5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5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5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5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5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5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5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5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5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5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51" customFormat="1" ht="23.25" customHeight="1" x14ac:dyDescent="0.3">
      <c r="B47" s="32"/>
      <c r="C47" s="33"/>
      <c r="D47" s="33"/>
      <c r="E47" s="33"/>
      <c r="F47" s="33"/>
      <c r="G47" s="33"/>
      <c r="H47" s="33"/>
      <c r="I47" s="34"/>
      <c r="J47"/>
      <c r="K47"/>
    </row>
  </sheetData>
  <autoFilter ref="B6:I42">
    <filterColumn colId="2" showButton="0"/>
  </autoFilter>
  <mergeCells count="24">
    <mergeCell ref="B22:I22"/>
    <mergeCell ref="D13:E13"/>
    <mergeCell ref="D14:E14"/>
    <mergeCell ref="D15:E15"/>
    <mergeCell ref="D16:E16"/>
    <mergeCell ref="D17:E17"/>
    <mergeCell ref="D18:E18"/>
    <mergeCell ref="B19:D19"/>
    <mergeCell ref="E19:F19"/>
    <mergeCell ref="B20:D20"/>
    <mergeCell ref="E20:F20"/>
    <mergeCell ref="B21:I21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whole" allowBlank="1" showInputMessage="1" showErrorMessage="1" sqref="G8:G18">
      <formula1>0</formula1>
      <formula2>99000000</formula2>
    </dataValidation>
    <dataValidation type="whole" allowBlank="1" showInputMessage="1" showErrorMessage="1" sqref="G7 H7:H18">
      <formula1>0</formula1>
      <formula2>5000000</formula2>
    </dataValidation>
    <dataValidation type="date" operator="greaterThanOrEqual" allowBlank="1" showInputMessage="1" showErrorMessage="1" sqref="B21:B22 B7:B18">
      <formula1>40603</formula1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Sheet2!$B:$B</xm:f>
          </x14:formula1>
          <xm:sqref>C1 C7:C1048576</xm:sqref>
        </x14:dataValidation>
        <x14:dataValidation type="list" allowBlank="1" showInputMessage="1" showErrorMessage="1">
          <x14:formula1>
            <xm:f>Sheet2!$C:$C</xm:f>
          </x14:formula1>
          <xm:sqref>F1 F7:F1048576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5"/>
  <sheetViews>
    <sheetView showGridLines="0" view="pageBreakPreview" zoomScale="80" zoomScaleNormal="80" zoomScaleSheetLayoutView="80" workbookViewId="0">
      <selection activeCell="D7" sqref="D7:E7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4" ht="35.25" customHeight="1" x14ac:dyDescent="0.3">
      <c r="B1" s="60" t="str">
        <f>IF(C4="", "", C4)</f>
        <v>2017년 05월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14" s="3" customFormat="1" ht="34.5" customHeight="1" thickBot="1" x14ac:dyDescent="0.35">
      <c r="B4" s="7" t="s">
        <v>6</v>
      </c>
      <c r="C4" s="8" t="s">
        <v>61</v>
      </c>
      <c r="D4" s="1"/>
      <c r="E4" s="63"/>
      <c r="F4" s="9" t="s">
        <v>7</v>
      </c>
      <c r="G4" s="9"/>
      <c r="H4" s="66"/>
      <c r="I4" s="67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14" s="16" customFormat="1" ht="25.5" customHeight="1" x14ac:dyDescent="0.3">
      <c r="B7" s="17">
        <v>42938</v>
      </c>
      <c r="C7" s="18" t="s">
        <v>15</v>
      </c>
      <c r="D7" s="70" t="s">
        <v>63</v>
      </c>
      <c r="E7" s="69"/>
      <c r="F7" s="18" t="s">
        <v>45</v>
      </c>
      <c r="G7" s="19">
        <v>67538</v>
      </c>
      <c r="H7" s="20">
        <v>1</v>
      </c>
      <c r="I7" s="21"/>
      <c r="M7" s="37"/>
    </row>
    <row r="8" spans="2:14" s="16" customFormat="1" ht="25.5" customHeight="1" x14ac:dyDescent="0.3">
      <c r="B8" s="17"/>
      <c r="C8" s="18"/>
      <c r="D8" s="70"/>
      <c r="E8" s="69"/>
      <c r="F8" s="18"/>
      <c r="G8" s="19"/>
      <c r="H8" s="20"/>
      <c r="I8" s="21"/>
    </row>
    <row r="9" spans="2:14" s="16" customFormat="1" ht="25.5" customHeight="1" x14ac:dyDescent="0.3">
      <c r="B9" s="17"/>
      <c r="C9" s="18"/>
      <c r="D9" s="68"/>
      <c r="E9" s="69"/>
      <c r="F9" s="18"/>
      <c r="G9" s="19"/>
      <c r="H9" s="20"/>
      <c r="I9" s="21"/>
    </row>
    <row r="10" spans="2:14" s="16" customFormat="1" ht="25.5" customHeight="1" x14ac:dyDescent="0.3">
      <c r="B10" s="17"/>
      <c r="C10" s="18"/>
      <c r="D10" s="68"/>
      <c r="E10" s="69"/>
      <c r="F10" s="18"/>
      <c r="G10" s="19"/>
      <c r="H10" s="20"/>
      <c r="I10" s="21"/>
    </row>
    <row r="11" spans="2:14" s="16" customFormat="1" ht="25.5" customHeight="1" x14ac:dyDescent="0.3">
      <c r="B11" s="17"/>
      <c r="C11" s="18"/>
      <c r="D11" s="68"/>
      <c r="E11" s="69"/>
      <c r="F11" s="18"/>
      <c r="G11" s="19"/>
      <c r="H11" s="20"/>
      <c r="I11" s="21"/>
      <c r="M11" s="46"/>
      <c r="N11" s="46"/>
    </row>
    <row r="12" spans="2:14" s="16" customFormat="1" ht="25.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4" s="16" customFormat="1" ht="25.5" customHeight="1" x14ac:dyDescent="0.3">
      <c r="B13" s="17"/>
      <c r="C13" s="18"/>
      <c r="D13" s="42"/>
      <c r="E13" s="43"/>
      <c r="F13" s="18"/>
      <c r="G13" s="19"/>
      <c r="H13" s="20"/>
      <c r="I13" s="21"/>
    </row>
    <row r="14" spans="2:14" ht="23.2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4" ht="23.25" customHeight="1" x14ac:dyDescent="0.3">
      <c r="B15" s="17"/>
      <c r="C15" s="18"/>
      <c r="D15" s="68"/>
      <c r="E15" s="69"/>
      <c r="F15" s="18"/>
      <c r="G15" s="19"/>
      <c r="H15" s="20"/>
      <c r="I15" s="21"/>
    </row>
    <row r="16" spans="2:14" ht="23.25" customHeight="1" x14ac:dyDescent="0.3">
      <c r="B16" s="17"/>
      <c r="C16" s="18"/>
      <c r="D16" s="68"/>
      <c r="E16" s="69"/>
      <c r="F16" s="18"/>
      <c r="G16" s="19"/>
      <c r="H16" s="20"/>
      <c r="I16" s="21"/>
    </row>
    <row r="17" spans="2:11" ht="27" customHeight="1" thickBot="1" x14ac:dyDescent="0.35">
      <c r="B17" s="74" t="s">
        <v>18</v>
      </c>
      <c r="C17" s="75"/>
      <c r="D17" s="75"/>
      <c r="E17" s="76" t="s">
        <v>19</v>
      </c>
      <c r="F17" s="77"/>
      <c r="G17" s="24">
        <f>SUM(G7:G16)-G18</f>
        <v>67538</v>
      </c>
      <c r="H17" s="25"/>
      <c r="I17" s="26"/>
      <c r="K17" s="27"/>
    </row>
    <row r="18" spans="2:11" ht="27" customHeight="1" thickBot="1" x14ac:dyDescent="0.35">
      <c r="B18" s="74" t="s">
        <v>20</v>
      </c>
      <c r="C18" s="75"/>
      <c r="D18" s="75"/>
      <c r="E18" s="76" t="s">
        <v>19</v>
      </c>
      <c r="F18" s="77"/>
      <c r="G18" s="24">
        <f>SUMIF(F6:F16,B18,G6:G16)</f>
        <v>0</v>
      </c>
      <c r="H18" s="25"/>
      <c r="I18" s="26"/>
      <c r="K18" s="27"/>
    </row>
    <row r="19" spans="2:11" ht="23.25" customHeight="1" x14ac:dyDescent="0.3">
      <c r="B19" s="78" t="s">
        <v>21</v>
      </c>
      <c r="C19" s="79"/>
      <c r="D19" s="79"/>
      <c r="E19" s="79"/>
      <c r="F19" s="79"/>
      <c r="G19" s="79"/>
      <c r="H19" s="79"/>
      <c r="I19" s="80"/>
    </row>
    <row r="20" spans="2:11" ht="23.25" customHeight="1" x14ac:dyDescent="0.3">
      <c r="B20" s="71"/>
      <c r="C20" s="72"/>
      <c r="D20" s="72"/>
      <c r="E20" s="72"/>
      <c r="F20" s="72"/>
      <c r="G20" s="72"/>
      <c r="H20" s="72"/>
      <c r="I20" s="73"/>
    </row>
    <row r="21" spans="2:11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11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  <c r="L39" s="31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  <c r="L40" s="31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32"/>
      <c r="C45" s="33"/>
      <c r="D45" s="33"/>
      <c r="E45" s="33"/>
      <c r="F45" s="33"/>
      <c r="G45" s="33"/>
      <c r="H45" s="33"/>
      <c r="I45" s="34"/>
    </row>
  </sheetData>
  <autoFilter ref="B6:I40">
    <filterColumn colId="2" showButton="0"/>
  </autoFilter>
  <mergeCells count="21">
    <mergeCell ref="B19:I19"/>
    <mergeCell ref="B20:I20"/>
    <mergeCell ref="D14:E14"/>
    <mergeCell ref="D15:E15"/>
    <mergeCell ref="D16:E16"/>
    <mergeCell ref="B17:D17"/>
    <mergeCell ref="E17:F17"/>
    <mergeCell ref="B18:D18"/>
    <mergeCell ref="E18:F18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2">
    <dataValidation type="whole" allowBlank="1" showInputMessage="1" showErrorMessage="1" sqref="H7:H16">
      <formula1>0</formula1>
      <formula2>5000000</formula2>
    </dataValidation>
    <dataValidation type="date" operator="greaterThanOrEqual" allowBlank="1" showInputMessage="1" showErrorMessage="1" sqref="B19:B20 B7:B16">
      <formula1>40603</formula1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Sheet2!$B$1:$B$12</xm:f>
          </x14:formula1>
          <xm:sqref>C7:C16</xm:sqref>
        </x14:dataValidation>
        <x14:dataValidation type="list" allowBlank="1" showInputMessage="1" showErrorMessage="1">
          <x14:formula1>
            <xm:f>Sheet2!$C:$C</xm:f>
          </x14:formula1>
          <xm:sqref>F7:F16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5"/>
  <sheetViews>
    <sheetView showGridLines="0" view="pageBreakPreview" zoomScale="80" zoomScaleNormal="80" zoomScaleSheetLayoutView="80" workbookViewId="0">
      <selection activeCell="D11" sqref="D11:E11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3" ht="35.25" customHeight="1" x14ac:dyDescent="0.3">
      <c r="B1" s="60" t="str">
        <f>IF(C4="", "", C4)</f>
        <v>2017년 05월</v>
      </c>
      <c r="C1" s="60"/>
      <c r="D1" s="61" t="s">
        <v>0</v>
      </c>
      <c r="E1" s="61"/>
      <c r="F1" s="61"/>
      <c r="G1" s="61"/>
      <c r="H1" s="61"/>
      <c r="I1" s="61"/>
    </row>
    <row r="2" spans="2:13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3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13" s="3" customFormat="1" ht="34.5" customHeight="1" thickBot="1" x14ac:dyDescent="0.35">
      <c r="B4" s="7" t="s">
        <v>6</v>
      </c>
      <c r="C4" s="8" t="s">
        <v>61</v>
      </c>
      <c r="D4" s="1"/>
      <c r="E4" s="63"/>
      <c r="F4" s="9" t="s">
        <v>7</v>
      </c>
      <c r="G4" s="9"/>
      <c r="H4" s="66"/>
      <c r="I4" s="67"/>
    </row>
    <row r="5" spans="2:13" ht="17.25" thickBot="1" x14ac:dyDescent="0.35"/>
    <row r="6" spans="2:13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13" s="16" customFormat="1" ht="25.5" customHeight="1" x14ac:dyDescent="0.3">
      <c r="B7" s="17">
        <v>42875</v>
      </c>
      <c r="C7" s="18" t="s">
        <v>15</v>
      </c>
      <c r="D7" s="70" t="s">
        <v>62</v>
      </c>
      <c r="E7" s="69"/>
      <c r="F7" s="18" t="s">
        <v>45</v>
      </c>
      <c r="G7" s="19">
        <v>56150</v>
      </c>
      <c r="H7" s="20">
        <v>1</v>
      </c>
      <c r="I7" s="21"/>
      <c r="M7" s="37"/>
    </row>
    <row r="8" spans="2:13" s="16" customFormat="1" ht="25.5" customHeight="1" x14ac:dyDescent="0.3">
      <c r="B8" s="17"/>
      <c r="C8" s="18"/>
      <c r="D8" s="70"/>
      <c r="E8" s="69"/>
      <c r="F8" s="18"/>
      <c r="G8" s="19"/>
      <c r="H8" s="20"/>
      <c r="I8" s="21"/>
    </row>
    <row r="9" spans="2:13" s="16" customFormat="1" ht="25.5" customHeight="1" x14ac:dyDescent="0.3">
      <c r="B9" s="17"/>
      <c r="C9" s="18"/>
      <c r="D9" s="68"/>
      <c r="E9" s="69"/>
      <c r="F9" s="18"/>
      <c r="G9" s="19"/>
      <c r="H9" s="20"/>
      <c r="I9" s="21"/>
    </row>
    <row r="10" spans="2:13" s="16" customFormat="1" ht="25.5" customHeight="1" x14ac:dyDescent="0.3">
      <c r="B10" s="17"/>
      <c r="C10" s="18"/>
      <c r="D10" s="68"/>
      <c r="E10" s="69"/>
      <c r="F10" s="18"/>
      <c r="G10" s="19"/>
      <c r="H10" s="20"/>
      <c r="I10" s="21"/>
    </row>
    <row r="11" spans="2:13" s="16" customFormat="1" ht="25.5" customHeight="1" x14ac:dyDescent="0.3">
      <c r="B11" s="17"/>
      <c r="C11" s="18"/>
      <c r="D11" s="68"/>
      <c r="E11" s="69"/>
      <c r="F11" s="18"/>
      <c r="G11" s="19"/>
      <c r="H11" s="20"/>
      <c r="I11" s="21"/>
    </row>
    <row r="12" spans="2:13" s="16" customFormat="1" ht="25.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3" s="16" customFormat="1" ht="25.5" customHeight="1" x14ac:dyDescent="0.3">
      <c r="B13" s="17"/>
      <c r="C13" s="18"/>
      <c r="D13" s="40"/>
      <c r="E13" s="41"/>
      <c r="F13" s="18"/>
      <c r="G13" s="19"/>
      <c r="H13" s="20"/>
      <c r="I13" s="21"/>
    </row>
    <row r="14" spans="2:13" ht="23.2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3" ht="23.25" customHeight="1" x14ac:dyDescent="0.3">
      <c r="B15" s="17"/>
      <c r="C15" s="18"/>
      <c r="D15" s="68"/>
      <c r="E15" s="69"/>
      <c r="F15" s="18"/>
      <c r="G15" s="19"/>
      <c r="H15" s="20"/>
      <c r="I15" s="21"/>
    </row>
    <row r="16" spans="2:13" ht="23.25" customHeight="1" x14ac:dyDescent="0.3">
      <c r="B16" s="17"/>
      <c r="C16" s="18"/>
      <c r="D16" s="68"/>
      <c r="E16" s="69"/>
      <c r="F16" s="18"/>
      <c r="G16" s="19"/>
      <c r="H16" s="20"/>
      <c r="I16" s="21"/>
    </row>
    <row r="17" spans="2:11" ht="27" customHeight="1" thickBot="1" x14ac:dyDescent="0.35">
      <c r="B17" s="74" t="s">
        <v>18</v>
      </c>
      <c r="C17" s="75"/>
      <c r="D17" s="75"/>
      <c r="E17" s="76" t="s">
        <v>19</v>
      </c>
      <c r="F17" s="77"/>
      <c r="G17" s="24">
        <f>SUM(G7:G16)-G18</f>
        <v>56150</v>
      </c>
      <c r="H17" s="25"/>
      <c r="I17" s="26"/>
      <c r="K17" s="27"/>
    </row>
    <row r="18" spans="2:11" ht="27" customHeight="1" thickBot="1" x14ac:dyDescent="0.35">
      <c r="B18" s="74" t="s">
        <v>20</v>
      </c>
      <c r="C18" s="75"/>
      <c r="D18" s="75"/>
      <c r="E18" s="76" t="s">
        <v>19</v>
      </c>
      <c r="F18" s="77"/>
      <c r="G18" s="24">
        <f>SUMIF(F6:F16,B18,G6:G16)</f>
        <v>0</v>
      </c>
      <c r="H18" s="25"/>
      <c r="I18" s="26"/>
      <c r="K18" s="27"/>
    </row>
    <row r="19" spans="2:11" ht="23.25" customHeight="1" x14ac:dyDescent="0.3">
      <c r="B19" s="78" t="s">
        <v>21</v>
      </c>
      <c r="C19" s="79"/>
      <c r="D19" s="79"/>
      <c r="E19" s="79"/>
      <c r="F19" s="79"/>
      <c r="G19" s="79"/>
      <c r="H19" s="79"/>
      <c r="I19" s="80"/>
    </row>
    <row r="20" spans="2:11" ht="23.25" customHeight="1" x14ac:dyDescent="0.3">
      <c r="B20" s="71"/>
      <c r="C20" s="72"/>
      <c r="D20" s="72"/>
      <c r="E20" s="72"/>
      <c r="F20" s="72"/>
      <c r="G20" s="72"/>
      <c r="H20" s="72"/>
      <c r="I20" s="73"/>
    </row>
    <row r="21" spans="2:11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11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  <c r="L39" s="31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  <c r="L40" s="31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32"/>
      <c r="C45" s="33"/>
      <c r="D45" s="33"/>
      <c r="E45" s="33"/>
      <c r="F45" s="33"/>
      <c r="G45" s="33"/>
      <c r="H45" s="33"/>
      <c r="I45" s="34"/>
    </row>
  </sheetData>
  <autoFilter ref="B6:I40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9:I19"/>
    <mergeCell ref="B20:I20"/>
    <mergeCell ref="D14:E14"/>
    <mergeCell ref="D15:E15"/>
    <mergeCell ref="D16:E16"/>
    <mergeCell ref="B17:D17"/>
    <mergeCell ref="E17:F17"/>
    <mergeCell ref="B18:D18"/>
    <mergeCell ref="E18:F18"/>
  </mergeCells>
  <phoneticPr fontId="3" type="noConversion"/>
  <dataValidations count="2">
    <dataValidation type="date" operator="greaterThanOrEqual" allowBlank="1" showInputMessage="1" showErrorMessage="1" sqref="B19:B20 B7:B16">
      <formula1>40603</formula1>
    </dataValidation>
    <dataValidation type="whole" allowBlank="1" showInputMessage="1" showErrorMessage="1" sqref="H7:H16">
      <formula1>0</formula1>
      <formula2>5000000</formula2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F7:F16</xm:sqref>
        </x14:dataValidation>
        <x14:dataValidation type="list" allowBlank="1" showInputMessage="1" showErrorMessage="1">
          <x14:formula1>
            <xm:f>Sheet2!$B$1:$B$12</xm:f>
          </x14:formula1>
          <xm:sqref>C7:C16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5"/>
  <sheetViews>
    <sheetView showGridLines="0" view="pageBreakPreview" zoomScale="80" zoomScaleNormal="80" zoomScaleSheetLayoutView="80" workbookViewId="0">
      <selection activeCell="G13" sqref="G13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3" ht="35.25" customHeight="1" x14ac:dyDescent="0.3">
      <c r="B1" s="60" t="str">
        <f>IF(C4="", "", C4)</f>
        <v>2017년 03월</v>
      </c>
      <c r="C1" s="60"/>
      <c r="D1" s="61" t="s">
        <v>0</v>
      </c>
      <c r="E1" s="61"/>
      <c r="F1" s="61"/>
      <c r="G1" s="61"/>
      <c r="H1" s="61"/>
      <c r="I1" s="61"/>
    </row>
    <row r="2" spans="2:13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3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13" s="3" customFormat="1" ht="34.5" customHeight="1" thickBot="1" x14ac:dyDescent="0.35">
      <c r="B4" s="7" t="s">
        <v>6</v>
      </c>
      <c r="C4" s="8" t="s">
        <v>58</v>
      </c>
      <c r="D4" s="1"/>
      <c r="E4" s="63"/>
      <c r="F4" s="9" t="s">
        <v>7</v>
      </c>
      <c r="G4" s="9"/>
      <c r="H4" s="66"/>
      <c r="I4" s="67"/>
    </row>
    <row r="5" spans="2:13" ht="17.25" thickBot="1" x14ac:dyDescent="0.35"/>
    <row r="6" spans="2:13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13" s="16" customFormat="1" ht="25.5" customHeight="1" x14ac:dyDescent="0.3">
      <c r="B7" s="17">
        <v>42825</v>
      </c>
      <c r="C7" s="18" t="s">
        <v>15</v>
      </c>
      <c r="D7" s="70" t="s">
        <v>59</v>
      </c>
      <c r="E7" s="69"/>
      <c r="F7" s="18" t="s">
        <v>45</v>
      </c>
      <c r="G7" s="19">
        <v>18000</v>
      </c>
      <c r="H7" s="20">
        <v>1</v>
      </c>
      <c r="I7" s="21"/>
      <c r="M7" s="37"/>
    </row>
    <row r="8" spans="2:13" s="16" customFormat="1" ht="25.5" customHeight="1" x14ac:dyDescent="0.3">
      <c r="B8" s="17">
        <v>42825</v>
      </c>
      <c r="C8" s="18" t="s">
        <v>15</v>
      </c>
      <c r="D8" s="70" t="s">
        <v>60</v>
      </c>
      <c r="E8" s="69"/>
      <c r="F8" s="18" t="s">
        <v>45</v>
      </c>
      <c r="G8" s="19">
        <v>56135</v>
      </c>
      <c r="H8" s="20">
        <v>1</v>
      </c>
      <c r="I8" s="21"/>
    </row>
    <row r="9" spans="2:13" s="16" customFormat="1" ht="25.5" customHeight="1" x14ac:dyDescent="0.3">
      <c r="B9" s="17"/>
      <c r="C9" s="18"/>
      <c r="D9" s="68"/>
      <c r="E9" s="69"/>
      <c r="F9" s="18"/>
      <c r="G9" s="19"/>
      <c r="H9" s="20"/>
      <c r="I9" s="21"/>
    </row>
    <row r="10" spans="2:13" s="16" customFormat="1" ht="25.5" customHeight="1" x14ac:dyDescent="0.3">
      <c r="B10" s="17"/>
      <c r="C10" s="18"/>
      <c r="D10" s="68"/>
      <c r="E10" s="69"/>
      <c r="F10" s="18"/>
      <c r="G10" s="19"/>
      <c r="H10" s="20"/>
      <c r="I10" s="21"/>
    </row>
    <row r="11" spans="2:13" s="16" customFormat="1" ht="25.5" customHeight="1" x14ac:dyDescent="0.3">
      <c r="B11" s="17"/>
      <c r="C11" s="18"/>
      <c r="D11" s="68"/>
      <c r="E11" s="69"/>
      <c r="F11" s="18"/>
      <c r="G11" s="19"/>
      <c r="H11" s="20"/>
      <c r="I11" s="21"/>
    </row>
    <row r="12" spans="2:13" s="16" customFormat="1" ht="25.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3" s="16" customFormat="1" ht="25.5" customHeight="1" x14ac:dyDescent="0.3">
      <c r="B13" s="17"/>
      <c r="C13" s="18"/>
      <c r="D13" s="40"/>
      <c r="E13" s="41"/>
      <c r="F13" s="18"/>
      <c r="G13" s="19"/>
      <c r="H13" s="20"/>
      <c r="I13" s="21"/>
    </row>
    <row r="14" spans="2:13" ht="23.2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3" ht="23.25" customHeight="1" x14ac:dyDescent="0.3">
      <c r="B15" s="17"/>
      <c r="C15" s="18"/>
      <c r="D15" s="68"/>
      <c r="E15" s="69"/>
      <c r="F15" s="18"/>
      <c r="G15" s="19"/>
      <c r="H15" s="20"/>
      <c r="I15" s="21"/>
    </row>
    <row r="16" spans="2:13" ht="23.25" customHeight="1" x14ac:dyDescent="0.3">
      <c r="B16" s="17"/>
      <c r="C16" s="18"/>
      <c r="D16" s="68"/>
      <c r="E16" s="69"/>
      <c r="F16" s="18"/>
      <c r="G16" s="19"/>
      <c r="H16" s="20"/>
      <c r="I16" s="21"/>
    </row>
    <row r="17" spans="2:11" ht="27" customHeight="1" thickBot="1" x14ac:dyDescent="0.35">
      <c r="B17" s="74" t="s">
        <v>18</v>
      </c>
      <c r="C17" s="75"/>
      <c r="D17" s="75"/>
      <c r="E17" s="76" t="s">
        <v>19</v>
      </c>
      <c r="F17" s="77"/>
      <c r="G17" s="24">
        <f>SUM(G7:G16)-G18</f>
        <v>74135</v>
      </c>
      <c r="H17" s="25"/>
      <c r="I17" s="26"/>
      <c r="K17" s="27"/>
    </row>
    <row r="18" spans="2:11" ht="27" customHeight="1" thickBot="1" x14ac:dyDescent="0.35">
      <c r="B18" s="74" t="s">
        <v>20</v>
      </c>
      <c r="C18" s="75"/>
      <c r="D18" s="75"/>
      <c r="E18" s="76" t="s">
        <v>19</v>
      </c>
      <c r="F18" s="77"/>
      <c r="G18" s="24">
        <f>SUMIF(F6:F16,B18,G6:G16)</f>
        <v>0</v>
      </c>
      <c r="H18" s="25"/>
      <c r="I18" s="26"/>
      <c r="K18" s="27"/>
    </row>
    <row r="19" spans="2:11" ht="23.25" customHeight="1" x14ac:dyDescent="0.3">
      <c r="B19" s="78" t="s">
        <v>21</v>
      </c>
      <c r="C19" s="79"/>
      <c r="D19" s="79"/>
      <c r="E19" s="79"/>
      <c r="F19" s="79"/>
      <c r="G19" s="79"/>
      <c r="H19" s="79"/>
      <c r="I19" s="80"/>
    </row>
    <row r="20" spans="2:11" ht="23.25" customHeight="1" x14ac:dyDescent="0.3">
      <c r="B20" s="71"/>
      <c r="C20" s="72"/>
      <c r="D20" s="72"/>
      <c r="E20" s="72"/>
      <c r="F20" s="72"/>
      <c r="G20" s="72"/>
      <c r="H20" s="72"/>
      <c r="I20" s="73"/>
    </row>
    <row r="21" spans="2:11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11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  <c r="L39" s="31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  <c r="L40" s="31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32"/>
      <c r="C45" s="33"/>
      <c r="D45" s="33"/>
      <c r="E45" s="33"/>
      <c r="F45" s="33"/>
      <c r="G45" s="33"/>
      <c r="H45" s="33"/>
      <c r="I45" s="34"/>
    </row>
  </sheetData>
  <autoFilter ref="B6:I40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9:I19"/>
    <mergeCell ref="B20:I20"/>
    <mergeCell ref="D14:E14"/>
    <mergeCell ref="D15:E15"/>
    <mergeCell ref="D16:E16"/>
    <mergeCell ref="B17:D17"/>
    <mergeCell ref="E17:F17"/>
    <mergeCell ref="B18:D18"/>
    <mergeCell ref="E18:F18"/>
  </mergeCells>
  <phoneticPr fontId="3" type="noConversion"/>
  <dataValidations count="2">
    <dataValidation type="whole" allowBlank="1" showInputMessage="1" showErrorMessage="1" sqref="H7:H16">
      <formula1>0</formula1>
      <formula2>5000000</formula2>
    </dataValidation>
    <dataValidation type="date" operator="greaterThanOrEqual" allowBlank="1" showInputMessage="1" showErrorMessage="1" sqref="B19:B20 B7:B16">
      <formula1>40603</formula1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Sheet2!$B$1:$B$12</xm:f>
          </x14:formula1>
          <xm:sqref>C7:C16</xm:sqref>
        </x14:dataValidation>
        <x14:dataValidation type="list" allowBlank="1" showInputMessage="1" showErrorMessage="1">
          <x14:formula1>
            <xm:f>Sheet2!$C:$C</xm:f>
          </x14:formula1>
          <xm:sqref>F7:F16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5"/>
  <sheetViews>
    <sheetView showGridLines="0" view="pageBreakPreview" zoomScale="80" zoomScaleNormal="80" zoomScaleSheetLayoutView="80" workbookViewId="0">
      <selection activeCell="K7" sqref="K7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3" ht="35.25" customHeight="1" x14ac:dyDescent="0.3">
      <c r="B1" s="60" t="str">
        <f>IF(C4="", "", C4)</f>
        <v>2017년 04월</v>
      </c>
      <c r="C1" s="60"/>
      <c r="D1" s="61" t="s">
        <v>0</v>
      </c>
      <c r="E1" s="61"/>
      <c r="F1" s="61"/>
      <c r="G1" s="61"/>
      <c r="H1" s="61"/>
      <c r="I1" s="61"/>
    </row>
    <row r="2" spans="2:13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3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13" s="3" customFormat="1" ht="34.5" customHeight="1" thickBot="1" x14ac:dyDescent="0.35">
      <c r="B4" s="7" t="s">
        <v>6</v>
      </c>
      <c r="C4" s="8" t="s">
        <v>56</v>
      </c>
      <c r="D4" s="1"/>
      <c r="E4" s="63"/>
      <c r="F4" s="9" t="s">
        <v>7</v>
      </c>
      <c r="G4" s="9"/>
      <c r="H4" s="66"/>
      <c r="I4" s="67"/>
    </row>
    <row r="5" spans="2:13" ht="17.25" thickBot="1" x14ac:dyDescent="0.35"/>
    <row r="6" spans="2:13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13" s="16" customFormat="1" ht="67.5" customHeight="1" x14ac:dyDescent="0.3">
      <c r="B7" s="17">
        <v>42830</v>
      </c>
      <c r="C7" s="18" t="s">
        <v>15</v>
      </c>
      <c r="D7" s="70" t="s">
        <v>57</v>
      </c>
      <c r="E7" s="69"/>
      <c r="F7" s="18" t="s">
        <v>45</v>
      </c>
      <c r="G7" s="19">
        <v>6376909</v>
      </c>
      <c r="H7" s="20">
        <v>1</v>
      </c>
      <c r="I7" s="21"/>
      <c r="M7" s="37"/>
    </row>
    <row r="8" spans="2:13" s="16" customFormat="1" ht="25.5" customHeight="1" x14ac:dyDescent="0.3">
      <c r="B8" s="17"/>
      <c r="C8" s="18"/>
      <c r="D8" s="68"/>
      <c r="E8" s="69"/>
      <c r="F8" s="18"/>
      <c r="G8" s="19"/>
      <c r="H8" s="20"/>
      <c r="I8" s="21"/>
    </row>
    <row r="9" spans="2:13" s="16" customFormat="1" ht="25.5" customHeight="1" x14ac:dyDescent="0.3">
      <c r="B9" s="17"/>
      <c r="C9" s="18"/>
      <c r="D9" s="68"/>
      <c r="E9" s="69"/>
      <c r="F9" s="18"/>
      <c r="G9" s="19"/>
      <c r="H9" s="20"/>
      <c r="I9" s="21"/>
    </row>
    <row r="10" spans="2:13" s="16" customFormat="1" ht="25.5" customHeight="1" x14ac:dyDescent="0.3">
      <c r="B10" s="17"/>
      <c r="C10" s="18"/>
      <c r="D10" s="68"/>
      <c r="E10" s="69"/>
      <c r="F10" s="18"/>
      <c r="G10" s="19"/>
      <c r="H10" s="20"/>
      <c r="I10" s="21"/>
    </row>
    <row r="11" spans="2:13" s="16" customFormat="1" ht="25.5" customHeight="1" x14ac:dyDescent="0.3">
      <c r="B11" s="17"/>
      <c r="C11" s="18"/>
      <c r="D11" s="68"/>
      <c r="E11" s="69"/>
      <c r="F11" s="18"/>
      <c r="G11" s="19"/>
      <c r="H11" s="20"/>
      <c r="I11" s="21"/>
    </row>
    <row r="12" spans="2:13" s="16" customFormat="1" ht="25.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3" s="16" customFormat="1" ht="25.5" customHeight="1" x14ac:dyDescent="0.3">
      <c r="B13" s="17"/>
      <c r="C13" s="18"/>
      <c r="D13" s="40"/>
      <c r="E13" s="41"/>
      <c r="F13" s="18"/>
      <c r="G13" s="19"/>
      <c r="H13" s="20"/>
      <c r="I13" s="21"/>
    </row>
    <row r="14" spans="2:13" ht="23.2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3" ht="23.25" customHeight="1" x14ac:dyDescent="0.3">
      <c r="B15" s="17"/>
      <c r="C15" s="18"/>
      <c r="D15" s="68"/>
      <c r="E15" s="69"/>
      <c r="F15" s="18"/>
      <c r="G15" s="19"/>
      <c r="H15" s="20"/>
      <c r="I15" s="21"/>
    </row>
    <row r="16" spans="2:13" ht="23.25" customHeight="1" x14ac:dyDescent="0.3">
      <c r="B16" s="17"/>
      <c r="C16" s="18"/>
      <c r="D16" s="68"/>
      <c r="E16" s="69"/>
      <c r="F16" s="18"/>
      <c r="G16" s="19"/>
      <c r="H16" s="20"/>
      <c r="I16" s="21"/>
    </row>
    <row r="17" spans="2:11" ht="27" customHeight="1" thickBot="1" x14ac:dyDescent="0.35">
      <c r="B17" s="74" t="s">
        <v>18</v>
      </c>
      <c r="C17" s="75"/>
      <c r="D17" s="75"/>
      <c r="E17" s="76" t="s">
        <v>19</v>
      </c>
      <c r="F17" s="77"/>
      <c r="G17" s="24">
        <f>SUM(G7:G16)-G18</f>
        <v>6376909</v>
      </c>
      <c r="H17" s="25"/>
      <c r="I17" s="26"/>
      <c r="K17" s="27"/>
    </row>
    <row r="18" spans="2:11" ht="27" customHeight="1" thickBot="1" x14ac:dyDescent="0.35">
      <c r="B18" s="74" t="s">
        <v>20</v>
      </c>
      <c r="C18" s="75"/>
      <c r="D18" s="75"/>
      <c r="E18" s="76" t="s">
        <v>19</v>
      </c>
      <c r="F18" s="77"/>
      <c r="G18" s="24">
        <f>SUMIF(F6:F16,B18,G6:G16)</f>
        <v>0</v>
      </c>
      <c r="H18" s="25"/>
      <c r="I18" s="26"/>
      <c r="K18" s="27"/>
    </row>
    <row r="19" spans="2:11" ht="23.25" customHeight="1" x14ac:dyDescent="0.3">
      <c r="B19" s="78" t="s">
        <v>21</v>
      </c>
      <c r="C19" s="79"/>
      <c r="D19" s="79"/>
      <c r="E19" s="79"/>
      <c r="F19" s="79"/>
      <c r="G19" s="79"/>
      <c r="H19" s="79"/>
      <c r="I19" s="80"/>
    </row>
    <row r="20" spans="2:11" ht="23.25" customHeight="1" x14ac:dyDescent="0.3">
      <c r="B20" s="71"/>
      <c r="C20" s="72"/>
      <c r="D20" s="72"/>
      <c r="E20" s="72"/>
      <c r="F20" s="72"/>
      <c r="G20" s="72"/>
      <c r="H20" s="72"/>
      <c r="I20" s="73"/>
    </row>
    <row r="21" spans="2:11" ht="23.25" customHeight="1" x14ac:dyDescent="0.3">
      <c r="B21" s="28"/>
      <c r="C21" s="29"/>
      <c r="D21" s="29"/>
      <c r="E21" s="29"/>
      <c r="F21" s="29"/>
      <c r="G21" s="29"/>
      <c r="H21" s="29"/>
      <c r="I21" s="30"/>
    </row>
    <row r="22" spans="2:11" ht="23.25" customHeight="1" x14ac:dyDescent="0.3">
      <c r="B22" s="28"/>
      <c r="C22" s="29"/>
      <c r="D22" s="29"/>
      <c r="E22" s="29"/>
      <c r="F22" s="29"/>
      <c r="G22" s="29"/>
      <c r="H22" s="29"/>
      <c r="I22" s="30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  <c r="L39" s="31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  <c r="L40" s="31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32"/>
      <c r="C45" s="33"/>
      <c r="D45" s="33"/>
      <c r="E45" s="33"/>
      <c r="F45" s="33"/>
      <c r="G45" s="33"/>
      <c r="H45" s="33"/>
      <c r="I45" s="34"/>
    </row>
  </sheetData>
  <autoFilter ref="B6:I40">
    <filterColumn colId="2" showButton="0"/>
  </autoFilter>
  <mergeCells count="21">
    <mergeCell ref="D7:E7"/>
    <mergeCell ref="D8:E8"/>
    <mergeCell ref="D9:E9"/>
    <mergeCell ref="D10:E10"/>
    <mergeCell ref="B1:C1"/>
    <mergeCell ref="D1:I1"/>
    <mergeCell ref="E3:E4"/>
    <mergeCell ref="H3:I3"/>
    <mergeCell ref="H4:I4"/>
    <mergeCell ref="D6:E6"/>
    <mergeCell ref="B18:D18"/>
    <mergeCell ref="E18:F18"/>
    <mergeCell ref="B19:I19"/>
    <mergeCell ref="B20:I20"/>
    <mergeCell ref="D11:E11"/>
    <mergeCell ref="D12:E12"/>
    <mergeCell ref="D14:E14"/>
    <mergeCell ref="D15:E15"/>
    <mergeCell ref="D16:E16"/>
    <mergeCell ref="B17:D17"/>
    <mergeCell ref="E17:F17"/>
  </mergeCells>
  <phoneticPr fontId="3" type="noConversion"/>
  <dataValidations count="2">
    <dataValidation type="date" operator="greaterThanOrEqual" allowBlank="1" showInputMessage="1" showErrorMessage="1" sqref="B19:B20 B7:B16">
      <formula1>40603</formula1>
    </dataValidation>
    <dataValidation type="whole" allowBlank="1" showInputMessage="1" showErrorMessage="1" sqref="H7:H16">
      <formula1>0</formula1>
      <formula2>5000000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F7:F16</xm:sqref>
        </x14:dataValidation>
        <x14:dataValidation type="list" allowBlank="1" showInputMessage="1" showErrorMessage="1">
          <x14:formula1>
            <xm:f>Sheet2!$B$1:$B$12</xm:f>
          </x14:formula1>
          <xm:sqref>C7:C16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7"/>
  <sheetViews>
    <sheetView showGridLines="0" view="pageBreakPreview" zoomScale="80" zoomScaleNormal="80" zoomScaleSheetLayoutView="80" workbookViewId="0">
      <selection activeCell="K16" sqref="K16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3" ht="35.25" customHeight="1" x14ac:dyDescent="0.3">
      <c r="B1" s="60" t="str">
        <f>IF(C4="", "", C4)</f>
        <v>2017년 06월</v>
      </c>
      <c r="C1" s="60"/>
      <c r="D1" s="61" t="s">
        <v>0</v>
      </c>
      <c r="E1" s="61"/>
      <c r="F1" s="61"/>
      <c r="G1" s="61"/>
      <c r="H1" s="61"/>
      <c r="I1" s="61"/>
    </row>
    <row r="2" spans="2:13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3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13" s="3" customFormat="1" ht="34.5" customHeight="1" thickBot="1" x14ac:dyDescent="0.35">
      <c r="B4" s="7" t="s">
        <v>6</v>
      </c>
      <c r="C4" s="8" t="s">
        <v>54</v>
      </c>
      <c r="D4" s="1"/>
      <c r="E4" s="63"/>
      <c r="F4" s="9" t="s">
        <v>7</v>
      </c>
      <c r="G4" s="9"/>
      <c r="H4" s="66"/>
      <c r="I4" s="67"/>
    </row>
    <row r="5" spans="2:13" ht="17.25" thickBot="1" x14ac:dyDescent="0.35"/>
    <row r="6" spans="2:13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13" s="16" customFormat="1" ht="25.5" customHeight="1" x14ac:dyDescent="0.3">
      <c r="B7" s="17">
        <v>42916</v>
      </c>
      <c r="C7" s="18" t="s">
        <v>15</v>
      </c>
      <c r="D7" s="68" t="s">
        <v>55</v>
      </c>
      <c r="E7" s="69"/>
      <c r="F7" s="18" t="s">
        <v>45</v>
      </c>
      <c r="G7" s="19">
        <v>8978900</v>
      </c>
      <c r="H7" s="20">
        <v>1</v>
      </c>
      <c r="I7" s="21"/>
      <c r="M7" s="37"/>
    </row>
    <row r="8" spans="2:13" s="16" customFormat="1" ht="25.5" customHeight="1" x14ac:dyDescent="0.3">
      <c r="B8" s="17"/>
      <c r="C8" s="18"/>
      <c r="D8" s="68"/>
      <c r="E8" s="69"/>
      <c r="F8" s="18"/>
      <c r="G8" s="19"/>
      <c r="H8" s="20"/>
      <c r="I8" s="21"/>
    </row>
    <row r="9" spans="2:13" s="16" customFormat="1" ht="25.5" customHeight="1" x14ac:dyDescent="0.3">
      <c r="B9" s="17"/>
      <c r="C9" s="18"/>
      <c r="D9" s="68"/>
      <c r="E9" s="69"/>
      <c r="F9" s="18"/>
      <c r="G9" s="19"/>
      <c r="H9" s="20"/>
      <c r="I9" s="21"/>
    </row>
    <row r="10" spans="2:13" s="16" customFormat="1" ht="25.5" customHeight="1" x14ac:dyDescent="0.3">
      <c r="B10" s="17"/>
      <c r="C10" s="18"/>
      <c r="D10" s="68"/>
      <c r="E10" s="69"/>
      <c r="F10" s="18"/>
      <c r="G10" s="19"/>
      <c r="H10" s="20"/>
      <c r="I10" s="21"/>
    </row>
    <row r="11" spans="2:13" s="16" customFormat="1" ht="25.5" customHeight="1" x14ac:dyDescent="0.3">
      <c r="B11" s="17"/>
      <c r="C11" s="18"/>
      <c r="D11" s="68"/>
      <c r="E11" s="69"/>
      <c r="F11" s="18"/>
      <c r="G11" s="19"/>
      <c r="H11" s="20"/>
      <c r="I11" s="21"/>
    </row>
    <row r="12" spans="2:13" s="16" customFormat="1" ht="25.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3" s="16" customFormat="1" ht="25.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13" s="16" customFormat="1" ht="25.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3" s="16" customFormat="1" ht="25.5" customHeight="1" x14ac:dyDescent="0.3">
      <c r="B15" s="17"/>
      <c r="C15" s="18"/>
      <c r="D15" s="40"/>
      <c r="E15" s="41"/>
      <c r="F15" s="18"/>
      <c r="G15" s="19"/>
      <c r="H15" s="20"/>
      <c r="I15" s="21"/>
    </row>
    <row r="16" spans="2:13" ht="23.25" customHeight="1" x14ac:dyDescent="0.3">
      <c r="B16" s="17"/>
      <c r="C16" s="18"/>
      <c r="D16" s="68"/>
      <c r="E16" s="69"/>
      <c r="F16" s="18"/>
      <c r="G16" s="19"/>
      <c r="H16" s="20"/>
      <c r="I16" s="21"/>
    </row>
    <row r="17" spans="2:11" ht="23.25" customHeight="1" x14ac:dyDescent="0.3">
      <c r="B17" s="17"/>
      <c r="C17" s="18"/>
      <c r="D17" s="68"/>
      <c r="E17" s="69"/>
      <c r="F17" s="18"/>
      <c r="G17" s="19"/>
      <c r="H17" s="20"/>
      <c r="I17" s="21"/>
    </row>
    <row r="18" spans="2:11" ht="23.25" customHeight="1" x14ac:dyDescent="0.3">
      <c r="B18" s="17"/>
      <c r="C18" s="18"/>
      <c r="D18" s="68"/>
      <c r="E18" s="69"/>
      <c r="F18" s="18"/>
      <c r="G18" s="19"/>
      <c r="H18" s="20"/>
      <c r="I18" s="21"/>
    </row>
    <row r="19" spans="2:11" ht="27" customHeight="1" thickBot="1" x14ac:dyDescent="0.35">
      <c r="B19" s="74" t="s">
        <v>18</v>
      </c>
      <c r="C19" s="75"/>
      <c r="D19" s="75"/>
      <c r="E19" s="76" t="s">
        <v>19</v>
      </c>
      <c r="F19" s="77"/>
      <c r="G19" s="24">
        <f>SUM(G7:G18)-G20</f>
        <v>8978900</v>
      </c>
      <c r="H19" s="25"/>
      <c r="I19" s="26"/>
      <c r="K19" s="27"/>
    </row>
    <row r="20" spans="2:11" ht="27" customHeight="1" thickBot="1" x14ac:dyDescent="0.35">
      <c r="B20" s="74" t="s">
        <v>20</v>
      </c>
      <c r="C20" s="75"/>
      <c r="D20" s="75"/>
      <c r="E20" s="76" t="s">
        <v>19</v>
      </c>
      <c r="F20" s="77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78" t="s">
        <v>21</v>
      </c>
      <c r="C21" s="79"/>
      <c r="D21" s="79"/>
      <c r="E21" s="79"/>
      <c r="F21" s="79"/>
      <c r="G21" s="79"/>
      <c r="H21" s="79"/>
      <c r="I21" s="80"/>
    </row>
    <row r="22" spans="2:11" ht="23.25" customHeight="1" x14ac:dyDescent="0.3">
      <c r="B22" s="71"/>
      <c r="C22" s="72"/>
      <c r="D22" s="72"/>
      <c r="E22" s="72"/>
      <c r="F22" s="72"/>
      <c r="G22" s="72"/>
      <c r="H22" s="72"/>
      <c r="I22" s="73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</mergeCells>
  <phoneticPr fontId="3" type="noConversion"/>
  <dataValidations count="2">
    <dataValidation type="whole" allowBlank="1" showInputMessage="1" showErrorMessage="1" sqref="H7:H18">
      <formula1>0</formula1>
      <formula2>5000000</formula2>
    </dataValidation>
    <dataValidation type="date" operator="greaterThanOrEqual" allowBlank="1" showInputMessage="1" showErrorMessage="1" sqref="B21:B22 B7:B18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Sheet2!$B$1:$B$12</xm:f>
          </x14:formula1>
          <xm:sqref>C7:C18</xm:sqref>
        </x14:dataValidation>
        <x14:dataValidation type="list" allowBlank="1" showInputMessage="1" showErrorMessage="1">
          <x14:formula1>
            <xm:f>Sheet2!$C:$C</xm:f>
          </x14:formula1>
          <xm:sqref>F7:F18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7"/>
  <sheetViews>
    <sheetView showGridLines="0" view="pageBreakPreview" zoomScale="80" zoomScaleNormal="80" zoomScaleSheetLayoutView="80" workbookViewId="0">
      <selection activeCell="C5" sqref="C5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3" ht="35.25" customHeight="1" x14ac:dyDescent="0.3">
      <c r="B1" s="60" t="str">
        <f>IF(C4="", "", C4)</f>
        <v>2017년 05월</v>
      </c>
      <c r="C1" s="60"/>
      <c r="D1" s="61" t="s">
        <v>0</v>
      </c>
      <c r="E1" s="61"/>
      <c r="F1" s="61"/>
      <c r="G1" s="61"/>
      <c r="H1" s="61"/>
      <c r="I1" s="61"/>
    </row>
    <row r="2" spans="2:13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3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13" s="3" customFormat="1" ht="34.5" customHeight="1" thickBot="1" x14ac:dyDescent="0.35">
      <c r="B4" s="7" t="s">
        <v>6</v>
      </c>
      <c r="C4" s="8" t="s">
        <v>53</v>
      </c>
      <c r="D4" s="1"/>
      <c r="E4" s="63"/>
      <c r="F4" s="9" t="s">
        <v>7</v>
      </c>
      <c r="G4" s="9"/>
      <c r="H4" s="66"/>
      <c r="I4" s="67"/>
    </row>
    <row r="5" spans="2:13" ht="17.25" thickBot="1" x14ac:dyDescent="0.35"/>
    <row r="6" spans="2:13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13" s="16" customFormat="1" ht="25.5" customHeight="1" x14ac:dyDescent="0.3">
      <c r="B7" s="17">
        <v>42870</v>
      </c>
      <c r="C7" s="18" t="s">
        <v>15</v>
      </c>
      <c r="D7" s="68" t="s">
        <v>51</v>
      </c>
      <c r="E7" s="69"/>
      <c r="F7" s="18" t="s">
        <v>45</v>
      </c>
      <c r="G7" s="19">
        <v>18000</v>
      </c>
      <c r="H7" s="20">
        <v>1</v>
      </c>
      <c r="I7" s="21"/>
      <c r="M7" s="37"/>
    </row>
    <row r="8" spans="2:13" s="16" customFormat="1" ht="25.5" customHeight="1" x14ac:dyDescent="0.3">
      <c r="B8" s="17"/>
      <c r="C8" s="18"/>
      <c r="D8" s="68"/>
      <c r="E8" s="69"/>
      <c r="F8" s="18"/>
      <c r="G8" s="19"/>
      <c r="H8" s="20"/>
      <c r="I8" s="21"/>
    </row>
    <row r="9" spans="2:13" s="16" customFormat="1" ht="25.5" customHeight="1" x14ac:dyDescent="0.3">
      <c r="B9" s="17"/>
      <c r="C9" s="18"/>
      <c r="D9" s="68"/>
      <c r="E9" s="69"/>
      <c r="F9" s="18"/>
      <c r="G9" s="19"/>
      <c r="H9" s="20"/>
      <c r="I9" s="21"/>
    </row>
    <row r="10" spans="2:13" s="16" customFormat="1" ht="25.5" customHeight="1" x14ac:dyDescent="0.3">
      <c r="B10" s="17"/>
      <c r="C10" s="18"/>
      <c r="D10" s="68"/>
      <c r="E10" s="69"/>
      <c r="F10" s="18"/>
      <c r="G10" s="19"/>
      <c r="H10" s="20"/>
      <c r="I10" s="21"/>
    </row>
    <row r="11" spans="2:13" s="16" customFormat="1" ht="25.5" customHeight="1" x14ac:dyDescent="0.3">
      <c r="B11" s="17"/>
      <c r="C11" s="18"/>
      <c r="D11" s="68"/>
      <c r="E11" s="69"/>
      <c r="F11" s="18"/>
      <c r="G11" s="19"/>
      <c r="H11" s="20"/>
      <c r="I11" s="21"/>
    </row>
    <row r="12" spans="2:13" s="16" customFormat="1" ht="25.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3" s="16" customFormat="1" ht="25.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13" s="16" customFormat="1" ht="25.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3" s="16" customFormat="1" ht="25.5" customHeight="1" x14ac:dyDescent="0.3">
      <c r="B15" s="17"/>
      <c r="C15" s="18"/>
      <c r="D15" s="40"/>
      <c r="E15" s="41"/>
      <c r="F15" s="18"/>
      <c r="G15" s="19"/>
      <c r="H15" s="20"/>
      <c r="I15" s="21"/>
    </row>
    <row r="16" spans="2:13" ht="23.25" customHeight="1" x14ac:dyDescent="0.3">
      <c r="B16" s="17"/>
      <c r="C16" s="18"/>
      <c r="D16" s="68"/>
      <c r="E16" s="69"/>
      <c r="F16" s="18"/>
      <c r="G16" s="19"/>
      <c r="H16" s="20"/>
      <c r="I16" s="21"/>
    </row>
    <row r="17" spans="2:11" ht="23.25" customHeight="1" x14ac:dyDescent="0.3">
      <c r="B17" s="17"/>
      <c r="C17" s="18"/>
      <c r="D17" s="68"/>
      <c r="E17" s="69"/>
      <c r="F17" s="18"/>
      <c r="G17" s="19"/>
      <c r="H17" s="20"/>
      <c r="I17" s="21"/>
    </row>
    <row r="18" spans="2:11" ht="23.25" customHeight="1" x14ac:dyDescent="0.3">
      <c r="B18" s="17"/>
      <c r="C18" s="18"/>
      <c r="D18" s="68"/>
      <c r="E18" s="69"/>
      <c r="F18" s="18"/>
      <c r="G18" s="19"/>
      <c r="H18" s="20"/>
      <c r="I18" s="21"/>
    </row>
    <row r="19" spans="2:11" ht="27" customHeight="1" thickBot="1" x14ac:dyDescent="0.35">
      <c r="B19" s="74" t="s">
        <v>18</v>
      </c>
      <c r="C19" s="75"/>
      <c r="D19" s="75"/>
      <c r="E19" s="76" t="s">
        <v>19</v>
      </c>
      <c r="F19" s="77"/>
      <c r="G19" s="24">
        <f>SUM(G7:G18)-G20</f>
        <v>18000</v>
      </c>
      <c r="H19" s="25"/>
      <c r="I19" s="26"/>
      <c r="K19" s="27"/>
    </row>
    <row r="20" spans="2:11" ht="27" customHeight="1" thickBot="1" x14ac:dyDescent="0.35">
      <c r="B20" s="74" t="s">
        <v>20</v>
      </c>
      <c r="C20" s="75"/>
      <c r="D20" s="75"/>
      <c r="E20" s="76" t="s">
        <v>19</v>
      </c>
      <c r="F20" s="77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78" t="s">
        <v>21</v>
      </c>
      <c r="C21" s="79"/>
      <c r="D21" s="79"/>
      <c r="E21" s="79"/>
      <c r="F21" s="79"/>
      <c r="G21" s="79"/>
      <c r="H21" s="79"/>
      <c r="I21" s="80"/>
    </row>
    <row r="22" spans="2:11" ht="23.25" customHeight="1" x14ac:dyDescent="0.3">
      <c r="B22" s="71"/>
      <c r="C22" s="72"/>
      <c r="D22" s="72"/>
      <c r="E22" s="72"/>
      <c r="F22" s="72"/>
      <c r="G22" s="72"/>
      <c r="H22" s="72"/>
      <c r="I22" s="73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</mergeCells>
  <phoneticPr fontId="3" type="noConversion"/>
  <dataValidations count="2">
    <dataValidation type="date" operator="greaterThanOrEqual" allowBlank="1" showInputMessage="1" showErrorMessage="1" sqref="B21:B22 B7:B18">
      <formula1>40603</formula1>
    </dataValidation>
    <dataValidation type="whole" allowBlank="1" showInputMessage="1" showErrorMessage="1" sqref="G7:H18">
      <formula1>0</formula1>
      <formula2>5000000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F7:F18</xm:sqref>
        </x14:dataValidation>
        <x14:dataValidation type="list" allowBlank="1" showInputMessage="1" showErrorMessage="1">
          <x14:formula1>
            <xm:f>Sheet2!$B$1:$B$12</xm:f>
          </x14:formula1>
          <xm:sqref>C7:C18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7"/>
  <sheetViews>
    <sheetView showGridLines="0" view="pageBreakPreview" zoomScale="80" zoomScaleNormal="80" zoomScaleSheetLayoutView="80" workbookViewId="0">
      <selection activeCell="H14" sqref="H14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3" ht="35.25" customHeight="1" x14ac:dyDescent="0.3">
      <c r="B1" s="60" t="str">
        <f>IF(C4="", "", C4)</f>
        <v>2017년 03월</v>
      </c>
      <c r="C1" s="60"/>
      <c r="D1" s="61" t="s">
        <v>0</v>
      </c>
      <c r="E1" s="61"/>
      <c r="F1" s="61"/>
      <c r="G1" s="61"/>
      <c r="H1" s="61"/>
      <c r="I1" s="61"/>
    </row>
    <row r="2" spans="2:13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3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13" s="3" customFormat="1" ht="34.5" customHeight="1" thickBot="1" x14ac:dyDescent="0.35">
      <c r="B4" s="7" t="s">
        <v>6</v>
      </c>
      <c r="C4" s="8" t="s">
        <v>47</v>
      </c>
      <c r="D4" s="1"/>
      <c r="E4" s="63"/>
      <c r="F4" s="9" t="s">
        <v>7</v>
      </c>
      <c r="G4" s="9"/>
      <c r="H4" s="66"/>
      <c r="I4" s="67"/>
    </row>
    <row r="5" spans="2:13" ht="17.25" thickBot="1" x14ac:dyDescent="0.35"/>
    <row r="6" spans="2:13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13" s="16" customFormat="1" ht="25.5" customHeight="1" x14ac:dyDescent="0.3">
      <c r="B7" s="17">
        <v>42816</v>
      </c>
      <c r="C7" s="18" t="s">
        <v>15</v>
      </c>
      <c r="D7" s="68" t="s">
        <v>48</v>
      </c>
      <c r="E7" s="69"/>
      <c r="F7" s="18" t="s">
        <v>45</v>
      </c>
      <c r="G7" s="19">
        <v>428430</v>
      </c>
      <c r="H7" s="20">
        <v>1</v>
      </c>
      <c r="I7" s="21"/>
      <c r="M7" s="37"/>
    </row>
    <row r="8" spans="2:13" s="16" customFormat="1" ht="25.5" customHeight="1" x14ac:dyDescent="0.3">
      <c r="B8" s="17">
        <v>42817</v>
      </c>
      <c r="C8" s="18" t="s">
        <v>49</v>
      </c>
      <c r="D8" s="68" t="s">
        <v>50</v>
      </c>
      <c r="E8" s="69"/>
      <c r="F8" s="18" t="s">
        <v>45</v>
      </c>
      <c r="G8" s="19">
        <v>1921120</v>
      </c>
      <c r="H8" s="20">
        <v>1</v>
      </c>
      <c r="I8" s="21"/>
    </row>
    <row r="9" spans="2:13" s="16" customFormat="1" ht="25.5" customHeight="1" x14ac:dyDescent="0.3">
      <c r="B9" s="17"/>
      <c r="C9" s="18"/>
      <c r="D9" s="68"/>
      <c r="E9" s="69"/>
      <c r="F9" s="18"/>
      <c r="G9" s="19"/>
      <c r="H9" s="20"/>
      <c r="I9" s="21"/>
    </row>
    <row r="10" spans="2:13" s="16" customFormat="1" ht="25.5" customHeight="1" x14ac:dyDescent="0.3">
      <c r="B10" s="17"/>
      <c r="C10" s="18"/>
      <c r="D10" s="68"/>
      <c r="E10" s="69"/>
      <c r="F10" s="18"/>
      <c r="G10" s="19"/>
      <c r="H10" s="20"/>
      <c r="I10" s="21"/>
    </row>
    <row r="11" spans="2:13" s="16" customFormat="1" ht="25.5" customHeight="1" x14ac:dyDescent="0.3">
      <c r="B11" s="17"/>
      <c r="C11" s="18"/>
      <c r="D11" s="68"/>
      <c r="E11" s="69"/>
      <c r="F11" s="18"/>
      <c r="G11" s="19"/>
      <c r="H11" s="20"/>
      <c r="I11" s="21"/>
    </row>
    <row r="12" spans="2:13" s="16" customFormat="1" ht="25.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3" s="16" customFormat="1" ht="25.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13" s="16" customFormat="1" ht="25.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3" s="16" customFormat="1" ht="25.5" customHeight="1" x14ac:dyDescent="0.3">
      <c r="B15" s="17"/>
      <c r="C15" s="18"/>
      <c r="D15" s="35"/>
      <c r="E15" s="36"/>
      <c r="F15" s="18"/>
      <c r="G15" s="19"/>
      <c r="H15" s="20"/>
      <c r="I15" s="21"/>
    </row>
    <row r="16" spans="2:13" ht="23.25" customHeight="1" x14ac:dyDescent="0.3">
      <c r="B16" s="17"/>
      <c r="C16" s="18"/>
      <c r="D16" s="68"/>
      <c r="E16" s="69"/>
      <c r="F16" s="18"/>
      <c r="G16" s="19"/>
      <c r="H16" s="20"/>
      <c r="I16" s="21"/>
    </row>
    <row r="17" spans="2:11" ht="23.25" customHeight="1" x14ac:dyDescent="0.3">
      <c r="B17" s="17"/>
      <c r="C17" s="18"/>
      <c r="D17" s="68"/>
      <c r="E17" s="69"/>
      <c r="F17" s="18"/>
      <c r="G17" s="19"/>
      <c r="H17" s="20"/>
      <c r="I17" s="21"/>
    </row>
    <row r="18" spans="2:11" ht="23.25" customHeight="1" x14ac:dyDescent="0.3">
      <c r="B18" s="17"/>
      <c r="C18" s="18"/>
      <c r="D18" s="68"/>
      <c r="E18" s="69"/>
      <c r="F18" s="18"/>
      <c r="G18" s="19"/>
      <c r="H18" s="20"/>
      <c r="I18" s="21"/>
    </row>
    <row r="19" spans="2:11" ht="27" customHeight="1" thickBot="1" x14ac:dyDescent="0.35">
      <c r="B19" s="74" t="s">
        <v>18</v>
      </c>
      <c r="C19" s="75"/>
      <c r="D19" s="75"/>
      <c r="E19" s="76" t="s">
        <v>19</v>
      </c>
      <c r="F19" s="77"/>
      <c r="G19" s="24">
        <f>SUM(G7:G18)-G20</f>
        <v>2349550</v>
      </c>
      <c r="H19" s="25"/>
      <c r="I19" s="26"/>
      <c r="K19" s="27"/>
    </row>
    <row r="20" spans="2:11" ht="27" customHeight="1" thickBot="1" x14ac:dyDescent="0.35">
      <c r="B20" s="74" t="s">
        <v>20</v>
      </c>
      <c r="C20" s="75"/>
      <c r="D20" s="75"/>
      <c r="E20" s="76" t="s">
        <v>19</v>
      </c>
      <c r="F20" s="77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78" t="s">
        <v>21</v>
      </c>
      <c r="C21" s="79"/>
      <c r="D21" s="79"/>
      <c r="E21" s="79"/>
      <c r="F21" s="79"/>
      <c r="G21" s="79"/>
      <c r="H21" s="79"/>
      <c r="I21" s="80"/>
    </row>
    <row r="22" spans="2:11" ht="23.25" customHeight="1" x14ac:dyDescent="0.3">
      <c r="B22" s="71"/>
      <c r="C22" s="72"/>
      <c r="D22" s="72"/>
      <c r="E22" s="72"/>
      <c r="F22" s="72"/>
      <c r="G22" s="72"/>
      <c r="H22" s="72"/>
      <c r="I22" s="73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</mergeCells>
  <phoneticPr fontId="3" type="noConversion"/>
  <dataValidations count="2">
    <dataValidation type="date" operator="greaterThanOrEqual" allowBlank="1" showInputMessage="1" showErrorMessage="1" sqref="B21:B22 B7:B18">
      <formula1>40603</formula1>
    </dataValidation>
    <dataValidation type="whole" allowBlank="1" showInputMessage="1" showErrorMessage="1" sqref="G7:H18">
      <formula1>0</formula1>
      <formula2>5000000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F7:F18</xm:sqref>
        </x14:dataValidation>
        <x14:dataValidation type="list" allowBlank="1" showInputMessage="1" showErrorMessage="1">
          <x14:formula1>
            <xm:f>Sheet2!$B$1:$B$12</xm:f>
          </x14:formula1>
          <xm:sqref>C7:C18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7"/>
  <sheetViews>
    <sheetView showGridLines="0" view="pageBreakPreview" zoomScale="80" zoomScaleNormal="80" zoomScaleSheetLayoutView="80" workbookViewId="0">
      <selection activeCell="D11" sqref="D11:E11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3" ht="35.25" customHeight="1" x14ac:dyDescent="0.3">
      <c r="B1" s="60" t="str">
        <f>IF(C4="", "", C4)</f>
        <v>2017년 02월</v>
      </c>
      <c r="C1" s="60"/>
      <c r="D1" s="61" t="s">
        <v>0</v>
      </c>
      <c r="E1" s="61"/>
      <c r="F1" s="61"/>
      <c r="G1" s="61"/>
      <c r="H1" s="61"/>
      <c r="I1" s="61"/>
    </row>
    <row r="2" spans="2:13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3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13" s="3" customFormat="1" ht="34.5" customHeight="1" thickBot="1" x14ac:dyDescent="0.35">
      <c r="B4" s="7" t="s">
        <v>6</v>
      </c>
      <c r="C4" s="8" t="s">
        <v>52</v>
      </c>
      <c r="D4" s="1"/>
      <c r="E4" s="63"/>
      <c r="F4" s="9" t="s">
        <v>7</v>
      </c>
      <c r="G4" s="9"/>
      <c r="H4" s="66"/>
      <c r="I4" s="67"/>
    </row>
    <row r="5" spans="2:13" ht="17.25" thickBot="1" x14ac:dyDescent="0.35"/>
    <row r="6" spans="2:13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13" s="16" customFormat="1" ht="25.5" customHeight="1" x14ac:dyDescent="0.3">
      <c r="B7" s="17">
        <v>42774</v>
      </c>
      <c r="C7" s="18" t="s">
        <v>15</v>
      </c>
      <c r="D7" s="68" t="s">
        <v>51</v>
      </c>
      <c r="E7" s="69"/>
      <c r="F7" s="18" t="s">
        <v>45</v>
      </c>
      <c r="G7" s="19">
        <v>75000</v>
      </c>
      <c r="H7" s="20">
        <v>1</v>
      </c>
      <c r="I7" s="21"/>
      <c r="M7" s="37"/>
    </row>
    <row r="8" spans="2:13" s="16" customFormat="1" ht="25.5" customHeight="1" x14ac:dyDescent="0.3">
      <c r="B8" s="17"/>
      <c r="C8" s="18"/>
      <c r="D8" s="68"/>
      <c r="E8" s="69"/>
      <c r="F8" s="18"/>
      <c r="G8" s="19"/>
      <c r="H8" s="20"/>
      <c r="I8" s="21"/>
    </row>
    <row r="9" spans="2:13" s="16" customFormat="1" ht="25.5" customHeight="1" x14ac:dyDescent="0.3">
      <c r="B9" s="17"/>
      <c r="C9" s="18"/>
      <c r="D9" s="68"/>
      <c r="E9" s="69"/>
      <c r="F9" s="18"/>
      <c r="G9" s="19"/>
      <c r="H9" s="20"/>
      <c r="I9" s="21"/>
    </row>
    <row r="10" spans="2:13" s="16" customFormat="1" ht="25.5" customHeight="1" x14ac:dyDescent="0.3">
      <c r="B10" s="17"/>
      <c r="C10" s="18"/>
      <c r="D10" s="68"/>
      <c r="E10" s="69"/>
      <c r="F10" s="18"/>
      <c r="G10" s="19"/>
      <c r="H10" s="20"/>
      <c r="I10" s="21"/>
    </row>
    <row r="11" spans="2:13" s="16" customFormat="1" ht="25.5" customHeight="1" x14ac:dyDescent="0.3">
      <c r="B11" s="17"/>
      <c r="C11" s="18"/>
      <c r="D11" s="68"/>
      <c r="E11" s="69"/>
      <c r="F11" s="18"/>
      <c r="G11" s="19"/>
      <c r="H11" s="20"/>
      <c r="I11" s="21"/>
    </row>
    <row r="12" spans="2:13" s="16" customFormat="1" ht="25.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3" s="16" customFormat="1" ht="25.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13" s="16" customFormat="1" ht="25.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3" s="16" customFormat="1" ht="25.5" customHeight="1" x14ac:dyDescent="0.3">
      <c r="B15" s="17"/>
      <c r="C15" s="18"/>
      <c r="D15" s="38"/>
      <c r="E15" s="39"/>
      <c r="F15" s="18"/>
      <c r="G15" s="19"/>
      <c r="H15" s="20"/>
      <c r="I15" s="21"/>
    </row>
    <row r="16" spans="2:13" ht="23.25" customHeight="1" x14ac:dyDescent="0.3">
      <c r="B16" s="17"/>
      <c r="C16" s="18"/>
      <c r="D16" s="68"/>
      <c r="E16" s="69"/>
      <c r="F16" s="18"/>
      <c r="G16" s="19"/>
      <c r="H16" s="20"/>
      <c r="I16" s="21"/>
    </row>
    <row r="17" spans="2:11" ht="23.25" customHeight="1" x14ac:dyDescent="0.3">
      <c r="B17" s="17"/>
      <c r="C17" s="18"/>
      <c r="D17" s="68"/>
      <c r="E17" s="69"/>
      <c r="F17" s="18"/>
      <c r="G17" s="19"/>
      <c r="H17" s="20"/>
      <c r="I17" s="21"/>
    </row>
    <row r="18" spans="2:11" ht="23.25" customHeight="1" x14ac:dyDescent="0.3">
      <c r="B18" s="17"/>
      <c r="C18" s="18"/>
      <c r="D18" s="68"/>
      <c r="E18" s="69"/>
      <c r="F18" s="18"/>
      <c r="G18" s="19"/>
      <c r="H18" s="20"/>
      <c r="I18" s="21"/>
    </row>
    <row r="19" spans="2:11" ht="27" customHeight="1" thickBot="1" x14ac:dyDescent="0.35">
      <c r="B19" s="74" t="s">
        <v>18</v>
      </c>
      <c r="C19" s="75"/>
      <c r="D19" s="75"/>
      <c r="E19" s="76" t="s">
        <v>19</v>
      </c>
      <c r="F19" s="77"/>
      <c r="G19" s="24">
        <f>SUM(G7:G18)-G20</f>
        <v>75000</v>
      </c>
      <c r="H19" s="25"/>
      <c r="I19" s="26"/>
      <c r="K19" s="27"/>
    </row>
    <row r="20" spans="2:11" ht="27" customHeight="1" thickBot="1" x14ac:dyDescent="0.35">
      <c r="B20" s="74" t="s">
        <v>20</v>
      </c>
      <c r="C20" s="75"/>
      <c r="D20" s="75"/>
      <c r="E20" s="76" t="s">
        <v>19</v>
      </c>
      <c r="F20" s="77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78" t="s">
        <v>21</v>
      </c>
      <c r="C21" s="79"/>
      <c r="D21" s="79"/>
      <c r="E21" s="79"/>
      <c r="F21" s="79"/>
      <c r="G21" s="79"/>
      <c r="H21" s="79"/>
      <c r="I21" s="80"/>
    </row>
    <row r="22" spans="2:11" ht="23.25" customHeight="1" x14ac:dyDescent="0.3">
      <c r="B22" s="71"/>
      <c r="C22" s="72"/>
      <c r="D22" s="72"/>
      <c r="E22" s="72"/>
      <c r="F22" s="72"/>
      <c r="G22" s="72"/>
      <c r="H22" s="72"/>
      <c r="I22" s="73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2">
    <dataValidation type="whole" allowBlank="1" showInputMessage="1" showErrorMessage="1" sqref="G7:H18">
      <formula1>0</formula1>
      <formula2>5000000</formula2>
    </dataValidation>
    <dataValidation type="date" operator="greaterThanOrEqual" allowBlank="1" showInputMessage="1" showErrorMessage="1" sqref="B21:B22 B7:B18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Sheet2!$B$1:$B$12</xm:f>
          </x14:formula1>
          <xm:sqref>C7:C18</xm:sqref>
        </x14:dataValidation>
        <x14:dataValidation type="list" allowBlank="1" showInputMessage="1" showErrorMessage="1">
          <x14:formula1>
            <xm:f>Sheet2!$C:$C</xm:f>
          </x14:formula1>
          <xm:sqref>F7:F18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7"/>
  <sheetViews>
    <sheetView showGridLines="0" view="pageBreakPreview" zoomScale="80" zoomScaleNormal="80" zoomScaleSheetLayoutView="80" workbookViewId="0">
      <selection activeCell="N12" sqref="N12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  <col min="13" max="13" width="9.375" bestFit="1" customWidth="1"/>
  </cols>
  <sheetData>
    <row r="1" spans="2:13" ht="35.25" customHeight="1" x14ac:dyDescent="0.3">
      <c r="B1" s="60" t="str">
        <f>IF(C4="", "", C4)</f>
        <v>2017년 01월</v>
      </c>
      <c r="C1" s="60"/>
      <c r="D1" s="61" t="s">
        <v>0</v>
      </c>
      <c r="E1" s="61"/>
      <c r="F1" s="61"/>
      <c r="G1" s="61"/>
      <c r="H1" s="61"/>
      <c r="I1" s="61"/>
    </row>
    <row r="2" spans="2:13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13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13" s="3" customFormat="1" ht="34.5" customHeight="1" thickBot="1" x14ac:dyDescent="0.35">
      <c r="B4" s="7" t="s">
        <v>6</v>
      </c>
      <c r="C4" s="8" t="s">
        <v>26</v>
      </c>
      <c r="D4" s="1"/>
      <c r="E4" s="63"/>
      <c r="F4" s="9" t="s">
        <v>7</v>
      </c>
      <c r="G4" s="9"/>
      <c r="H4" s="66"/>
      <c r="I4" s="67"/>
    </row>
    <row r="5" spans="2:13" ht="17.25" thickBot="1" x14ac:dyDescent="0.35"/>
    <row r="6" spans="2:13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13" s="16" customFormat="1" ht="25.5" customHeight="1" x14ac:dyDescent="0.3">
      <c r="B7" s="17">
        <v>42747</v>
      </c>
      <c r="C7" s="18" t="s">
        <v>15</v>
      </c>
      <c r="D7" s="68" t="s">
        <v>46</v>
      </c>
      <c r="E7" s="69"/>
      <c r="F7" s="18" t="s">
        <v>45</v>
      </c>
      <c r="G7" s="19">
        <v>34465</v>
      </c>
      <c r="H7" s="20">
        <v>1</v>
      </c>
      <c r="I7" s="21"/>
      <c r="M7" s="37"/>
    </row>
    <row r="8" spans="2:13" s="16" customFormat="1" ht="25.5" customHeight="1" x14ac:dyDescent="0.3">
      <c r="B8" s="17"/>
      <c r="C8" s="18"/>
      <c r="D8" s="68"/>
      <c r="E8" s="69"/>
      <c r="F8" s="18"/>
      <c r="G8" s="19"/>
      <c r="H8" s="20"/>
      <c r="I8" s="21"/>
    </row>
    <row r="9" spans="2:13" s="16" customFormat="1" ht="25.5" customHeight="1" x14ac:dyDescent="0.3">
      <c r="B9" s="17"/>
      <c r="C9" s="18"/>
      <c r="D9" s="68"/>
      <c r="E9" s="69"/>
      <c r="F9" s="18"/>
      <c r="G9" s="19"/>
      <c r="H9" s="20"/>
      <c r="I9" s="21"/>
    </row>
    <row r="10" spans="2:13" s="16" customFormat="1" ht="25.5" customHeight="1" x14ac:dyDescent="0.3">
      <c r="B10" s="17"/>
      <c r="C10" s="18"/>
      <c r="D10" s="68"/>
      <c r="E10" s="69"/>
      <c r="F10" s="18"/>
      <c r="G10" s="19"/>
      <c r="H10" s="20"/>
      <c r="I10" s="21"/>
    </row>
    <row r="11" spans="2:13" s="16" customFormat="1" ht="25.5" customHeight="1" x14ac:dyDescent="0.3">
      <c r="B11" s="17"/>
      <c r="C11" s="18"/>
      <c r="D11" s="68"/>
      <c r="E11" s="69"/>
      <c r="F11" s="18"/>
      <c r="G11" s="19"/>
      <c r="H11" s="20"/>
      <c r="I11" s="21"/>
    </row>
    <row r="12" spans="2:13" s="16" customFormat="1" ht="25.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3" s="16" customFormat="1" ht="25.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13" s="16" customFormat="1" ht="25.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3" s="16" customFormat="1" ht="25.5" customHeight="1" x14ac:dyDescent="0.3">
      <c r="B15" s="17"/>
      <c r="C15" s="18"/>
      <c r="D15" s="22"/>
      <c r="E15" s="23"/>
      <c r="F15" s="18"/>
      <c r="G15" s="19"/>
      <c r="H15" s="20"/>
      <c r="I15" s="21"/>
    </row>
    <row r="16" spans="2:13" ht="23.25" customHeight="1" x14ac:dyDescent="0.3">
      <c r="B16" s="17"/>
      <c r="C16" s="18"/>
      <c r="D16" s="68"/>
      <c r="E16" s="69"/>
      <c r="F16" s="18"/>
      <c r="G16" s="19"/>
      <c r="H16" s="20"/>
      <c r="I16" s="21"/>
    </row>
    <row r="17" spans="2:11" ht="23.25" customHeight="1" x14ac:dyDescent="0.3">
      <c r="B17" s="17"/>
      <c r="C17" s="18"/>
      <c r="D17" s="68"/>
      <c r="E17" s="69"/>
      <c r="F17" s="18"/>
      <c r="G17" s="19"/>
      <c r="H17" s="20"/>
      <c r="I17" s="21"/>
    </row>
    <row r="18" spans="2:11" ht="23.25" customHeight="1" x14ac:dyDescent="0.3">
      <c r="B18" s="17"/>
      <c r="C18" s="18"/>
      <c r="D18" s="68"/>
      <c r="E18" s="69"/>
      <c r="F18" s="18"/>
      <c r="G18" s="19"/>
      <c r="H18" s="20"/>
      <c r="I18" s="21"/>
    </row>
    <row r="19" spans="2:11" ht="27" customHeight="1" thickBot="1" x14ac:dyDescent="0.35">
      <c r="B19" s="74" t="s">
        <v>18</v>
      </c>
      <c r="C19" s="75"/>
      <c r="D19" s="75"/>
      <c r="E19" s="76" t="s">
        <v>19</v>
      </c>
      <c r="F19" s="77"/>
      <c r="G19" s="24">
        <f>SUM(G7:G18)-G20</f>
        <v>34465</v>
      </c>
      <c r="H19" s="25"/>
      <c r="I19" s="26"/>
      <c r="K19" s="27"/>
    </row>
    <row r="20" spans="2:11" ht="27" customHeight="1" thickBot="1" x14ac:dyDescent="0.35">
      <c r="B20" s="74" t="s">
        <v>20</v>
      </c>
      <c r="C20" s="75"/>
      <c r="D20" s="75"/>
      <c r="E20" s="76" t="s">
        <v>19</v>
      </c>
      <c r="F20" s="77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78" t="s">
        <v>21</v>
      </c>
      <c r="C21" s="79"/>
      <c r="D21" s="79"/>
      <c r="E21" s="79"/>
      <c r="F21" s="79"/>
      <c r="G21" s="79"/>
      <c r="H21" s="79"/>
      <c r="I21" s="80"/>
    </row>
    <row r="22" spans="2:11" ht="23.25" customHeight="1" x14ac:dyDescent="0.3">
      <c r="B22" s="71"/>
      <c r="C22" s="72"/>
      <c r="D22" s="72"/>
      <c r="E22" s="72"/>
      <c r="F22" s="72"/>
      <c r="G22" s="72"/>
      <c r="H22" s="72"/>
      <c r="I22" s="73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2">
    <dataValidation type="whole" allowBlank="1" showInputMessage="1" showErrorMessage="1" sqref="G7:H18">
      <formula1>0</formula1>
      <formula2>5000000</formula2>
    </dataValidation>
    <dataValidation type="date" operator="greaterThanOrEqual" allowBlank="1" showInputMessage="1" showErrorMessage="1" sqref="B21:B22 B7:B18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Sheet2!$B$1:$B$12</xm:f>
          </x14:formula1>
          <xm:sqref>C7:C18</xm:sqref>
        </x14:dataValidation>
        <x14:dataValidation type="list" allowBlank="1" showInputMessage="1" showErrorMessage="1">
          <x14:formula1>
            <xm:f>Sheet2!$C:$C</xm:f>
          </x14:formula1>
          <xm:sqref>F7:F18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7"/>
  <sheetViews>
    <sheetView showGridLines="0" view="pageBreakPreview" zoomScale="80" zoomScaleNormal="80" zoomScaleSheetLayoutView="80" workbookViewId="0">
      <selection activeCell="D7" sqref="D7:E7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</cols>
  <sheetData>
    <row r="1" spans="2:9" ht="35.25" customHeight="1" x14ac:dyDescent="0.3">
      <c r="B1" s="60" t="str">
        <f>IF(C4="", "", C4)</f>
        <v>2017년 02월</v>
      </c>
      <c r="C1" s="60"/>
      <c r="D1" s="61" t="s">
        <v>0</v>
      </c>
      <c r="E1" s="61"/>
      <c r="F1" s="61"/>
      <c r="G1" s="61"/>
      <c r="H1" s="61"/>
      <c r="I1" s="61"/>
    </row>
    <row r="2" spans="2:9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9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9" s="3" customFormat="1" ht="34.5" customHeight="1" thickBot="1" x14ac:dyDescent="0.35">
      <c r="B4" s="7" t="s">
        <v>6</v>
      </c>
      <c r="C4" s="8" t="s">
        <v>23</v>
      </c>
      <c r="D4" s="1"/>
      <c r="E4" s="63"/>
      <c r="F4" s="9" t="s">
        <v>7</v>
      </c>
      <c r="G4" s="9"/>
      <c r="H4" s="66"/>
      <c r="I4" s="67"/>
    </row>
    <row r="5" spans="2:9" ht="17.25" thickBot="1" x14ac:dyDescent="0.35"/>
    <row r="6" spans="2:9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9" s="16" customFormat="1" ht="25.5" customHeight="1" x14ac:dyDescent="0.3">
      <c r="B7" s="17">
        <v>42772</v>
      </c>
      <c r="C7" s="18" t="s">
        <v>15</v>
      </c>
      <c r="D7" s="68" t="s">
        <v>24</v>
      </c>
      <c r="E7" s="69"/>
      <c r="F7" s="18" t="s">
        <v>25</v>
      </c>
      <c r="G7" s="19">
        <v>59825</v>
      </c>
      <c r="H7" s="20">
        <v>1</v>
      </c>
      <c r="I7" s="21"/>
    </row>
    <row r="8" spans="2:9" s="16" customFormat="1" ht="25.5" customHeight="1" x14ac:dyDescent="0.3">
      <c r="B8" s="17"/>
      <c r="C8" s="18"/>
      <c r="D8" s="68"/>
      <c r="E8" s="69"/>
      <c r="F8" s="18"/>
      <c r="G8" s="19"/>
      <c r="H8" s="20"/>
      <c r="I8" s="21"/>
    </row>
    <row r="9" spans="2:9" s="16" customFormat="1" ht="25.5" customHeight="1" x14ac:dyDescent="0.3">
      <c r="B9" s="17"/>
      <c r="C9" s="18"/>
      <c r="D9" s="68"/>
      <c r="E9" s="69"/>
      <c r="F9" s="18"/>
      <c r="G9" s="19"/>
      <c r="H9" s="20"/>
      <c r="I9" s="21"/>
    </row>
    <row r="10" spans="2:9" s="16" customFormat="1" ht="25.5" customHeight="1" x14ac:dyDescent="0.3">
      <c r="B10" s="17"/>
      <c r="C10" s="18"/>
      <c r="D10" s="68"/>
      <c r="E10" s="69"/>
      <c r="F10" s="18"/>
      <c r="G10" s="19"/>
      <c r="H10" s="20"/>
      <c r="I10" s="21"/>
    </row>
    <row r="11" spans="2:9" s="16" customFormat="1" ht="25.5" customHeight="1" x14ac:dyDescent="0.3">
      <c r="B11" s="17"/>
      <c r="C11" s="18"/>
      <c r="D11" s="68"/>
      <c r="E11" s="69"/>
      <c r="F11" s="18"/>
      <c r="G11" s="19"/>
      <c r="H11" s="20"/>
      <c r="I11" s="21"/>
    </row>
    <row r="12" spans="2:9" s="16" customFormat="1" ht="25.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9" s="16" customFormat="1" ht="25.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9" s="16" customFormat="1" ht="25.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9" s="16" customFormat="1" ht="25.5" customHeight="1" x14ac:dyDescent="0.3">
      <c r="B15" s="17"/>
      <c r="C15" s="18"/>
      <c r="D15" s="22"/>
      <c r="E15" s="23"/>
      <c r="F15" s="18"/>
      <c r="G15" s="19"/>
      <c r="H15" s="20"/>
      <c r="I15" s="21"/>
    </row>
    <row r="16" spans="2:9" ht="23.25" customHeight="1" x14ac:dyDescent="0.3">
      <c r="B16" s="17"/>
      <c r="C16" s="18"/>
      <c r="D16" s="68"/>
      <c r="E16" s="69"/>
      <c r="F16" s="18"/>
      <c r="G16" s="19"/>
      <c r="H16" s="20"/>
      <c r="I16" s="21"/>
    </row>
    <row r="17" spans="2:11" ht="23.25" customHeight="1" x14ac:dyDescent="0.3">
      <c r="B17" s="17"/>
      <c r="C17" s="18"/>
      <c r="D17" s="68"/>
      <c r="E17" s="69"/>
      <c r="F17" s="18"/>
      <c r="G17" s="19"/>
      <c r="H17" s="20"/>
      <c r="I17" s="21"/>
    </row>
    <row r="18" spans="2:11" ht="23.25" customHeight="1" x14ac:dyDescent="0.3">
      <c r="B18" s="17"/>
      <c r="C18" s="18"/>
      <c r="D18" s="68"/>
      <c r="E18" s="69"/>
      <c r="F18" s="18"/>
      <c r="G18" s="19"/>
      <c r="H18" s="20"/>
      <c r="I18" s="21"/>
    </row>
    <row r="19" spans="2:11" ht="27" customHeight="1" thickBot="1" x14ac:dyDescent="0.35">
      <c r="B19" s="74" t="s">
        <v>18</v>
      </c>
      <c r="C19" s="75"/>
      <c r="D19" s="75"/>
      <c r="E19" s="76" t="s">
        <v>19</v>
      </c>
      <c r="F19" s="77"/>
      <c r="G19" s="24">
        <f>SUM(G7:G18)-G20</f>
        <v>59825</v>
      </c>
      <c r="H19" s="25"/>
      <c r="I19" s="26"/>
      <c r="K19" s="27"/>
    </row>
    <row r="20" spans="2:11" ht="27" customHeight="1" thickBot="1" x14ac:dyDescent="0.35">
      <c r="B20" s="74" t="s">
        <v>20</v>
      </c>
      <c r="C20" s="75"/>
      <c r="D20" s="75"/>
      <c r="E20" s="76" t="s">
        <v>19</v>
      </c>
      <c r="F20" s="77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78" t="s">
        <v>21</v>
      </c>
      <c r="C21" s="79"/>
      <c r="D21" s="79"/>
      <c r="E21" s="79"/>
      <c r="F21" s="79"/>
      <c r="G21" s="79"/>
      <c r="H21" s="79"/>
      <c r="I21" s="80"/>
    </row>
    <row r="22" spans="2:11" ht="23.25" customHeight="1" x14ac:dyDescent="0.3">
      <c r="B22" s="71"/>
      <c r="C22" s="72"/>
      <c r="D22" s="72"/>
      <c r="E22" s="72"/>
      <c r="F22" s="72"/>
      <c r="G22" s="72"/>
      <c r="H22" s="72"/>
      <c r="I22" s="73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4">
    <dataValidation type="list" allowBlank="1" showInputMessage="1" showErrorMessage="1" sqref="F7:F18">
      <formula1>결재방법</formula1>
    </dataValidation>
    <dataValidation type="date" operator="greaterThanOrEqual" allowBlank="1" showInputMessage="1" showErrorMessage="1" sqref="B21:B22 B7:B18">
      <formula1>40603</formula1>
    </dataValidation>
    <dataValidation type="whole" allowBlank="1" showInputMessage="1" showErrorMessage="1" sqref="G7:H18">
      <formula1>0</formula1>
      <formula2>5000000</formula2>
    </dataValidation>
    <dataValidation type="list" allowBlank="1" showInputMessage="1" showErrorMessage="1" sqref="C7:C18">
      <formula1>계정과목2</formula1>
    </dataValidation>
  </dataValidations>
  <pageMargins left="0.56000000000000005" right="0.16" top="0.46" bottom="0.48" header="0.3" footer="0.31496062992125984"/>
  <pageSetup paperSize="9" scale="6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7"/>
  <sheetViews>
    <sheetView showGridLines="0" view="pageBreakPreview" zoomScale="80" zoomScaleNormal="80" zoomScaleSheetLayoutView="80" workbookViewId="0">
      <selection activeCell="G20" sqref="G20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25" style="51" bestFit="1" customWidth="1"/>
    <col min="13" max="13" width="10.5" style="51" bestFit="1" customWidth="1"/>
    <col min="14" max="14" width="9.375" style="51" bestFit="1" customWidth="1"/>
  </cols>
  <sheetData>
    <row r="1" spans="2:14" ht="35.25" customHeight="1" x14ac:dyDescent="0.3">
      <c r="B1" s="60" t="str">
        <f>IF(C4="", "", C4)</f>
        <v>2017년 11월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  <c r="L2" s="51"/>
      <c r="M2" s="51"/>
      <c r="N2" s="5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  <c r="L3" s="51"/>
      <c r="M3" s="51"/>
      <c r="N3" s="51"/>
    </row>
    <row r="4" spans="2:14" s="3" customFormat="1" ht="34.5" customHeight="1" thickBot="1" x14ac:dyDescent="0.35">
      <c r="B4" s="7" t="s">
        <v>6</v>
      </c>
      <c r="C4" s="8" t="s">
        <v>120</v>
      </c>
      <c r="D4" s="1"/>
      <c r="E4" s="63"/>
      <c r="F4" s="9" t="s">
        <v>75</v>
      </c>
      <c r="G4" s="9"/>
      <c r="H4" s="66"/>
      <c r="I4" s="67"/>
      <c r="L4" s="51"/>
      <c r="M4" s="51"/>
      <c r="N4" s="51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  <c r="L6" s="52"/>
      <c r="M6" s="52"/>
      <c r="N6" s="52"/>
    </row>
    <row r="7" spans="2:14" ht="24.75" customHeight="1" x14ac:dyDescent="0.3">
      <c r="B7" s="17">
        <v>43059</v>
      </c>
      <c r="C7" s="18" t="s">
        <v>97</v>
      </c>
      <c r="D7" s="70" t="s">
        <v>121</v>
      </c>
      <c r="E7" s="69"/>
      <c r="F7" s="18"/>
      <c r="G7" s="19">
        <v>630000</v>
      </c>
      <c r="H7" s="20"/>
      <c r="I7" s="21"/>
    </row>
    <row r="8" spans="2:14" ht="23.25" customHeight="1" x14ac:dyDescent="0.3">
      <c r="B8" s="17"/>
      <c r="C8" s="18"/>
      <c r="D8" s="68"/>
      <c r="E8" s="69"/>
      <c r="F8" s="18"/>
      <c r="G8" s="19"/>
      <c r="H8" s="20"/>
      <c r="I8" s="21"/>
    </row>
    <row r="9" spans="2:14" s="51" customFormat="1" ht="23.25" customHeight="1" x14ac:dyDescent="0.3">
      <c r="B9" s="17"/>
      <c r="C9" s="18"/>
      <c r="D9" s="68"/>
      <c r="E9" s="69"/>
      <c r="F9" s="18"/>
      <c r="G9" s="19"/>
      <c r="H9" s="20"/>
      <c r="I9" s="21"/>
      <c r="J9"/>
      <c r="K9"/>
    </row>
    <row r="10" spans="2:14" ht="23.25" customHeight="1" x14ac:dyDescent="0.3">
      <c r="B10" s="17"/>
      <c r="C10" s="18"/>
      <c r="D10" s="68"/>
      <c r="E10" s="69"/>
      <c r="F10" s="18"/>
      <c r="G10" s="19"/>
      <c r="H10" s="20"/>
      <c r="I10" s="21"/>
    </row>
    <row r="11" spans="2:14" s="51" customFormat="1" ht="23.25" customHeight="1" x14ac:dyDescent="0.3">
      <c r="B11" s="17"/>
      <c r="C11" s="18"/>
      <c r="D11" s="68"/>
      <c r="E11" s="69"/>
      <c r="F11" s="18"/>
      <c r="G11" s="19"/>
      <c r="H11" s="20"/>
      <c r="I11" s="21"/>
      <c r="J11"/>
      <c r="K11"/>
    </row>
    <row r="12" spans="2:14" ht="23.2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4" s="51" customFormat="1" ht="23.25" customHeight="1" x14ac:dyDescent="0.3">
      <c r="B13" s="17"/>
      <c r="C13" s="18"/>
      <c r="D13" s="68"/>
      <c r="E13" s="69"/>
      <c r="F13" s="18"/>
      <c r="G13" s="19"/>
      <c r="H13" s="20"/>
      <c r="I13" s="21"/>
      <c r="J13"/>
      <c r="K13"/>
    </row>
    <row r="14" spans="2:14" ht="23.2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4" s="51" customFormat="1" ht="23.25" customHeight="1" x14ac:dyDescent="0.3">
      <c r="B15" s="17"/>
      <c r="C15" s="18"/>
      <c r="D15" s="68"/>
      <c r="E15" s="69"/>
      <c r="F15" s="18"/>
      <c r="G15" s="19"/>
      <c r="H15" s="20"/>
      <c r="I15" s="21"/>
      <c r="J15"/>
      <c r="K15"/>
    </row>
    <row r="16" spans="2:14" s="51" customFormat="1" ht="23.25" customHeight="1" x14ac:dyDescent="0.3">
      <c r="B16" s="17"/>
      <c r="C16" s="18"/>
      <c r="D16" s="68"/>
      <c r="E16" s="69"/>
      <c r="F16" s="18"/>
      <c r="G16" s="19"/>
      <c r="H16" s="20"/>
      <c r="I16" s="21"/>
      <c r="J16"/>
      <c r="K16"/>
    </row>
    <row r="17" spans="2:11" s="51" customFormat="1" ht="23.25" customHeight="1" x14ac:dyDescent="0.3">
      <c r="B17" s="17"/>
      <c r="C17" s="18"/>
      <c r="D17" s="68"/>
      <c r="E17" s="69"/>
      <c r="F17" s="18"/>
      <c r="G17" s="19"/>
      <c r="H17" s="20"/>
      <c r="I17" s="21"/>
      <c r="J17"/>
      <c r="K17"/>
    </row>
    <row r="18" spans="2:11" s="51" customFormat="1" ht="23.25" customHeight="1" x14ac:dyDescent="0.3">
      <c r="B18" s="17"/>
      <c r="C18" s="18"/>
      <c r="D18" s="68"/>
      <c r="E18" s="69"/>
      <c r="F18" s="18"/>
      <c r="G18" s="19"/>
      <c r="H18" s="20"/>
      <c r="I18" s="21"/>
      <c r="J18"/>
      <c r="K18"/>
    </row>
    <row r="19" spans="2:11" s="51" customFormat="1" ht="27" customHeight="1" thickBot="1" x14ac:dyDescent="0.35">
      <c r="B19" s="74" t="s">
        <v>18</v>
      </c>
      <c r="C19" s="75"/>
      <c r="D19" s="75"/>
      <c r="E19" s="76" t="s">
        <v>19</v>
      </c>
      <c r="F19" s="77"/>
      <c r="G19" s="24">
        <f>SUM(G7:G18)-G20</f>
        <v>630000</v>
      </c>
      <c r="H19" s="25"/>
      <c r="I19" s="26"/>
      <c r="J19"/>
      <c r="K19" s="27"/>
    </row>
    <row r="20" spans="2:11" s="51" customFormat="1" ht="27" customHeight="1" thickBot="1" x14ac:dyDescent="0.35">
      <c r="B20" s="74" t="s">
        <v>20</v>
      </c>
      <c r="C20" s="75"/>
      <c r="D20" s="75"/>
      <c r="E20" s="76" t="s">
        <v>19</v>
      </c>
      <c r="F20" s="77"/>
      <c r="G20" s="24">
        <f>SUMIF(F6:F18,B20,G6:G18)</f>
        <v>0</v>
      </c>
      <c r="H20" s="25"/>
      <c r="I20" s="26"/>
      <c r="J20"/>
      <c r="K20" s="27"/>
    </row>
    <row r="21" spans="2:11" s="51" customFormat="1" ht="23.25" customHeight="1" x14ac:dyDescent="0.3">
      <c r="B21" s="78" t="s">
        <v>21</v>
      </c>
      <c r="C21" s="79"/>
      <c r="D21" s="79"/>
      <c r="E21" s="79"/>
      <c r="F21" s="79"/>
      <c r="G21" s="79"/>
      <c r="H21" s="79"/>
      <c r="I21" s="80"/>
      <c r="J21"/>
      <c r="K21"/>
    </row>
    <row r="22" spans="2:11" s="51" customFormat="1" ht="23.25" customHeight="1" x14ac:dyDescent="0.3">
      <c r="B22" s="71"/>
      <c r="C22" s="72"/>
      <c r="D22" s="72"/>
      <c r="E22" s="72"/>
      <c r="F22" s="72"/>
      <c r="G22" s="72"/>
      <c r="H22" s="72"/>
      <c r="I22" s="73"/>
      <c r="J22"/>
      <c r="K22"/>
    </row>
    <row r="23" spans="2:11" s="5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5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5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5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5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5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5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5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5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5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5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5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5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5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5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5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5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5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5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5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5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5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5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5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51" customFormat="1" ht="23.25" customHeight="1" x14ac:dyDescent="0.3">
      <c r="B47" s="32"/>
      <c r="C47" s="33"/>
      <c r="D47" s="33"/>
      <c r="E47" s="33"/>
      <c r="F47" s="33"/>
      <c r="G47" s="33"/>
      <c r="H47" s="33"/>
      <c r="I47" s="34"/>
      <c r="J47"/>
      <c r="K47"/>
    </row>
  </sheetData>
  <autoFilter ref="B6:I42">
    <filterColumn colId="2" showButton="0"/>
  </autoFilter>
  <mergeCells count="24">
    <mergeCell ref="B22:I22"/>
    <mergeCell ref="D13:E13"/>
    <mergeCell ref="D14:E14"/>
    <mergeCell ref="D15:E15"/>
    <mergeCell ref="D16:E16"/>
    <mergeCell ref="D17:E17"/>
    <mergeCell ref="D18:E18"/>
    <mergeCell ref="B19:D19"/>
    <mergeCell ref="E19:F19"/>
    <mergeCell ref="B20:D20"/>
    <mergeCell ref="E20:F20"/>
    <mergeCell ref="B21:I21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21:B22 B7:B18">
      <formula1>40603</formula1>
    </dataValidation>
    <dataValidation type="whole" allowBlank="1" showInputMessage="1" showErrorMessage="1" sqref="G7 H7:H18">
      <formula1>0</formula1>
      <formula2>5000000</formula2>
    </dataValidation>
    <dataValidation type="whole" allowBlank="1" showInputMessage="1" showErrorMessage="1" sqref="G8:G18">
      <formula1>0</formula1>
      <formula2>99000000</formula2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F1 F7:F1048576</xm:sqref>
        </x14:dataValidation>
        <x14:dataValidation type="list" allowBlank="1" showInputMessage="1" showErrorMessage="1">
          <x14:formula1>
            <xm:f>Sheet2!$B:$B</xm:f>
          </x14:formula1>
          <xm:sqref>C1 C7:C1048576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7"/>
  <sheetViews>
    <sheetView showGridLines="0" view="pageBreakPreview" zoomScale="80" zoomScaleNormal="80" zoomScaleSheetLayoutView="80" workbookViewId="0">
      <selection activeCell="Q22" sqref="Q22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125" bestFit="1" customWidth="1"/>
  </cols>
  <sheetData>
    <row r="1" spans="2:9" ht="35.25" customHeight="1" x14ac:dyDescent="0.3">
      <c r="B1" s="60" t="str">
        <f>IF(C4="", "", C4)</f>
        <v>2017년 01월</v>
      </c>
      <c r="C1" s="60"/>
      <c r="D1" s="61" t="s">
        <v>0</v>
      </c>
      <c r="E1" s="61"/>
      <c r="F1" s="61"/>
      <c r="G1" s="61"/>
      <c r="H1" s="61"/>
      <c r="I1" s="61"/>
    </row>
    <row r="2" spans="2:9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</row>
    <row r="3" spans="2:9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</row>
    <row r="4" spans="2:9" s="3" customFormat="1" ht="34.5" customHeight="1" thickBot="1" x14ac:dyDescent="0.35">
      <c r="B4" s="7" t="s">
        <v>6</v>
      </c>
      <c r="C4" s="8" t="s">
        <v>22</v>
      </c>
      <c r="D4" s="1"/>
      <c r="E4" s="63"/>
      <c r="F4" s="9" t="s">
        <v>7</v>
      </c>
      <c r="G4" s="9"/>
      <c r="H4" s="66"/>
      <c r="I4" s="67"/>
    </row>
    <row r="5" spans="2:9" ht="17.25" thickBot="1" x14ac:dyDescent="0.35"/>
    <row r="6" spans="2:9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</row>
    <row r="7" spans="2:9" s="16" customFormat="1" ht="25.5" customHeight="1" x14ac:dyDescent="0.3">
      <c r="B7" s="17">
        <v>42745</v>
      </c>
      <c r="C7" s="18" t="s">
        <v>15</v>
      </c>
      <c r="D7" s="68" t="s">
        <v>16</v>
      </c>
      <c r="E7" s="69"/>
      <c r="F7" s="18" t="s">
        <v>17</v>
      </c>
      <c r="G7" s="19">
        <v>1177000</v>
      </c>
      <c r="H7" s="20">
        <v>1</v>
      </c>
      <c r="I7" s="21"/>
    </row>
    <row r="8" spans="2:9" s="16" customFormat="1" ht="25.5" customHeight="1" x14ac:dyDescent="0.3">
      <c r="B8" s="17"/>
      <c r="C8" s="18"/>
      <c r="D8" s="68"/>
      <c r="E8" s="69"/>
      <c r="F8" s="18"/>
      <c r="G8" s="19"/>
      <c r="H8" s="20"/>
      <c r="I8" s="21"/>
    </row>
    <row r="9" spans="2:9" s="16" customFormat="1" ht="25.5" customHeight="1" x14ac:dyDescent="0.3">
      <c r="B9" s="17"/>
      <c r="C9" s="18"/>
      <c r="D9" s="68"/>
      <c r="E9" s="69"/>
      <c r="F9" s="18"/>
      <c r="G9" s="19"/>
      <c r="H9" s="20"/>
      <c r="I9" s="21"/>
    </row>
    <row r="10" spans="2:9" s="16" customFormat="1" ht="25.5" customHeight="1" x14ac:dyDescent="0.3">
      <c r="B10" s="17"/>
      <c r="C10" s="18"/>
      <c r="D10" s="68"/>
      <c r="E10" s="69"/>
      <c r="F10" s="18"/>
      <c r="G10" s="19"/>
      <c r="H10" s="20"/>
      <c r="I10" s="21"/>
    </row>
    <row r="11" spans="2:9" s="16" customFormat="1" ht="25.5" customHeight="1" x14ac:dyDescent="0.3">
      <c r="B11" s="17"/>
      <c r="C11" s="18"/>
      <c r="D11" s="68"/>
      <c r="E11" s="69"/>
      <c r="F11" s="18"/>
      <c r="G11" s="19"/>
      <c r="H11" s="20"/>
      <c r="I11" s="21"/>
    </row>
    <row r="12" spans="2:9" s="16" customFormat="1" ht="25.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9" s="16" customFormat="1" ht="25.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9" s="16" customFormat="1" ht="25.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9" s="16" customFormat="1" ht="25.5" customHeight="1" x14ac:dyDescent="0.3">
      <c r="B15" s="17"/>
      <c r="C15" s="18"/>
      <c r="D15" s="22"/>
      <c r="E15" s="23"/>
      <c r="F15" s="18"/>
      <c r="G15" s="19"/>
      <c r="H15" s="20"/>
      <c r="I15" s="21"/>
    </row>
    <row r="16" spans="2:9" ht="23.25" customHeight="1" x14ac:dyDescent="0.3">
      <c r="B16" s="17"/>
      <c r="C16" s="18"/>
      <c r="D16" s="68"/>
      <c r="E16" s="69"/>
      <c r="F16" s="18"/>
      <c r="G16" s="19"/>
      <c r="H16" s="20"/>
      <c r="I16" s="21"/>
    </row>
    <row r="17" spans="2:11" ht="23.25" customHeight="1" x14ac:dyDescent="0.3">
      <c r="B17" s="17"/>
      <c r="C17" s="18"/>
      <c r="D17" s="68"/>
      <c r="E17" s="69"/>
      <c r="F17" s="18"/>
      <c r="G17" s="19"/>
      <c r="H17" s="20"/>
      <c r="I17" s="21"/>
    </row>
    <row r="18" spans="2:11" ht="23.25" customHeight="1" x14ac:dyDescent="0.3">
      <c r="B18" s="17"/>
      <c r="C18" s="18"/>
      <c r="D18" s="68"/>
      <c r="E18" s="69"/>
      <c r="F18" s="18"/>
      <c r="G18" s="19"/>
      <c r="H18" s="20"/>
      <c r="I18" s="21"/>
    </row>
    <row r="19" spans="2:11" ht="27" customHeight="1" thickBot="1" x14ac:dyDescent="0.35">
      <c r="B19" s="74" t="s">
        <v>18</v>
      </c>
      <c r="C19" s="75"/>
      <c r="D19" s="75"/>
      <c r="E19" s="76" t="s">
        <v>19</v>
      </c>
      <c r="F19" s="77"/>
      <c r="G19" s="24">
        <f>SUM(G7:G18)-G20</f>
        <v>1177000</v>
      </c>
      <c r="H19" s="25"/>
      <c r="I19" s="26"/>
      <c r="K19" s="27"/>
    </row>
    <row r="20" spans="2:11" ht="27" customHeight="1" thickBot="1" x14ac:dyDescent="0.35">
      <c r="B20" s="74" t="s">
        <v>20</v>
      </c>
      <c r="C20" s="75"/>
      <c r="D20" s="75"/>
      <c r="E20" s="76" t="s">
        <v>19</v>
      </c>
      <c r="F20" s="77"/>
      <c r="G20" s="24">
        <f>SUMIF(F6:F18,B20,G6:G18)</f>
        <v>0</v>
      </c>
      <c r="H20" s="25"/>
      <c r="I20" s="26"/>
      <c r="K20" s="27"/>
    </row>
    <row r="21" spans="2:11" ht="23.25" customHeight="1" x14ac:dyDescent="0.3">
      <c r="B21" s="78" t="s">
        <v>21</v>
      </c>
      <c r="C21" s="79"/>
      <c r="D21" s="79"/>
      <c r="E21" s="79"/>
      <c r="F21" s="79"/>
      <c r="G21" s="79"/>
      <c r="H21" s="79"/>
      <c r="I21" s="80"/>
    </row>
    <row r="22" spans="2:11" ht="23.25" customHeight="1" x14ac:dyDescent="0.3">
      <c r="B22" s="71"/>
      <c r="C22" s="72"/>
      <c r="D22" s="72"/>
      <c r="E22" s="72"/>
      <c r="F22" s="72"/>
      <c r="G22" s="72"/>
      <c r="H22" s="72"/>
      <c r="I22" s="73"/>
    </row>
    <row r="23" spans="2:11" ht="23.25" customHeight="1" x14ac:dyDescent="0.3">
      <c r="B23" s="28"/>
      <c r="C23" s="29"/>
      <c r="D23" s="29"/>
      <c r="E23" s="29"/>
      <c r="F23" s="29"/>
      <c r="G23" s="29"/>
      <c r="H23" s="29"/>
      <c r="I23" s="30"/>
    </row>
    <row r="24" spans="2:11" ht="23.25" customHeight="1" x14ac:dyDescent="0.3">
      <c r="B24" s="28"/>
      <c r="C24" s="29"/>
      <c r="D24" s="29"/>
      <c r="E24" s="29"/>
      <c r="F24" s="29"/>
      <c r="G24" s="29"/>
      <c r="H24" s="29"/>
      <c r="I24" s="30"/>
    </row>
    <row r="25" spans="2:11" ht="23.25" customHeight="1" x14ac:dyDescent="0.3">
      <c r="B25" s="28"/>
      <c r="C25" s="29"/>
      <c r="D25" s="29"/>
      <c r="E25" s="29"/>
      <c r="F25" s="29"/>
      <c r="G25" s="29"/>
      <c r="H25" s="29"/>
      <c r="I25" s="30"/>
    </row>
    <row r="26" spans="2:11" ht="23.25" customHeight="1" x14ac:dyDescent="0.3">
      <c r="B26" s="28"/>
      <c r="C26" s="29"/>
      <c r="D26" s="29"/>
      <c r="E26" s="29"/>
      <c r="F26" s="29"/>
      <c r="G26" s="29"/>
      <c r="H26" s="29"/>
      <c r="I26" s="30"/>
    </row>
    <row r="27" spans="2:11" ht="23.25" customHeight="1" x14ac:dyDescent="0.3">
      <c r="B27" s="28"/>
      <c r="C27" s="29"/>
      <c r="D27" s="29"/>
      <c r="E27" s="29"/>
      <c r="F27" s="29"/>
      <c r="G27" s="29"/>
      <c r="H27" s="29"/>
      <c r="I27" s="30"/>
    </row>
    <row r="28" spans="2:11" ht="23.25" customHeight="1" x14ac:dyDescent="0.3">
      <c r="B28" s="28"/>
      <c r="C28" s="29"/>
      <c r="D28" s="29"/>
      <c r="E28" s="29"/>
      <c r="F28" s="29"/>
      <c r="G28" s="29"/>
      <c r="H28" s="29"/>
      <c r="I28" s="30"/>
    </row>
    <row r="29" spans="2:11" ht="23.25" customHeight="1" x14ac:dyDescent="0.3">
      <c r="B29" s="28"/>
      <c r="C29" s="29"/>
      <c r="D29" s="29"/>
      <c r="E29" s="29"/>
      <c r="F29" s="29"/>
      <c r="G29" s="29"/>
      <c r="H29" s="29"/>
      <c r="I29" s="30"/>
    </row>
    <row r="30" spans="2:11" ht="23.25" customHeight="1" x14ac:dyDescent="0.3">
      <c r="B30" s="28"/>
      <c r="C30" s="29"/>
      <c r="D30" s="29"/>
      <c r="E30" s="29"/>
      <c r="F30" s="29"/>
      <c r="G30" s="29"/>
      <c r="H30" s="29"/>
      <c r="I30" s="30"/>
    </row>
    <row r="31" spans="2:11" ht="23.25" customHeight="1" x14ac:dyDescent="0.3">
      <c r="B31" s="28"/>
      <c r="C31" s="29"/>
      <c r="D31" s="29"/>
      <c r="E31" s="29"/>
      <c r="F31" s="29"/>
      <c r="G31" s="29"/>
      <c r="H31" s="29"/>
      <c r="I31" s="30"/>
    </row>
    <row r="32" spans="2:11" ht="23.25" customHeight="1" x14ac:dyDescent="0.3">
      <c r="B32" s="28"/>
      <c r="C32" s="29"/>
      <c r="D32" s="29"/>
      <c r="E32" s="29"/>
      <c r="F32" s="29"/>
      <c r="G32" s="29"/>
      <c r="H32" s="29"/>
      <c r="I32" s="30"/>
    </row>
    <row r="33" spans="2:12" ht="23.25" customHeight="1" x14ac:dyDescent="0.3">
      <c r="B33" s="28"/>
      <c r="C33" s="29"/>
      <c r="D33" s="29"/>
      <c r="E33" s="29"/>
      <c r="F33" s="29"/>
      <c r="G33" s="29"/>
      <c r="H33" s="29"/>
      <c r="I33" s="30"/>
    </row>
    <row r="34" spans="2:12" ht="23.25" customHeight="1" x14ac:dyDescent="0.3">
      <c r="B34" s="28"/>
      <c r="C34" s="29"/>
      <c r="D34" s="29"/>
      <c r="E34" s="29"/>
      <c r="F34" s="29"/>
      <c r="G34" s="29"/>
      <c r="H34" s="29"/>
      <c r="I34" s="30"/>
    </row>
    <row r="35" spans="2:12" ht="23.25" customHeight="1" x14ac:dyDescent="0.3">
      <c r="B35" s="28"/>
      <c r="C35" s="29"/>
      <c r="D35" s="29"/>
      <c r="E35" s="29"/>
      <c r="F35" s="29"/>
      <c r="G35" s="29"/>
      <c r="H35" s="29"/>
      <c r="I35" s="30"/>
    </row>
    <row r="36" spans="2:12" ht="23.25" customHeight="1" x14ac:dyDescent="0.3">
      <c r="B36" s="28"/>
      <c r="C36" s="29"/>
      <c r="D36" s="29"/>
      <c r="E36" s="29"/>
      <c r="F36" s="29"/>
      <c r="G36" s="29"/>
      <c r="H36" s="29"/>
      <c r="I36" s="30"/>
    </row>
    <row r="37" spans="2:12" ht="23.25" customHeight="1" x14ac:dyDescent="0.3">
      <c r="B37" s="28"/>
      <c r="C37" s="29"/>
      <c r="D37" s="29"/>
      <c r="E37" s="29"/>
      <c r="F37" s="29"/>
      <c r="G37" s="29"/>
      <c r="H37" s="29"/>
      <c r="I37" s="30"/>
    </row>
    <row r="38" spans="2:12" ht="23.25" customHeight="1" x14ac:dyDescent="0.3">
      <c r="B38" s="28"/>
      <c r="C38" s="29"/>
      <c r="D38" s="29"/>
      <c r="E38" s="29"/>
      <c r="F38" s="29"/>
      <c r="G38" s="29"/>
      <c r="H38" s="29"/>
      <c r="I38" s="30"/>
    </row>
    <row r="39" spans="2:12" ht="23.25" customHeight="1" x14ac:dyDescent="0.3">
      <c r="B39" s="28"/>
      <c r="C39" s="29"/>
      <c r="D39" s="29"/>
      <c r="E39" s="29"/>
      <c r="F39" s="29"/>
      <c r="G39" s="29"/>
      <c r="H39" s="29"/>
      <c r="I39" s="30"/>
    </row>
    <row r="40" spans="2:12" ht="23.25" customHeight="1" x14ac:dyDescent="0.3">
      <c r="B40" s="28"/>
      <c r="C40" s="29"/>
      <c r="D40" s="29"/>
      <c r="E40" s="29"/>
      <c r="F40" s="29"/>
      <c r="G40" s="29"/>
      <c r="H40" s="29"/>
      <c r="I40" s="30"/>
    </row>
    <row r="41" spans="2:12" ht="23.25" customHeight="1" x14ac:dyDescent="0.3">
      <c r="B41" s="28"/>
      <c r="C41" s="29"/>
      <c r="D41" s="29"/>
      <c r="E41" s="29"/>
      <c r="F41" s="29"/>
      <c r="G41" s="29"/>
      <c r="H41" s="29"/>
      <c r="I41" s="30"/>
      <c r="L41" s="31"/>
    </row>
    <row r="42" spans="2:12" ht="23.25" customHeight="1" x14ac:dyDescent="0.3">
      <c r="B42" s="28"/>
      <c r="C42" s="29"/>
      <c r="D42" s="29"/>
      <c r="E42" s="29"/>
      <c r="F42" s="29"/>
      <c r="G42" s="29"/>
      <c r="H42" s="29"/>
      <c r="I42" s="30"/>
      <c r="L42" s="31"/>
    </row>
    <row r="43" spans="2:12" ht="23.25" customHeight="1" x14ac:dyDescent="0.3">
      <c r="B43" s="28"/>
      <c r="C43" s="29"/>
      <c r="D43" s="29"/>
      <c r="E43" s="29"/>
      <c r="F43" s="29"/>
      <c r="G43" s="29"/>
      <c r="H43" s="29"/>
      <c r="I43" s="30"/>
      <c r="L43" s="31"/>
    </row>
    <row r="44" spans="2:12" ht="23.25" customHeight="1" x14ac:dyDescent="0.3">
      <c r="B44" s="28"/>
      <c r="C44" s="29"/>
      <c r="D44" s="29"/>
      <c r="E44" s="29"/>
      <c r="F44" s="29"/>
      <c r="G44" s="29"/>
      <c r="H44" s="29"/>
      <c r="I44" s="30"/>
      <c r="L44" s="31"/>
    </row>
    <row r="45" spans="2:12" ht="23.25" customHeight="1" x14ac:dyDescent="0.3">
      <c r="B45" s="28"/>
      <c r="C45" s="29"/>
      <c r="D45" s="29"/>
      <c r="E45" s="29"/>
      <c r="F45" s="29"/>
      <c r="G45" s="29"/>
      <c r="H45" s="29"/>
      <c r="I45" s="30"/>
      <c r="L45" s="31"/>
    </row>
    <row r="46" spans="2:12" ht="23.25" customHeight="1" x14ac:dyDescent="0.3">
      <c r="B46" s="28"/>
      <c r="C46" s="29"/>
      <c r="D46" s="29"/>
      <c r="E46" s="29"/>
      <c r="F46" s="29"/>
      <c r="G46" s="29"/>
      <c r="H46" s="29"/>
      <c r="I46" s="30"/>
      <c r="L46" s="31"/>
    </row>
    <row r="47" spans="2:12" ht="23.25" customHeight="1" x14ac:dyDescent="0.3">
      <c r="B47" s="32"/>
      <c r="C47" s="33"/>
      <c r="D47" s="33"/>
      <c r="E47" s="33"/>
      <c r="F47" s="33"/>
      <c r="G47" s="33"/>
      <c r="H47" s="33"/>
      <c r="I47" s="34"/>
    </row>
  </sheetData>
  <autoFilter ref="B6:I42">
    <filterColumn colId="2" showButton="0"/>
  </autoFilter>
  <mergeCells count="23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20:D20"/>
    <mergeCell ref="E20:F20"/>
    <mergeCell ref="B21:I21"/>
    <mergeCell ref="B22:I22"/>
    <mergeCell ref="D13:E13"/>
    <mergeCell ref="D14:E14"/>
    <mergeCell ref="D16:E16"/>
    <mergeCell ref="D17:E17"/>
    <mergeCell ref="D18:E18"/>
    <mergeCell ref="B19:D19"/>
    <mergeCell ref="E19:F19"/>
  </mergeCells>
  <phoneticPr fontId="3" type="noConversion"/>
  <dataValidations count="4">
    <dataValidation type="list" allowBlank="1" showInputMessage="1" showErrorMessage="1" sqref="C7:C18">
      <formula1>계정과목2</formula1>
    </dataValidation>
    <dataValidation type="whole" allowBlank="1" showInputMessage="1" showErrorMessage="1" sqref="G7:H18">
      <formula1>0</formula1>
      <formula2>5000000</formula2>
    </dataValidation>
    <dataValidation type="date" operator="greaterThanOrEqual" allowBlank="1" showInputMessage="1" showErrorMessage="1" sqref="B21:B22 B7:B18">
      <formula1>40603</formula1>
    </dataValidation>
    <dataValidation type="list" allowBlank="1" showInputMessage="1" showErrorMessage="1" sqref="F7:F18">
      <formula1>결재방법</formula1>
    </dataValidation>
  </dataValidations>
  <pageMargins left="0.56000000000000005" right="0.16" top="0.46" bottom="0.48" header="0.3" footer="0.31496062992125984"/>
  <pageSetup paperSize="9" scale="63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B10" sqref="B10"/>
    </sheetView>
  </sheetViews>
  <sheetFormatPr defaultRowHeight="16.5" x14ac:dyDescent="0.3"/>
  <cols>
    <col min="2" max="2" width="24.25" customWidth="1"/>
    <col min="3" max="3" width="11" bestFit="1" customWidth="1"/>
    <col min="258" max="258" width="24.25" customWidth="1"/>
    <col min="259" max="259" width="11" bestFit="1" customWidth="1"/>
    <col min="514" max="514" width="24.25" customWidth="1"/>
    <col min="515" max="515" width="11" bestFit="1" customWidth="1"/>
    <col min="770" max="770" width="24.25" customWidth="1"/>
    <col min="771" max="771" width="11" bestFit="1" customWidth="1"/>
    <col min="1026" max="1026" width="24.25" customWidth="1"/>
    <col min="1027" max="1027" width="11" bestFit="1" customWidth="1"/>
    <col min="1282" max="1282" width="24.25" customWidth="1"/>
    <col min="1283" max="1283" width="11" bestFit="1" customWidth="1"/>
    <col min="1538" max="1538" width="24.25" customWidth="1"/>
    <col min="1539" max="1539" width="11" bestFit="1" customWidth="1"/>
    <col min="1794" max="1794" width="24.25" customWidth="1"/>
    <col min="1795" max="1795" width="11" bestFit="1" customWidth="1"/>
    <col min="2050" max="2050" width="24.25" customWidth="1"/>
    <col min="2051" max="2051" width="11" bestFit="1" customWidth="1"/>
    <col min="2306" max="2306" width="24.25" customWidth="1"/>
    <col min="2307" max="2307" width="11" bestFit="1" customWidth="1"/>
    <col min="2562" max="2562" width="24.25" customWidth="1"/>
    <col min="2563" max="2563" width="11" bestFit="1" customWidth="1"/>
    <col min="2818" max="2818" width="24.25" customWidth="1"/>
    <col min="2819" max="2819" width="11" bestFit="1" customWidth="1"/>
    <col min="3074" max="3074" width="24.25" customWidth="1"/>
    <col min="3075" max="3075" width="11" bestFit="1" customWidth="1"/>
    <col min="3330" max="3330" width="24.25" customWidth="1"/>
    <col min="3331" max="3331" width="11" bestFit="1" customWidth="1"/>
    <col min="3586" max="3586" width="24.25" customWidth="1"/>
    <col min="3587" max="3587" width="11" bestFit="1" customWidth="1"/>
    <col min="3842" max="3842" width="24.25" customWidth="1"/>
    <col min="3843" max="3843" width="11" bestFit="1" customWidth="1"/>
    <col min="4098" max="4098" width="24.25" customWidth="1"/>
    <col min="4099" max="4099" width="11" bestFit="1" customWidth="1"/>
    <col min="4354" max="4354" width="24.25" customWidth="1"/>
    <col min="4355" max="4355" width="11" bestFit="1" customWidth="1"/>
    <col min="4610" max="4610" width="24.25" customWidth="1"/>
    <col min="4611" max="4611" width="11" bestFit="1" customWidth="1"/>
    <col min="4866" max="4866" width="24.25" customWidth="1"/>
    <col min="4867" max="4867" width="11" bestFit="1" customWidth="1"/>
    <col min="5122" max="5122" width="24.25" customWidth="1"/>
    <col min="5123" max="5123" width="11" bestFit="1" customWidth="1"/>
    <col min="5378" max="5378" width="24.25" customWidth="1"/>
    <col min="5379" max="5379" width="11" bestFit="1" customWidth="1"/>
    <col min="5634" max="5634" width="24.25" customWidth="1"/>
    <col min="5635" max="5635" width="11" bestFit="1" customWidth="1"/>
    <col min="5890" max="5890" width="24.25" customWidth="1"/>
    <col min="5891" max="5891" width="11" bestFit="1" customWidth="1"/>
    <col min="6146" max="6146" width="24.25" customWidth="1"/>
    <col min="6147" max="6147" width="11" bestFit="1" customWidth="1"/>
    <col min="6402" max="6402" width="24.25" customWidth="1"/>
    <col min="6403" max="6403" width="11" bestFit="1" customWidth="1"/>
    <col min="6658" max="6658" width="24.25" customWidth="1"/>
    <col min="6659" max="6659" width="11" bestFit="1" customWidth="1"/>
    <col min="6914" max="6914" width="24.25" customWidth="1"/>
    <col min="6915" max="6915" width="11" bestFit="1" customWidth="1"/>
    <col min="7170" max="7170" width="24.25" customWidth="1"/>
    <col min="7171" max="7171" width="11" bestFit="1" customWidth="1"/>
    <col min="7426" max="7426" width="24.25" customWidth="1"/>
    <col min="7427" max="7427" width="11" bestFit="1" customWidth="1"/>
    <col min="7682" max="7682" width="24.25" customWidth="1"/>
    <col min="7683" max="7683" width="11" bestFit="1" customWidth="1"/>
    <col min="7938" max="7938" width="24.25" customWidth="1"/>
    <col min="7939" max="7939" width="11" bestFit="1" customWidth="1"/>
    <col min="8194" max="8194" width="24.25" customWidth="1"/>
    <col min="8195" max="8195" width="11" bestFit="1" customWidth="1"/>
    <col min="8450" max="8450" width="24.25" customWidth="1"/>
    <col min="8451" max="8451" width="11" bestFit="1" customWidth="1"/>
    <col min="8706" max="8706" width="24.25" customWidth="1"/>
    <col min="8707" max="8707" width="11" bestFit="1" customWidth="1"/>
    <col min="8962" max="8962" width="24.25" customWidth="1"/>
    <col min="8963" max="8963" width="11" bestFit="1" customWidth="1"/>
    <col min="9218" max="9218" width="24.25" customWidth="1"/>
    <col min="9219" max="9219" width="11" bestFit="1" customWidth="1"/>
    <col min="9474" max="9474" width="24.25" customWidth="1"/>
    <col min="9475" max="9475" width="11" bestFit="1" customWidth="1"/>
    <col min="9730" max="9730" width="24.25" customWidth="1"/>
    <col min="9731" max="9731" width="11" bestFit="1" customWidth="1"/>
    <col min="9986" max="9986" width="24.25" customWidth="1"/>
    <col min="9987" max="9987" width="11" bestFit="1" customWidth="1"/>
    <col min="10242" max="10242" width="24.25" customWidth="1"/>
    <col min="10243" max="10243" width="11" bestFit="1" customWidth="1"/>
    <col min="10498" max="10498" width="24.25" customWidth="1"/>
    <col min="10499" max="10499" width="11" bestFit="1" customWidth="1"/>
    <col min="10754" max="10754" width="24.25" customWidth="1"/>
    <col min="10755" max="10755" width="11" bestFit="1" customWidth="1"/>
    <col min="11010" max="11010" width="24.25" customWidth="1"/>
    <col min="11011" max="11011" width="11" bestFit="1" customWidth="1"/>
    <col min="11266" max="11266" width="24.25" customWidth="1"/>
    <col min="11267" max="11267" width="11" bestFit="1" customWidth="1"/>
    <col min="11522" max="11522" width="24.25" customWidth="1"/>
    <col min="11523" max="11523" width="11" bestFit="1" customWidth="1"/>
    <col min="11778" max="11778" width="24.25" customWidth="1"/>
    <col min="11779" max="11779" width="11" bestFit="1" customWidth="1"/>
    <col min="12034" max="12034" width="24.25" customWidth="1"/>
    <col min="12035" max="12035" width="11" bestFit="1" customWidth="1"/>
    <col min="12290" max="12290" width="24.25" customWidth="1"/>
    <col min="12291" max="12291" width="11" bestFit="1" customWidth="1"/>
    <col min="12546" max="12546" width="24.25" customWidth="1"/>
    <col min="12547" max="12547" width="11" bestFit="1" customWidth="1"/>
    <col min="12802" max="12802" width="24.25" customWidth="1"/>
    <col min="12803" max="12803" width="11" bestFit="1" customWidth="1"/>
    <col min="13058" max="13058" width="24.25" customWidth="1"/>
    <col min="13059" max="13059" width="11" bestFit="1" customWidth="1"/>
    <col min="13314" max="13314" width="24.25" customWidth="1"/>
    <col min="13315" max="13315" width="11" bestFit="1" customWidth="1"/>
    <col min="13570" max="13570" width="24.25" customWidth="1"/>
    <col min="13571" max="13571" width="11" bestFit="1" customWidth="1"/>
    <col min="13826" max="13826" width="24.25" customWidth="1"/>
    <col min="13827" max="13827" width="11" bestFit="1" customWidth="1"/>
    <col min="14082" max="14082" width="24.25" customWidth="1"/>
    <col min="14083" max="14083" width="11" bestFit="1" customWidth="1"/>
    <col min="14338" max="14338" width="24.25" customWidth="1"/>
    <col min="14339" max="14339" width="11" bestFit="1" customWidth="1"/>
    <col min="14594" max="14594" width="24.25" customWidth="1"/>
    <col min="14595" max="14595" width="11" bestFit="1" customWidth="1"/>
    <col min="14850" max="14850" width="24.25" customWidth="1"/>
    <col min="14851" max="14851" width="11" bestFit="1" customWidth="1"/>
    <col min="15106" max="15106" width="24.25" customWidth="1"/>
    <col min="15107" max="15107" width="11" bestFit="1" customWidth="1"/>
    <col min="15362" max="15362" width="24.25" customWidth="1"/>
    <col min="15363" max="15363" width="11" bestFit="1" customWidth="1"/>
    <col min="15618" max="15618" width="24.25" customWidth="1"/>
    <col min="15619" max="15619" width="11" bestFit="1" customWidth="1"/>
    <col min="15874" max="15874" width="24.25" customWidth="1"/>
    <col min="15875" max="15875" width="11" bestFit="1" customWidth="1"/>
    <col min="16130" max="16130" width="24.25" customWidth="1"/>
    <col min="16131" max="16131" width="11" bestFit="1" customWidth="1"/>
  </cols>
  <sheetData>
    <row r="1" spans="2:3" x14ac:dyDescent="0.3">
      <c r="B1" t="s">
        <v>27</v>
      </c>
      <c r="C1" t="s">
        <v>28</v>
      </c>
    </row>
    <row r="2" spans="2:3" x14ac:dyDescent="0.3">
      <c r="B2" t="s">
        <v>29</v>
      </c>
      <c r="C2" t="s">
        <v>30</v>
      </c>
    </row>
    <row r="3" spans="2:3" x14ac:dyDescent="0.3">
      <c r="B3" t="s">
        <v>31</v>
      </c>
      <c r="C3" t="s">
        <v>32</v>
      </c>
    </row>
    <row r="4" spans="2:3" x14ac:dyDescent="0.3">
      <c r="B4" t="s">
        <v>33</v>
      </c>
      <c r="C4" t="s">
        <v>34</v>
      </c>
    </row>
    <row r="5" spans="2:3" x14ac:dyDescent="0.3">
      <c r="B5" t="s">
        <v>35</v>
      </c>
      <c r="C5" t="s">
        <v>36</v>
      </c>
    </row>
    <row r="6" spans="2:3" x14ac:dyDescent="0.3">
      <c r="B6" t="s">
        <v>37</v>
      </c>
      <c r="C6" t="s">
        <v>38</v>
      </c>
    </row>
    <row r="7" spans="2:3" x14ac:dyDescent="0.3">
      <c r="B7" t="s">
        <v>39</v>
      </c>
    </row>
    <row r="8" spans="2:3" x14ac:dyDescent="0.3">
      <c r="B8" t="s">
        <v>40</v>
      </c>
    </row>
    <row r="9" spans="2:3" x14ac:dyDescent="0.3">
      <c r="B9" t="s">
        <v>41</v>
      </c>
    </row>
    <row r="10" spans="2:3" x14ac:dyDescent="0.3">
      <c r="B10" t="s">
        <v>42</v>
      </c>
    </row>
    <row r="11" spans="2:3" x14ac:dyDescent="0.3">
      <c r="B11" t="s">
        <v>43</v>
      </c>
    </row>
    <row r="12" spans="2:3" x14ac:dyDescent="0.3">
      <c r="B12" t="s">
        <v>44</v>
      </c>
    </row>
  </sheetData>
  <phoneticPr fontId="3" type="noConversion"/>
  <pageMargins left="0.7" right="0.7" top="0.75" bottom="0.75" header="0.3" footer="0.3"/>
  <pageSetup paperSize="9"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7"/>
  <sheetViews>
    <sheetView showGridLines="0" view="pageBreakPreview" zoomScale="80" zoomScaleNormal="80" zoomScaleSheetLayoutView="80" workbookViewId="0">
      <selection activeCell="G20" sqref="G20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25" style="51" bestFit="1" customWidth="1"/>
    <col min="13" max="13" width="10.5" style="51" bestFit="1" customWidth="1"/>
    <col min="14" max="14" width="9.375" style="51" bestFit="1" customWidth="1"/>
  </cols>
  <sheetData>
    <row r="1" spans="2:14" ht="35.25" customHeight="1" x14ac:dyDescent="0.3">
      <c r="B1" s="60" t="str">
        <f>IF(C4="", "", C4)</f>
        <v>2017년 11월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  <c r="L2" s="51"/>
      <c r="M2" s="51"/>
      <c r="N2" s="5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  <c r="L3" s="51"/>
      <c r="M3" s="51"/>
      <c r="N3" s="51"/>
    </row>
    <row r="4" spans="2:14" s="3" customFormat="1" ht="34.5" customHeight="1" thickBot="1" x14ac:dyDescent="0.35">
      <c r="B4" s="7" t="s">
        <v>6</v>
      </c>
      <c r="C4" s="8" t="s">
        <v>120</v>
      </c>
      <c r="D4" s="1"/>
      <c r="E4" s="63"/>
      <c r="F4" s="9" t="s">
        <v>118</v>
      </c>
      <c r="G4" s="9"/>
      <c r="H4" s="66"/>
      <c r="I4" s="67"/>
      <c r="L4" s="51"/>
      <c r="M4" s="51"/>
      <c r="N4" s="51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  <c r="L6" s="52"/>
      <c r="M6" s="52"/>
      <c r="N6" s="52"/>
    </row>
    <row r="7" spans="2:14" ht="46.5" customHeight="1" x14ac:dyDescent="0.3">
      <c r="B7" s="17">
        <v>43059</v>
      </c>
      <c r="C7" s="18" t="s">
        <v>97</v>
      </c>
      <c r="D7" s="70" t="s">
        <v>119</v>
      </c>
      <c r="E7" s="69"/>
      <c r="F7" s="18"/>
      <c r="G7" s="19">
        <v>961040</v>
      </c>
      <c r="H7" s="20"/>
      <c r="I7" s="21"/>
    </row>
    <row r="8" spans="2:14" ht="23.25" customHeight="1" x14ac:dyDescent="0.3">
      <c r="B8" s="17"/>
      <c r="C8" s="18"/>
      <c r="D8" s="68"/>
      <c r="E8" s="69"/>
      <c r="F8" s="18"/>
      <c r="G8" s="19"/>
      <c r="H8" s="20"/>
      <c r="I8" s="21"/>
    </row>
    <row r="9" spans="2:14" s="51" customFormat="1" ht="23.25" customHeight="1" x14ac:dyDescent="0.3">
      <c r="B9" s="17"/>
      <c r="C9" s="18"/>
      <c r="D9" s="68"/>
      <c r="E9" s="69"/>
      <c r="F9" s="18"/>
      <c r="G9" s="19"/>
      <c r="H9" s="20"/>
      <c r="I9" s="21"/>
      <c r="J9"/>
      <c r="K9"/>
    </row>
    <row r="10" spans="2:14" ht="23.25" customHeight="1" x14ac:dyDescent="0.3">
      <c r="B10" s="17"/>
      <c r="C10" s="18"/>
      <c r="D10" s="68"/>
      <c r="E10" s="69"/>
      <c r="F10" s="18"/>
      <c r="G10" s="19"/>
      <c r="H10" s="20"/>
      <c r="I10" s="21"/>
    </row>
    <row r="11" spans="2:14" s="51" customFormat="1" ht="23.25" customHeight="1" x14ac:dyDescent="0.3">
      <c r="B11" s="17"/>
      <c r="C11" s="18"/>
      <c r="D11" s="68"/>
      <c r="E11" s="69"/>
      <c r="F11" s="18"/>
      <c r="G11" s="19"/>
      <c r="H11" s="20"/>
      <c r="I11" s="21"/>
      <c r="J11"/>
      <c r="K11"/>
    </row>
    <row r="12" spans="2:14" ht="23.2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4" s="51" customFormat="1" ht="23.25" customHeight="1" x14ac:dyDescent="0.3">
      <c r="B13" s="17"/>
      <c r="C13" s="18"/>
      <c r="D13" s="68"/>
      <c r="E13" s="69"/>
      <c r="F13" s="18"/>
      <c r="G13" s="19"/>
      <c r="H13" s="20"/>
      <c r="I13" s="21"/>
      <c r="J13"/>
      <c r="K13"/>
    </row>
    <row r="14" spans="2:14" ht="23.2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4" s="51" customFormat="1" ht="23.25" customHeight="1" x14ac:dyDescent="0.3">
      <c r="B15" s="17"/>
      <c r="C15" s="18"/>
      <c r="D15" s="68"/>
      <c r="E15" s="69"/>
      <c r="F15" s="18"/>
      <c r="G15" s="19"/>
      <c r="H15" s="20"/>
      <c r="I15" s="21"/>
      <c r="J15"/>
      <c r="K15"/>
    </row>
    <row r="16" spans="2:14" s="51" customFormat="1" ht="23.25" customHeight="1" x14ac:dyDescent="0.3">
      <c r="B16" s="17"/>
      <c r="C16" s="18"/>
      <c r="D16" s="68"/>
      <c r="E16" s="69"/>
      <c r="F16" s="18"/>
      <c r="G16" s="19"/>
      <c r="H16" s="20"/>
      <c r="I16" s="21"/>
      <c r="J16"/>
      <c r="K16"/>
    </row>
    <row r="17" spans="2:11" s="51" customFormat="1" ht="23.25" customHeight="1" x14ac:dyDescent="0.3">
      <c r="B17" s="17"/>
      <c r="C17" s="18"/>
      <c r="D17" s="68"/>
      <c r="E17" s="69"/>
      <c r="F17" s="18"/>
      <c r="G17" s="19"/>
      <c r="H17" s="20"/>
      <c r="I17" s="21"/>
      <c r="J17"/>
      <c r="K17"/>
    </row>
    <row r="18" spans="2:11" s="51" customFormat="1" ht="23.25" customHeight="1" x14ac:dyDescent="0.3">
      <c r="B18" s="17"/>
      <c r="C18" s="18"/>
      <c r="D18" s="68"/>
      <c r="E18" s="69"/>
      <c r="F18" s="18"/>
      <c r="G18" s="19"/>
      <c r="H18" s="20"/>
      <c r="I18" s="21"/>
      <c r="J18"/>
      <c r="K18"/>
    </row>
    <row r="19" spans="2:11" s="51" customFormat="1" ht="27" customHeight="1" thickBot="1" x14ac:dyDescent="0.35">
      <c r="B19" s="74" t="s">
        <v>18</v>
      </c>
      <c r="C19" s="75"/>
      <c r="D19" s="75"/>
      <c r="E19" s="76" t="s">
        <v>19</v>
      </c>
      <c r="F19" s="77"/>
      <c r="G19" s="24">
        <f>SUM(G7:G18)-G20</f>
        <v>961040</v>
      </c>
      <c r="H19" s="25"/>
      <c r="I19" s="26"/>
      <c r="J19"/>
      <c r="K19" s="27"/>
    </row>
    <row r="20" spans="2:11" s="51" customFormat="1" ht="27" customHeight="1" thickBot="1" x14ac:dyDescent="0.35">
      <c r="B20" s="74" t="s">
        <v>20</v>
      </c>
      <c r="C20" s="75"/>
      <c r="D20" s="75"/>
      <c r="E20" s="76" t="s">
        <v>19</v>
      </c>
      <c r="F20" s="77"/>
      <c r="G20" s="24">
        <f>SUMIF(F6:F18,B20,G6:G18)</f>
        <v>0</v>
      </c>
      <c r="H20" s="25"/>
      <c r="I20" s="26"/>
      <c r="J20"/>
      <c r="K20" s="27"/>
    </row>
    <row r="21" spans="2:11" s="51" customFormat="1" ht="23.25" customHeight="1" x14ac:dyDescent="0.3">
      <c r="B21" s="78" t="s">
        <v>21</v>
      </c>
      <c r="C21" s="79"/>
      <c r="D21" s="79"/>
      <c r="E21" s="79"/>
      <c r="F21" s="79"/>
      <c r="G21" s="79"/>
      <c r="H21" s="79"/>
      <c r="I21" s="80"/>
      <c r="J21"/>
      <c r="K21"/>
    </row>
    <row r="22" spans="2:11" s="51" customFormat="1" ht="23.25" customHeight="1" x14ac:dyDescent="0.3">
      <c r="B22" s="71"/>
      <c r="C22" s="72"/>
      <c r="D22" s="72"/>
      <c r="E22" s="72"/>
      <c r="F22" s="72"/>
      <c r="G22" s="72"/>
      <c r="H22" s="72"/>
      <c r="I22" s="73"/>
      <c r="J22"/>
      <c r="K22"/>
    </row>
    <row r="23" spans="2:11" s="5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5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5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5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5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5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5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5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5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5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5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5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5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5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5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5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5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5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5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5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5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5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5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5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51" customFormat="1" ht="23.25" customHeight="1" x14ac:dyDescent="0.3">
      <c r="B47" s="32"/>
      <c r="C47" s="33"/>
      <c r="D47" s="33"/>
      <c r="E47" s="33"/>
      <c r="F47" s="33"/>
      <c r="G47" s="33"/>
      <c r="H47" s="33"/>
      <c r="I47" s="34"/>
      <c r="J47"/>
      <c r="K47"/>
    </row>
  </sheetData>
  <autoFilter ref="B6:I42">
    <filterColumn colId="2" showButton="0"/>
  </autoFilter>
  <mergeCells count="24">
    <mergeCell ref="B22:I22"/>
    <mergeCell ref="D13:E13"/>
    <mergeCell ref="D14:E14"/>
    <mergeCell ref="D15:E15"/>
    <mergeCell ref="D16:E16"/>
    <mergeCell ref="D17:E17"/>
    <mergeCell ref="D18:E18"/>
    <mergeCell ref="B19:D19"/>
    <mergeCell ref="E19:F19"/>
    <mergeCell ref="B20:D20"/>
    <mergeCell ref="E20:F20"/>
    <mergeCell ref="B21:I21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whole" allowBlank="1" showInputMessage="1" showErrorMessage="1" sqref="G8:G18">
      <formula1>0</formula1>
      <formula2>99000000</formula2>
    </dataValidation>
    <dataValidation type="whole" allowBlank="1" showInputMessage="1" showErrorMessage="1" sqref="G7 H7:H18">
      <formula1>0</formula1>
      <formula2>5000000</formula2>
    </dataValidation>
    <dataValidation type="date" operator="greaterThanOrEqual" allowBlank="1" showInputMessage="1" showErrorMessage="1" sqref="B21:B22 B7:B18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Sheet2!$B:$B</xm:f>
          </x14:formula1>
          <xm:sqref>C1 C7:C1048576</xm:sqref>
        </x14:dataValidation>
        <x14:dataValidation type="list" allowBlank="1" showInputMessage="1" showErrorMessage="1">
          <x14:formula1>
            <xm:f>Sheet2!$C:$C</xm:f>
          </x14:formula1>
          <xm:sqref>F1 F7:F1048576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7"/>
  <sheetViews>
    <sheetView showGridLines="0" view="pageBreakPreview" zoomScale="80" zoomScaleNormal="80" zoomScaleSheetLayoutView="80" workbookViewId="0">
      <selection activeCell="G20" sqref="G20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25" style="51" bestFit="1" customWidth="1"/>
    <col min="13" max="13" width="10.5" style="51" bestFit="1" customWidth="1"/>
    <col min="14" max="14" width="9.375" style="51" bestFit="1" customWidth="1"/>
  </cols>
  <sheetData>
    <row r="1" spans="2:14" ht="35.25" customHeight="1" x14ac:dyDescent="0.3">
      <c r="B1" s="60" t="str">
        <f>IF(C4="", "", C4)</f>
        <v>2017년 10월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  <c r="L2" s="51"/>
      <c r="M2" s="51"/>
      <c r="N2" s="5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  <c r="L3" s="51"/>
      <c r="M3" s="51"/>
      <c r="N3" s="51"/>
    </row>
    <row r="4" spans="2:14" s="3" customFormat="1" ht="34.5" customHeight="1" thickBot="1" x14ac:dyDescent="0.35">
      <c r="B4" s="7" t="s">
        <v>6</v>
      </c>
      <c r="C4" s="8" t="s">
        <v>110</v>
      </c>
      <c r="D4" s="1"/>
      <c r="E4" s="63"/>
      <c r="F4" s="9" t="s">
        <v>117</v>
      </c>
      <c r="G4" s="9"/>
      <c r="H4" s="66"/>
      <c r="I4" s="67"/>
      <c r="L4" s="51"/>
      <c r="M4" s="51"/>
      <c r="N4" s="51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  <c r="L6" s="52"/>
      <c r="M6" s="52"/>
      <c r="N6" s="52"/>
    </row>
    <row r="7" spans="2:14" ht="46.5" customHeight="1" x14ac:dyDescent="0.3">
      <c r="B7" s="17">
        <v>43084</v>
      </c>
      <c r="C7" s="18" t="s">
        <v>97</v>
      </c>
      <c r="D7" s="70" t="s">
        <v>116</v>
      </c>
      <c r="E7" s="69"/>
      <c r="F7" s="18"/>
      <c r="G7" s="19">
        <v>346368</v>
      </c>
      <c r="H7" s="20"/>
      <c r="I7" s="21"/>
    </row>
    <row r="8" spans="2:14" ht="23.25" customHeight="1" x14ac:dyDescent="0.3">
      <c r="B8" s="17"/>
      <c r="C8" s="18"/>
      <c r="D8" s="68"/>
      <c r="E8" s="69"/>
      <c r="F8" s="18"/>
      <c r="G8" s="19"/>
      <c r="H8" s="20"/>
      <c r="I8" s="21"/>
    </row>
    <row r="9" spans="2:14" s="51" customFormat="1" ht="23.25" customHeight="1" x14ac:dyDescent="0.3">
      <c r="B9" s="17"/>
      <c r="C9" s="18"/>
      <c r="D9" s="68"/>
      <c r="E9" s="69"/>
      <c r="F9" s="18"/>
      <c r="G9" s="19"/>
      <c r="H9" s="20"/>
      <c r="I9" s="21"/>
      <c r="J9"/>
      <c r="K9"/>
    </row>
    <row r="10" spans="2:14" ht="23.25" customHeight="1" x14ac:dyDescent="0.3">
      <c r="B10" s="17"/>
      <c r="C10" s="18"/>
      <c r="D10" s="68"/>
      <c r="E10" s="69"/>
      <c r="F10" s="18"/>
      <c r="G10" s="19"/>
      <c r="H10" s="20"/>
      <c r="I10" s="21"/>
    </row>
    <row r="11" spans="2:14" s="51" customFormat="1" ht="23.25" customHeight="1" x14ac:dyDescent="0.3">
      <c r="B11" s="17"/>
      <c r="C11" s="18"/>
      <c r="D11" s="68"/>
      <c r="E11" s="69"/>
      <c r="F11" s="18"/>
      <c r="G11" s="19"/>
      <c r="H11" s="20"/>
      <c r="I11" s="21"/>
      <c r="J11"/>
      <c r="K11"/>
    </row>
    <row r="12" spans="2:14" ht="23.2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4" s="51" customFormat="1" ht="23.25" customHeight="1" x14ac:dyDescent="0.3">
      <c r="B13" s="17"/>
      <c r="C13" s="18"/>
      <c r="D13" s="68"/>
      <c r="E13" s="69"/>
      <c r="F13" s="18"/>
      <c r="G13" s="19"/>
      <c r="H13" s="20"/>
      <c r="I13" s="21"/>
      <c r="J13"/>
      <c r="K13"/>
    </row>
    <row r="14" spans="2:14" ht="23.25" customHeight="1" x14ac:dyDescent="0.3">
      <c r="B14" s="17"/>
      <c r="C14" s="18"/>
      <c r="D14" s="68"/>
      <c r="E14" s="69"/>
      <c r="F14" s="18"/>
      <c r="G14" s="19"/>
      <c r="H14" s="20"/>
      <c r="I14" s="21"/>
    </row>
    <row r="15" spans="2:14" s="51" customFormat="1" ht="23.25" customHeight="1" x14ac:dyDescent="0.3">
      <c r="B15" s="17"/>
      <c r="C15" s="18"/>
      <c r="D15" s="68"/>
      <c r="E15" s="69"/>
      <c r="F15" s="18"/>
      <c r="G15" s="19"/>
      <c r="H15" s="20"/>
      <c r="I15" s="21"/>
      <c r="J15"/>
      <c r="K15"/>
    </row>
    <row r="16" spans="2:14" s="51" customFormat="1" ht="23.25" customHeight="1" x14ac:dyDescent="0.3">
      <c r="B16" s="17"/>
      <c r="C16" s="18"/>
      <c r="D16" s="68"/>
      <c r="E16" s="69"/>
      <c r="F16" s="18"/>
      <c r="G16" s="19"/>
      <c r="H16" s="20"/>
      <c r="I16" s="21"/>
      <c r="J16"/>
      <c r="K16"/>
    </row>
    <row r="17" spans="2:11" s="51" customFormat="1" ht="23.25" customHeight="1" x14ac:dyDescent="0.3">
      <c r="B17" s="17"/>
      <c r="C17" s="18"/>
      <c r="D17" s="68"/>
      <c r="E17" s="69"/>
      <c r="F17" s="18"/>
      <c r="G17" s="19"/>
      <c r="H17" s="20"/>
      <c r="I17" s="21"/>
      <c r="J17"/>
      <c r="K17"/>
    </row>
    <row r="18" spans="2:11" s="51" customFormat="1" ht="23.25" customHeight="1" x14ac:dyDescent="0.3">
      <c r="B18" s="17"/>
      <c r="C18" s="18"/>
      <c r="D18" s="68"/>
      <c r="E18" s="69"/>
      <c r="F18" s="18"/>
      <c r="G18" s="19"/>
      <c r="H18" s="20"/>
      <c r="I18" s="21"/>
      <c r="J18"/>
      <c r="K18"/>
    </row>
    <row r="19" spans="2:11" s="51" customFormat="1" ht="27" customHeight="1" thickBot="1" x14ac:dyDescent="0.35">
      <c r="B19" s="74" t="s">
        <v>18</v>
      </c>
      <c r="C19" s="75"/>
      <c r="D19" s="75"/>
      <c r="E19" s="76" t="s">
        <v>19</v>
      </c>
      <c r="F19" s="77"/>
      <c r="G19" s="24">
        <f>SUM(G7:G18)-G20</f>
        <v>346368</v>
      </c>
      <c r="H19" s="25"/>
      <c r="I19" s="26"/>
      <c r="J19"/>
      <c r="K19" s="27"/>
    </row>
    <row r="20" spans="2:11" s="51" customFormat="1" ht="27" customHeight="1" thickBot="1" x14ac:dyDescent="0.35">
      <c r="B20" s="74" t="s">
        <v>20</v>
      </c>
      <c r="C20" s="75"/>
      <c r="D20" s="75"/>
      <c r="E20" s="76" t="s">
        <v>19</v>
      </c>
      <c r="F20" s="77"/>
      <c r="G20" s="24">
        <f>SUMIF(F6:F18,B20,G6:G18)</f>
        <v>0</v>
      </c>
      <c r="H20" s="25"/>
      <c r="I20" s="26"/>
      <c r="J20"/>
      <c r="K20" s="27"/>
    </row>
    <row r="21" spans="2:11" s="51" customFormat="1" ht="23.25" customHeight="1" x14ac:dyDescent="0.3">
      <c r="B21" s="78" t="s">
        <v>21</v>
      </c>
      <c r="C21" s="79"/>
      <c r="D21" s="79"/>
      <c r="E21" s="79"/>
      <c r="F21" s="79"/>
      <c r="G21" s="79"/>
      <c r="H21" s="79"/>
      <c r="I21" s="80"/>
      <c r="J21"/>
      <c r="K21"/>
    </row>
    <row r="22" spans="2:11" s="51" customFormat="1" ht="23.25" customHeight="1" x14ac:dyDescent="0.3">
      <c r="B22" s="71"/>
      <c r="C22" s="72"/>
      <c r="D22" s="72"/>
      <c r="E22" s="72"/>
      <c r="F22" s="72"/>
      <c r="G22" s="72"/>
      <c r="H22" s="72"/>
      <c r="I22" s="73"/>
      <c r="J22"/>
      <c r="K22"/>
    </row>
    <row r="23" spans="2:11" s="5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5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5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5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5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5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5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5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5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5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5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5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5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5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5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5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5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5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5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5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5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5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5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5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51" customFormat="1" ht="23.25" customHeight="1" x14ac:dyDescent="0.3">
      <c r="B47" s="32"/>
      <c r="C47" s="33"/>
      <c r="D47" s="33"/>
      <c r="E47" s="33"/>
      <c r="F47" s="33"/>
      <c r="G47" s="33"/>
      <c r="H47" s="33"/>
      <c r="I47" s="34"/>
      <c r="J47"/>
      <c r="K47"/>
    </row>
  </sheetData>
  <autoFilter ref="B6:I42">
    <filterColumn colId="2" showButton="0"/>
  </autoFilter>
  <mergeCells count="24">
    <mergeCell ref="B22:I22"/>
    <mergeCell ref="D18:E18"/>
    <mergeCell ref="B19:D19"/>
    <mergeCell ref="E19:F19"/>
    <mergeCell ref="B20:D20"/>
    <mergeCell ref="E20:F20"/>
    <mergeCell ref="B21:I21"/>
    <mergeCell ref="D17:E17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6:E6"/>
    <mergeCell ref="B1:C1"/>
    <mergeCell ref="D1:I1"/>
    <mergeCell ref="E3:E4"/>
    <mergeCell ref="H3:I3"/>
    <mergeCell ref="H4:I4"/>
  </mergeCells>
  <phoneticPr fontId="3" type="noConversion"/>
  <dataValidations count="3">
    <dataValidation type="date" operator="greaterThanOrEqual" allowBlank="1" showInputMessage="1" showErrorMessage="1" sqref="B21:B22 B7:B18">
      <formula1>40603</formula1>
    </dataValidation>
    <dataValidation type="whole" allowBlank="1" showInputMessage="1" showErrorMessage="1" sqref="G7 H7:H18">
      <formula1>0</formula1>
      <formula2>5000000</formula2>
    </dataValidation>
    <dataValidation type="whole" allowBlank="1" showInputMessage="1" showErrorMessage="1" sqref="G8:G18">
      <formula1>0</formula1>
      <formula2>99000000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F1 F7:F1048576</xm:sqref>
        </x14:dataValidation>
        <x14:dataValidation type="list" allowBlank="1" showInputMessage="1" showErrorMessage="1">
          <x14:formula1>
            <xm:f>Sheet2!$B:$B</xm:f>
          </x14:formula1>
          <xm:sqref>C1 C7:C1048576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zoomScale="80" zoomScaleNormal="80" zoomScaleSheetLayoutView="80" workbookViewId="0">
      <selection activeCell="J10" sqref="J10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25" style="51" bestFit="1" customWidth="1"/>
    <col min="13" max="13" width="10.5" style="51" bestFit="1" customWidth="1"/>
    <col min="14" max="14" width="9.375" style="51" bestFit="1" customWidth="1"/>
  </cols>
  <sheetData>
    <row r="1" spans="2:14" ht="35.25" customHeight="1" x14ac:dyDescent="0.3">
      <c r="B1" s="60" t="str">
        <f>IF(C4="", "", C4)</f>
        <v>2017년 12월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  <c r="L2" s="51"/>
      <c r="M2" s="51"/>
      <c r="N2" s="5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  <c r="L3" s="51"/>
      <c r="M3" s="51"/>
      <c r="N3" s="51"/>
    </row>
    <row r="4" spans="2:14" s="3" customFormat="1" ht="34.5" customHeight="1" thickBot="1" x14ac:dyDescent="0.35">
      <c r="B4" s="7" t="s">
        <v>6</v>
      </c>
      <c r="C4" s="8" t="s">
        <v>129</v>
      </c>
      <c r="D4" s="1"/>
      <c r="E4" s="63"/>
      <c r="F4" s="9" t="s">
        <v>114</v>
      </c>
      <c r="G4" s="9"/>
      <c r="H4" s="66"/>
      <c r="I4" s="67"/>
      <c r="L4" s="51"/>
      <c r="M4" s="51"/>
      <c r="N4" s="51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  <c r="L6" s="52"/>
      <c r="M6" s="52"/>
      <c r="N6" s="52"/>
    </row>
    <row r="7" spans="2:14" ht="23.25" customHeight="1" x14ac:dyDescent="0.3">
      <c r="B7" s="17">
        <v>43084</v>
      </c>
      <c r="C7" s="18" t="s">
        <v>97</v>
      </c>
      <c r="D7" s="70" t="s">
        <v>115</v>
      </c>
      <c r="E7" s="69"/>
      <c r="F7" s="18"/>
      <c r="G7" s="19">
        <v>1500000</v>
      </c>
      <c r="H7" s="20"/>
      <c r="I7" s="21"/>
    </row>
    <row r="8" spans="2:14" s="51" customFormat="1" ht="23.25" customHeight="1" x14ac:dyDescent="0.3">
      <c r="B8" s="17"/>
      <c r="C8" s="18"/>
      <c r="D8" s="68"/>
      <c r="E8" s="69"/>
      <c r="F8" s="18"/>
      <c r="G8" s="19"/>
      <c r="H8" s="20"/>
      <c r="I8" s="21"/>
      <c r="J8"/>
      <c r="K8"/>
    </row>
    <row r="9" spans="2:14" ht="23.25" customHeight="1" x14ac:dyDescent="0.3">
      <c r="B9" s="17"/>
      <c r="C9" s="18"/>
      <c r="D9" s="68"/>
      <c r="E9" s="69"/>
      <c r="F9" s="18"/>
      <c r="G9" s="19"/>
      <c r="H9" s="20"/>
      <c r="I9" s="21"/>
    </row>
    <row r="10" spans="2:14" s="51" customFormat="1" ht="23.25" customHeight="1" x14ac:dyDescent="0.3">
      <c r="B10" s="17"/>
      <c r="C10" s="18"/>
      <c r="D10" s="68"/>
      <c r="E10" s="69"/>
      <c r="F10" s="18"/>
      <c r="G10" s="19"/>
      <c r="H10" s="20"/>
      <c r="I10" s="21"/>
      <c r="J10"/>
      <c r="K10"/>
    </row>
    <row r="11" spans="2:14" ht="23.25" customHeight="1" x14ac:dyDescent="0.3">
      <c r="B11" s="17"/>
      <c r="C11" s="18"/>
      <c r="D11" s="68"/>
      <c r="E11" s="69"/>
      <c r="F11" s="18"/>
      <c r="G11" s="19"/>
      <c r="H11" s="20"/>
      <c r="I11" s="21"/>
    </row>
    <row r="12" spans="2:14" s="51" customFormat="1" ht="23.25" customHeight="1" x14ac:dyDescent="0.3">
      <c r="B12" s="17"/>
      <c r="C12" s="18"/>
      <c r="D12" s="68"/>
      <c r="E12" s="69"/>
      <c r="F12" s="18"/>
      <c r="G12" s="19"/>
      <c r="H12" s="20"/>
      <c r="I12" s="21"/>
      <c r="J12"/>
      <c r="K12"/>
    </row>
    <row r="13" spans="2:14" ht="23.2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14" s="51" customFormat="1" ht="23.25" customHeight="1" x14ac:dyDescent="0.3">
      <c r="B14" s="17"/>
      <c r="C14" s="18"/>
      <c r="D14" s="68"/>
      <c r="E14" s="69"/>
      <c r="F14" s="18"/>
      <c r="G14" s="19"/>
      <c r="H14" s="20"/>
      <c r="I14" s="21"/>
      <c r="J14"/>
      <c r="K14"/>
    </row>
    <row r="15" spans="2:14" ht="23.25" customHeight="1" x14ac:dyDescent="0.3">
      <c r="B15" s="17"/>
      <c r="C15" s="18"/>
      <c r="D15" s="68"/>
      <c r="E15" s="69"/>
      <c r="F15" s="18"/>
      <c r="G15" s="19"/>
      <c r="H15" s="20"/>
      <c r="I15" s="21"/>
    </row>
    <row r="16" spans="2:14" s="51" customFormat="1" ht="23.25" customHeight="1" x14ac:dyDescent="0.3">
      <c r="B16" s="17"/>
      <c r="C16" s="18"/>
      <c r="D16" s="68"/>
      <c r="E16" s="69"/>
      <c r="F16" s="18"/>
      <c r="G16" s="19"/>
      <c r="H16" s="20"/>
      <c r="I16" s="21"/>
      <c r="J16"/>
      <c r="K16"/>
    </row>
    <row r="17" spans="2:11" ht="23.25" customHeight="1" x14ac:dyDescent="0.3">
      <c r="B17" s="17"/>
      <c r="C17" s="18"/>
      <c r="D17" s="68"/>
      <c r="E17" s="69"/>
      <c r="F17" s="18"/>
      <c r="G17" s="19"/>
      <c r="H17" s="20"/>
      <c r="I17" s="21"/>
    </row>
    <row r="18" spans="2:11" s="51" customFormat="1" ht="23.25" customHeight="1" x14ac:dyDescent="0.3">
      <c r="B18" s="17"/>
      <c r="C18" s="18"/>
      <c r="D18" s="68"/>
      <c r="E18" s="69"/>
      <c r="F18" s="18"/>
      <c r="G18" s="19"/>
      <c r="H18" s="20"/>
      <c r="I18" s="21"/>
      <c r="J18"/>
      <c r="K18"/>
    </row>
    <row r="19" spans="2:11" s="51" customFormat="1" ht="23.25" customHeight="1" x14ac:dyDescent="0.3">
      <c r="B19" s="17"/>
      <c r="C19" s="18"/>
      <c r="D19" s="68"/>
      <c r="E19" s="69"/>
      <c r="F19" s="18"/>
      <c r="G19" s="19"/>
      <c r="H19" s="20"/>
      <c r="I19" s="21"/>
      <c r="J19"/>
      <c r="K19"/>
    </row>
    <row r="20" spans="2:11" s="51" customFormat="1" ht="27" customHeight="1" thickBot="1" x14ac:dyDescent="0.35">
      <c r="B20" s="74" t="s">
        <v>18</v>
      </c>
      <c r="C20" s="75"/>
      <c r="D20" s="75"/>
      <c r="E20" s="76" t="s">
        <v>19</v>
      </c>
      <c r="F20" s="77"/>
      <c r="G20" s="24">
        <f>SUM(G7:G19)-G21</f>
        <v>1500000</v>
      </c>
      <c r="H20" s="25"/>
      <c r="I20" s="26"/>
      <c r="J20"/>
      <c r="K20" s="27"/>
    </row>
    <row r="21" spans="2:11" s="51" customFormat="1" ht="27" customHeight="1" thickBot="1" x14ac:dyDescent="0.35">
      <c r="B21" s="74" t="s">
        <v>20</v>
      </c>
      <c r="C21" s="75"/>
      <c r="D21" s="75"/>
      <c r="E21" s="76" t="s">
        <v>19</v>
      </c>
      <c r="F21" s="77"/>
      <c r="G21" s="24">
        <f>SUMIF(F6:F19,B21,G6:G19)</f>
        <v>0</v>
      </c>
      <c r="H21" s="25"/>
      <c r="I21" s="26"/>
      <c r="J21"/>
      <c r="K21" s="27"/>
    </row>
    <row r="22" spans="2:11" s="51" customFormat="1" ht="23.25" customHeight="1" x14ac:dyDescent="0.3">
      <c r="B22" s="78" t="s">
        <v>21</v>
      </c>
      <c r="C22" s="79"/>
      <c r="D22" s="79"/>
      <c r="E22" s="79"/>
      <c r="F22" s="79"/>
      <c r="G22" s="79"/>
      <c r="H22" s="79"/>
      <c r="I22" s="80"/>
      <c r="J22"/>
      <c r="K22"/>
    </row>
    <row r="23" spans="2:11" s="51" customFormat="1" ht="23.25" customHeight="1" x14ac:dyDescent="0.3">
      <c r="B23" s="71"/>
      <c r="C23" s="72"/>
      <c r="D23" s="72"/>
      <c r="E23" s="72"/>
      <c r="F23" s="72"/>
      <c r="G23" s="72"/>
      <c r="H23" s="72"/>
      <c r="I23" s="73"/>
      <c r="J23"/>
      <c r="K23"/>
    </row>
    <row r="24" spans="2:11" s="5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5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5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5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5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5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5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5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5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5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5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5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5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5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5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5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5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5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5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5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5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5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5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5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5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B23:I23"/>
    <mergeCell ref="D19:E19"/>
    <mergeCell ref="B20:D20"/>
    <mergeCell ref="E20:F20"/>
    <mergeCell ref="B21:D21"/>
    <mergeCell ref="E21:F21"/>
    <mergeCell ref="B22:I22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B1:C1"/>
    <mergeCell ref="D1:I1"/>
    <mergeCell ref="E3:E4"/>
    <mergeCell ref="H3:I3"/>
    <mergeCell ref="H4:I4"/>
  </mergeCells>
  <phoneticPr fontId="3" type="noConversion"/>
  <dataValidations count="3">
    <dataValidation type="whole" allowBlank="1" showInputMessage="1" showErrorMessage="1" sqref="G8:G19">
      <formula1>0</formula1>
      <formula2>99000000</formula2>
    </dataValidation>
    <dataValidation type="whole" allowBlank="1" showInputMessage="1" showErrorMessage="1" sqref="H7:H19 G7">
      <formula1>0</formula1>
      <formula2>5000000</formula2>
    </dataValidation>
    <dataValidation type="date" operator="greaterThanOrEqual" allowBlank="1" showInputMessage="1" showErrorMessage="1" sqref="B22:B23 B7:B19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Sheet2!$B:$B</xm:f>
          </x14:formula1>
          <xm:sqref>C1 C7:C1048576</xm:sqref>
        </x14:dataValidation>
        <x14:dataValidation type="list" allowBlank="1" showInputMessage="1" showErrorMessage="1">
          <x14:formula1>
            <xm:f>Sheet2!$C:$C</xm:f>
          </x14:formula1>
          <xm:sqref>F1 F7:F1048576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view="pageBreakPreview" zoomScale="80" zoomScaleNormal="80" zoomScaleSheetLayoutView="80" workbookViewId="0">
      <selection activeCell="G21" sqref="G21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25" style="51" bestFit="1" customWidth="1"/>
    <col min="13" max="13" width="10.5" style="51" bestFit="1" customWidth="1"/>
    <col min="14" max="14" width="9.375" style="51" bestFit="1" customWidth="1"/>
  </cols>
  <sheetData>
    <row r="1" spans="2:14" ht="35.25" customHeight="1" x14ac:dyDescent="0.3">
      <c r="B1" s="60" t="str">
        <f>IF(C4="", "", C4)</f>
        <v>2017년 10월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  <c r="L2" s="51"/>
      <c r="M2" s="51"/>
      <c r="N2" s="5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  <c r="L3" s="51"/>
      <c r="M3" s="51"/>
      <c r="N3" s="51"/>
    </row>
    <row r="4" spans="2:14" s="3" customFormat="1" ht="34.5" customHeight="1" thickBot="1" x14ac:dyDescent="0.35">
      <c r="B4" s="7" t="s">
        <v>6</v>
      </c>
      <c r="C4" s="8" t="s">
        <v>110</v>
      </c>
      <c r="D4" s="1"/>
      <c r="E4" s="63"/>
      <c r="F4" s="9" t="s">
        <v>112</v>
      </c>
      <c r="G4" s="9"/>
      <c r="H4" s="66"/>
      <c r="I4" s="67"/>
      <c r="L4" s="51"/>
      <c r="M4" s="51"/>
      <c r="N4" s="51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  <c r="L6" s="52"/>
      <c r="M6" s="52"/>
      <c r="N6" s="52"/>
    </row>
    <row r="7" spans="2:14" ht="23.25" customHeight="1" x14ac:dyDescent="0.3">
      <c r="B7" s="17">
        <v>43024</v>
      </c>
      <c r="C7" s="18" t="s">
        <v>97</v>
      </c>
      <c r="D7" s="68" t="s">
        <v>111</v>
      </c>
      <c r="E7" s="69"/>
      <c r="F7" s="18"/>
      <c r="G7" s="19">
        <v>1500000</v>
      </c>
      <c r="H7" s="20"/>
      <c r="I7" s="21"/>
    </row>
    <row r="8" spans="2:14" s="51" customFormat="1" ht="23.25" customHeight="1" x14ac:dyDescent="0.3">
      <c r="B8" s="17">
        <v>43025</v>
      </c>
      <c r="C8" s="18" t="s">
        <v>15</v>
      </c>
      <c r="D8" s="68" t="s">
        <v>113</v>
      </c>
      <c r="E8" s="69"/>
      <c r="F8" s="18"/>
      <c r="G8" s="19">
        <v>5143294</v>
      </c>
      <c r="H8" s="20"/>
      <c r="I8" s="21"/>
      <c r="J8"/>
      <c r="K8"/>
    </row>
    <row r="9" spans="2:14" ht="23.25" customHeight="1" x14ac:dyDescent="0.3">
      <c r="B9" s="17"/>
      <c r="C9" s="18"/>
      <c r="D9" s="68"/>
      <c r="E9" s="69"/>
      <c r="F9" s="18"/>
      <c r="G9" s="19"/>
      <c r="H9" s="20"/>
      <c r="I9" s="21"/>
    </row>
    <row r="10" spans="2:14" s="51" customFormat="1" ht="23.25" customHeight="1" x14ac:dyDescent="0.3">
      <c r="B10" s="17"/>
      <c r="C10" s="18"/>
      <c r="D10" s="68"/>
      <c r="E10" s="69"/>
      <c r="F10" s="18"/>
      <c r="G10" s="19"/>
      <c r="H10" s="20"/>
      <c r="I10" s="21"/>
      <c r="J10"/>
      <c r="K10"/>
    </row>
    <row r="11" spans="2:14" ht="23.25" customHeight="1" x14ac:dyDescent="0.3">
      <c r="B11" s="17"/>
      <c r="C11" s="18"/>
      <c r="D11" s="68"/>
      <c r="E11" s="69"/>
      <c r="F11" s="18"/>
      <c r="G11" s="19"/>
      <c r="H11" s="20"/>
      <c r="I11" s="21"/>
    </row>
    <row r="12" spans="2:14" s="51" customFormat="1" ht="23.25" customHeight="1" x14ac:dyDescent="0.3">
      <c r="B12" s="17"/>
      <c r="C12" s="18"/>
      <c r="D12" s="68"/>
      <c r="E12" s="69"/>
      <c r="F12" s="18"/>
      <c r="G12" s="19"/>
      <c r="H12" s="20"/>
      <c r="I12" s="21"/>
      <c r="J12"/>
      <c r="K12"/>
    </row>
    <row r="13" spans="2:14" ht="23.25" customHeight="1" x14ac:dyDescent="0.3">
      <c r="B13" s="17"/>
      <c r="C13" s="18"/>
      <c r="D13" s="68"/>
      <c r="E13" s="69"/>
      <c r="F13" s="18"/>
      <c r="G13" s="19"/>
      <c r="H13" s="20"/>
      <c r="I13" s="21"/>
    </row>
    <row r="14" spans="2:14" s="51" customFormat="1" ht="23.25" customHeight="1" x14ac:dyDescent="0.3">
      <c r="B14" s="17"/>
      <c r="C14" s="18"/>
      <c r="D14" s="68"/>
      <c r="E14" s="69"/>
      <c r="F14" s="18"/>
      <c r="G14" s="19"/>
      <c r="H14" s="20"/>
      <c r="I14" s="21"/>
      <c r="J14"/>
      <c r="K14"/>
    </row>
    <row r="15" spans="2:14" ht="23.25" customHeight="1" x14ac:dyDescent="0.3">
      <c r="B15" s="17"/>
      <c r="C15" s="18"/>
      <c r="D15" s="68"/>
      <c r="E15" s="69"/>
      <c r="F15" s="18"/>
      <c r="G15" s="19"/>
      <c r="H15" s="20"/>
      <c r="I15" s="21"/>
    </row>
    <row r="16" spans="2:14" s="51" customFormat="1" ht="23.25" customHeight="1" x14ac:dyDescent="0.3">
      <c r="B16" s="17"/>
      <c r="C16" s="18"/>
      <c r="D16" s="68"/>
      <c r="E16" s="69"/>
      <c r="F16" s="18"/>
      <c r="G16" s="19"/>
      <c r="H16" s="20"/>
      <c r="I16" s="21"/>
      <c r="J16"/>
      <c r="K16"/>
    </row>
    <row r="17" spans="2:11" ht="23.25" customHeight="1" x14ac:dyDescent="0.3">
      <c r="B17" s="17"/>
      <c r="C17" s="18"/>
      <c r="D17" s="68"/>
      <c r="E17" s="69"/>
      <c r="F17" s="18"/>
      <c r="G17" s="19"/>
      <c r="H17" s="20"/>
      <c r="I17" s="21"/>
    </row>
    <row r="18" spans="2:11" s="51" customFormat="1" ht="23.25" customHeight="1" x14ac:dyDescent="0.3">
      <c r="B18" s="17"/>
      <c r="C18" s="18"/>
      <c r="D18" s="68"/>
      <c r="E18" s="69"/>
      <c r="F18" s="18"/>
      <c r="G18" s="19"/>
      <c r="H18" s="20"/>
      <c r="I18" s="21"/>
      <c r="J18"/>
      <c r="K18"/>
    </row>
    <row r="19" spans="2:11" s="51" customFormat="1" ht="23.25" customHeight="1" x14ac:dyDescent="0.3">
      <c r="B19" s="17"/>
      <c r="C19" s="18"/>
      <c r="D19" s="68"/>
      <c r="E19" s="69"/>
      <c r="F19" s="18"/>
      <c r="G19" s="19"/>
      <c r="H19" s="20"/>
      <c r="I19" s="21"/>
      <c r="J19"/>
      <c r="K19"/>
    </row>
    <row r="20" spans="2:11" s="51" customFormat="1" ht="27" customHeight="1" thickBot="1" x14ac:dyDescent="0.35">
      <c r="B20" s="74" t="s">
        <v>18</v>
      </c>
      <c r="C20" s="75"/>
      <c r="D20" s="75"/>
      <c r="E20" s="76" t="s">
        <v>19</v>
      </c>
      <c r="F20" s="77"/>
      <c r="G20" s="24">
        <f>SUM(G7:G19)-G21</f>
        <v>6643294</v>
      </c>
      <c r="H20" s="25"/>
      <c r="I20" s="26"/>
      <c r="J20"/>
      <c r="K20" s="27"/>
    </row>
    <row r="21" spans="2:11" s="51" customFormat="1" ht="27" customHeight="1" thickBot="1" x14ac:dyDescent="0.35">
      <c r="B21" s="74" t="s">
        <v>20</v>
      </c>
      <c r="C21" s="75"/>
      <c r="D21" s="75"/>
      <c r="E21" s="76" t="s">
        <v>19</v>
      </c>
      <c r="F21" s="77"/>
      <c r="G21" s="24">
        <f>SUMIF(F6:F19,B21,G6:G19)</f>
        <v>0</v>
      </c>
      <c r="H21" s="25"/>
      <c r="I21" s="26"/>
      <c r="J21"/>
      <c r="K21" s="27"/>
    </row>
    <row r="22" spans="2:11" s="51" customFormat="1" ht="23.25" customHeight="1" x14ac:dyDescent="0.3">
      <c r="B22" s="78" t="s">
        <v>21</v>
      </c>
      <c r="C22" s="79"/>
      <c r="D22" s="79"/>
      <c r="E22" s="79"/>
      <c r="F22" s="79"/>
      <c r="G22" s="79"/>
      <c r="H22" s="79"/>
      <c r="I22" s="80"/>
      <c r="J22"/>
      <c r="K22"/>
    </row>
    <row r="23" spans="2:11" s="51" customFormat="1" ht="23.25" customHeight="1" x14ac:dyDescent="0.3">
      <c r="B23" s="71"/>
      <c r="C23" s="72"/>
      <c r="D23" s="72"/>
      <c r="E23" s="72"/>
      <c r="F23" s="72"/>
      <c r="G23" s="72"/>
      <c r="H23" s="72"/>
      <c r="I23" s="73"/>
      <c r="J23"/>
      <c r="K23"/>
    </row>
    <row r="24" spans="2:11" s="5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5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5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5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5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5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5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5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5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5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5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5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5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5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5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5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5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5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5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5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5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5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5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5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5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B22:I22"/>
    <mergeCell ref="B23:I23"/>
    <mergeCell ref="D18:E18"/>
    <mergeCell ref="D9:E9"/>
    <mergeCell ref="D10:E10"/>
    <mergeCell ref="D11:E11"/>
    <mergeCell ref="D12:E12"/>
    <mergeCell ref="D13:E13"/>
    <mergeCell ref="D16:E16"/>
    <mergeCell ref="D19:E19"/>
    <mergeCell ref="B20:D20"/>
    <mergeCell ref="E20:F20"/>
    <mergeCell ref="B21:D21"/>
    <mergeCell ref="E21:F21"/>
    <mergeCell ref="D7:E7"/>
    <mergeCell ref="D8:E8"/>
    <mergeCell ref="D17:E17"/>
    <mergeCell ref="D15:E15"/>
    <mergeCell ref="D14:E14"/>
    <mergeCell ref="D6:E6"/>
    <mergeCell ref="B1:C1"/>
    <mergeCell ref="D1:I1"/>
    <mergeCell ref="E3:E4"/>
    <mergeCell ref="H3:I3"/>
    <mergeCell ref="H4:I4"/>
  </mergeCells>
  <phoneticPr fontId="3" type="noConversion"/>
  <dataValidations count="3">
    <dataValidation type="date" operator="greaterThanOrEqual" allowBlank="1" showInputMessage="1" showErrorMessage="1" sqref="B22:B23 B7:B19">
      <formula1>40603</formula1>
    </dataValidation>
    <dataValidation type="whole" allowBlank="1" showInputMessage="1" showErrorMessage="1" sqref="H7:H19 G7">
      <formula1>0</formula1>
      <formula2>5000000</formula2>
    </dataValidation>
    <dataValidation type="whole" allowBlank="1" showInputMessage="1" showErrorMessage="1" sqref="G8:G19">
      <formula1>0</formula1>
      <formula2>99000000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Sheet2!$C:$C</xm:f>
          </x14:formula1>
          <xm:sqref>F1 F7:F1048576</xm:sqref>
        </x14:dataValidation>
        <x14:dataValidation type="list" allowBlank="1" showInputMessage="1" showErrorMessage="1">
          <x14:formula1>
            <xm:f>Sheet2!$B:$B</xm:f>
          </x14:formula1>
          <xm:sqref>C1 C7:C1048576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3"/>
  <sheetViews>
    <sheetView showGridLines="0" view="pageBreakPreview" zoomScale="80" zoomScaleNormal="80" zoomScaleSheetLayoutView="80" workbookViewId="0">
      <selection activeCell="M14" sqref="M14"/>
    </sheetView>
  </sheetViews>
  <sheetFormatPr defaultRowHeight="16.5" x14ac:dyDescent="0.3"/>
  <cols>
    <col min="1" max="1" width="3.625" customWidth="1"/>
    <col min="2" max="2" width="17.875" style="10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1" customWidth="1"/>
    <col min="9" max="9" width="13.25" customWidth="1"/>
    <col min="10" max="10" width="10.5" bestFit="1" customWidth="1"/>
    <col min="11" max="11" width="14.5" customWidth="1"/>
    <col min="12" max="12" width="12.25" style="51" bestFit="1" customWidth="1"/>
    <col min="13" max="13" width="10.5" style="51" bestFit="1" customWidth="1"/>
    <col min="14" max="14" width="9.375" style="51" bestFit="1" customWidth="1"/>
  </cols>
  <sheetData>
    <row r="1" spans="2:14" ht="35.25" customHeight="1" x14ac:dyDescent="0.3">
      <c r="B1" s="60" t="str">
        <f>IF(C4="", "", C4)</f>
        <v>2017년 12월</v>
      </c>
      <c r="C1" s="60"/>
      <c r="D1" s="61" t="s">
        <v>0</v>
      </c>
      <c r="E1" s="61"/>
      <c r="F1" s="61"/>
      <c r="G1" s="61"/>
      <c r="H1" s="61"/>
      <c r="I1" s="61"/>
    </row>
    <row r="2" spans="2:14" s="3" customFormat="1" ht="19.5" customHeight="1" thickBot="1" x14ac:dyDescent="0.35">
      <c r="B2" s="1"/>
      <c r="C2" s="1"/>
      <c r="D2" s="1"/>
      <c r="E2" s="1"/>
      <c r="F2" s="1"/>
      <c r="G2" s="1"/>
      <c r="H2" s="2"/>
      <c r="I2" s="1"/>
      <c r="L2" s="51"/>
      <c r="M2" s="51"/>
      <c r="N2" s="51"/>
    </row>
    <row r="3" spans="2:14" s="3" customFormat="1" ht="34.5" customHeight="1" x14ac:dyDescent="0.3">
      <c r="B3" s="4" t="s">
        <v>1</v>
      </c>
      <c r="C3" s="5"/>
      <c r="D3" s="1"/>
      <c r="E3" s="62" t="s">
        <v>2</v>
      </c>
      <c r="F3" s="6" t="s">
        <v>3</v>
      </c>
      <c r="G3" s="6" t="s">
        <v>4</v>
      </c>
      <c r="H3" s="64" t="s">
        <v>5</v>
      </c>
      <c r="I3" s="65"/>
      <c r="L3" s="51"/>
      <c r="M3" s="51"/>
      <c r="N3" s="51"/>
    </row>
    <row r="4" spans="2:14" s="3" customFormat="1" ht="34.5" customHeight="1" thickBot="1" x14ac:dyDescent="0.35">
      <c r="B4" s="7" t="s">
        <v>6</v>
      </c>
      <c r="C4" s="8" t="s">
        <v>104</v>
      </c>
      <c r="D4" s="1"/>
      <c r="E4" s="63"/>
      <c r="F4" s="9" t="s">
        <v>7</v>
      </c>
      <c r="G4" s="9"/>
      <c r="H4" s="66"/>
      <c r="I4" s="67"/>
      <c r="L4" s="51"/>
      <c r="M4" s="51"/>
      <c r="N4" s="51"/>
    </row>
    <row r="5" spans="2:14" ht="17.25" thickBot="1" x14ac:dyDescent="0.35"/>
    <row r="6" spans="2:14" s="16" customFormat="1" ht="25.5" customHeight="1" x14ac:dyDescent="0.3">
      <c r="B6" s="12" t="s">
        <v>8</v>
      </c>
      <c r="C6" s="13" t="s">
        <v>9</v>
      </c>
      <c r="D6" s="58" t="s">
        <v>10</v>
      </c>
      <c r="E6" s="59"/>
      <c r="F6" s="13" t="s">
        <v>11</v>
      </c>
      <c r="G6" s="13" t="s">
        <v>12</v>
      </c>
      <c r="H6" s="14" t="s">
        <v>13</v>
      </c>
      <c r="I6" s="15" t="s">
        <v>14</v>
      </c>
      <c r="L6" s="52"/>
      <c r="M6" s="52"/>
      <c r="N6" s="52"/>
    </row>
    <row r="7" spans="2:14" s="16" customFormat="1" ht="42.75" customHeight="1" x14ac:dyDescent="0.3">
      <c r="B7" s="17">
        <v>43090</v>
      </c>
      <c r="C7" s="18" t="s">
        <v>97</v>
      </c>
      <c r="D7" s="70" t="s">
        <v>105</v>
      </c>
      <c r="E7" s="69"/>
      <c r="F7" s="18"/>
      <c r="G7" s="19">
        <v>679500</v>
      </c>
      <c r="H7" s="20"/>
      <c r="I7" s="21"/>
      <c r="L7" s="52"/>
      <c r="M7" s="53"/>
      <c r="N7" s="52"/>
    </row>
    <row r="8" spans="2:14" s="16" customFormat="1" ht="41.25" customHeight="1" x14ac:dyDescent="0.3">
      <c r="B8" s="17">
        <v>43090</v>
      </c>
      <c r="C8" s="18" t="s">
        <v>97</v>
      </c>
      <c r="D8" s="70" t="s">
        <v>106</v>
      </c>
      <c r="E8" s="69"/>
      <c r="F8" s="18"/>
      <c r="G8" s="19">
        <v>679500</v>
      </c>
      <c r="H8" s="20"/>
      <c r="I8" s="21"/>
      <c r="L8" s="52"/>
      <c r="M8" s="52"/>
      <c r="N8" s="52"/>
    </row>
    <row r="9" spans="2:14" s="16" customFormat="1" ht="41.25" customHeight="1" x14ac:dyDescent="0.3">
      <c r="B9" s="17">
        <v>43090</v>
      </c>
      <c r="C9" s="18" t="s">
        <v>97</v>
      </c>
      <c r="D9" s="70" t="s">
        <v>107</v>
      </c>
      <c r="E9" s="69"/>
      <c r="F9" s="18"/>
      <c r="G9" s="19">
        <v>679500</v>
      </c>
      <c r="H9" s="20"/>
      <c r="I9" s="21"/>
      <c r="L9" s="52"/>
      <c r="M9" s="52"/>
      <c r="N9" s="52"/>
    </row>
    <row r="10" spans="2:14" s="16" customFormat="1" ht="41.25" customHeight="1" x14ac:dyDescent="0.3">
      <c r="B10" s="17">
        <v>43090</v>
      </c>
      <c r="C10" s="18" t="s">
        <v>97</v>
      </c>
      <c r="D10" s="70" t="s">
        <v>108</v>
      </c>
      <c r="E10" s="69"/>
      <c r="F10" s="18"/>
      <c r="G10" s="19">
        <v>542880</v>
      </c>
      <c r="H10" s="20"/>
      <c r="I10" s="21"/>
      <c r="L10" s="52"/>
      <c r="M10" s="52"/>
      <c r="N10" s="52"/>
    </row>
    <row r="11" spans="2:14" s="16" customFormat="1" ht="41.25" customHeight="1" x14ac:dyDescent="0.3">
      <c r="B11" s="17">
        <v>43090</v>
      </c>
      <c r="C11" s="18" t="s">
        <v>97</v>
      </c>
      <c r="D11" s="70" t="s">
        <v>109</v>
      </c>
      <c r="E11" s="69"/>
      <c r="F11" s="18"/>
      <c r="G11" s="19">
        <v>497640</v>
      </c>
      <c r="H11" s="20"/>
      <c r="I11" s="21"/>
      <c r="L11" s="52"/>
      <c r="M11" s="52"/>
      <c r="N11" s="52"/>
    </row>
    <row r="12" spans="2:14" ht="23.25" customHeight="1" x14ac:dyDescent="0.3">
      <c r="B12" s="17"/>
      <c r="C12" s="18"/>
      <c r="D12" s="68"/>
      <c r="E12" s="69"/>
      <c r="F12" s="18"/>
      <c r="G12" s="19"/>
      <c r="H12" s="20"/>
      <c r="I12" s="21"/>
    </row>
    <row r="13" spans="2:14" s="51" customFormat="1" ht="23.25" customHeight="1" x14ac:dyDescent="0.3">
      <c r="B13" s="17"/>
      <c r="C13" s="18"/>
      <c r="D13" s="68"/>
      <c r="E13" s="69"/>
      <c r="F13" s="18"/>
      <c r="G13" s="19"/>
      <c r="H13" s="20"/>
      <c r="I13" s="21"/>
      <c r="J13"/>
      <c r="K13"/>
    </row>
    <row r="14" spans="2:14" s="51" customFormat="1" ht="23.25" customHeight="1" x14ac:dyDescent="0.3">
      <c r="B14" s="17"/>
      <c r="C14" s="18"/>
      <c r="D14" s="68"/>
      <c r="E14" s="69"/>
      <c r="F14" s="18"/>
      <c r="G14" s="19"/>
      <c r="H14" s="20"/>
      <c r="I14" s="21"/>
      <c r="J14"/>
      <c r="K14"/>
    </row>
    <row r="15" spans="2:14" s="51" customFormat="1" ht="27" customHeight="1" thickBot="1" x14ac:dyDescent="0.35">
      <c r="B15" s="74" t="s">
        <v>18</v>
      </c>
      <c r="C15" s="75"/>
      <c r="D15" s="75"/>
      <c r="E15" s="76" t="s">
        <v>19</v>
      </c>
      <c r="F15" s="77"/>
      <c r="G15" s="24">
        <f>SUM(G7:G14)-G16</f>
        <v>3079020</v>
      </c>
      <c r="H15" s="25"/>
      <c r="I15" s="26"/>
      <c r="J15"/>
      <c r="K15" s="27"/>
    </row>
    <row r="16" spans="2:14" s="51" customFormat="1" ht="27" customHeight="1" thickBot="1" x14ac:dyDescent="0.35">
      <c r="B16" s="74" t="s">
        <v>20</v>
      </c>
      <c r="C16" s="75"/>
      <c r="D16" s="75"/>
      <c r="E16" s="76" t="s">
        <v>19</v>
      </c>
      <c r="F16" s="77"/>
      <c r="G16" s="24">
        <f>SUMIF(F6:F14,B16,G6:G14)</f>
        <v>0</v>
      </c>
      <c r="H16" s="25"/>
      <c r="I16" s="26"/>
      <c r="J16"/>
      <c r="K16" s="27"/>
    </row>
    <row r="17" spans="2:11" s="51" customFormat="1" ht="23.25" customHeight="1" x14ac:dyDescent="0.3">
      <c r="B17" s="78" t="s">
        <v>21</v>
      </c>
      <c r="C17" s="79"/>
      <c r="D17" s="79"/>
      <c r="E17" s="79"/>
      <c r="F17" s="79"/>
      <c r="G17" s="79"/>
      <c r="H17" s="79"/>
      <c r="I17" s="80"/>
      <c r="J17"/>
      <c r="K17"/>
    </row>
    <row r="18" spans="2:11" s="51" customFormat="1" ht="23.25" customHeight="1" x14ac:dyDescent="0.3">
      <c r="B18" s="71"/>
      <c r="C18" s="72"/>
      <c r="D18" s="72"/>
      <c r="E18" s="72"/>
      <c r="F18" s="72"/>
      <c r="G18" s="72"/>
      <c r="H18" s="72"/>
      <c r="I18" s="73"/>
      <c r="J18"/>
      <c r="K18"/>
    </row>
    <row r="19" spans="2:11" s="51" customFormat="1" ht="23.25" customHeight="1" x14ac:dyDescent="0.3">
      <c r="B19" s="28"/>
      <c r="C19" s="29"/>
      <c r="D19" s="29"/>
      <c r="E19" s="29"/>
      <c r="F19" s="29"/>
      <c r="G19" s="29"/>
      <c r="H19" s="29"/>
      <c r="I19" s="30"/>
      <c r="J19"/>
      <c r="K19"/>
    </row>
    <row r="20" spans="2:11" s="5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5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5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5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5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5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5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5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5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5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5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5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5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5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5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5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5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5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  <c r="L37" s="31"/>
    </row>
    <row r="38" spans="2:12" s="5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5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5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5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5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51" customFormat="1" ht="23.25" customHeight="1" x14ac:dyDescent="0.3">
      <c r="B43" s="32"/>
      <c r="C43" s="33"/>
      <c r="D43" s="33"/>
      <c r="E43" s="33"/>
      <c r="F43" s="33"/>
      <c r="G43" s="33"/>
      <c r="H43" s="33"/>
      <c r="I43" s="34"/>
      <c r="J43"/>
      <c r="K43"/>
    </row>
  </sheetData>
  <autoFilter ref="B6:I38">
    <filterColumn colId="2" showButton="0"/>
  </autoFilter>
  <mergeCells count="20">
    <mergeCell ref="B16:D16"/>
    <mergeCell ref="E16:F16"/>
    <mergeCell ref="B17:I17"/>
    <mergeCell ref="B18:I18"/>
    <mergeCell ref="D9:E9"/>
    <mergeCell ref="D10:E10"/>
    <mergeCell ref="D11:E11"/>
    <mergeCell ref="D12:E12"/>
    <mergeCell ref="D13:E13"/>
    <mergeCell ref="D14:E14"/>
    <mergeCell ref="B15:D15"/>
    <mergeCell ref="E15:F15"/>
    <mergeCell ref="D7:E7"/>
    <mergeCell ref="D8:E8"/>
    <mergeCell ref="B1:C1"/>
    <mergeCell ref="D1:I1"/>
    <mergeCell ref="E3:E4"/>
    <mergeCell ref="H3:I3"/>
    <mergeCell ref="H4:I4"/>
    <mergeCell ref="D6:E6"/>
  </mergeCells>
  <phoneticPr fontId="3" type="noConversion"/>
  <dataValidations count="2">
    <dataValidation type="date" operator="greaterThanOrEqual" allowBlank="1" showInputMessage="1" showErrorMessage="1" sqref="B17:B18 B7:B14">
      <formula1>40603</formula1>
    </dataValidation>
    <dataValidation type="whole" allowBlank="1" showInputMessage="1" showErrorMessage="1" sqref="G7:H14">
      <formula1>0</formula1>
      <formula2>5000000</formula2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Sheet2!$B:$B</xm:f>
          </x14:formula1>
          <xm:sqref>C1 C7:C1048576</xm:sqref>
        </x14:dataValidation>
        <x14:dataValidation type="list" allowBlank="1" showInputMessage="1" showErrorMessage="1">
          <x14:formula1>
            <xm:f>Sheet2!$C:$C</xm:f>
          </x14:formula1>
          <xm:sqref>F1 F7:F1048576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41</vt:i4>
      </vt:variant>
      <vt:variant>
        <vt:lpstr>이름이 지정된 범위</vt:lpstr>
      </vt:variant>
      <vt:variant>
        <vt:i4>43</vt:i4>
      </vt:variant>
    </vt:vector>
  </HeadingPairs>
  <TitlesOfParts>
    <vt:vector size="84" baseType="lpstr">
      <vt:lpstr>전호수B_1031</vt:lpstr>
      <vt:lpstr>김성민k_1120 항공권</vt:lpstr>
      <vt:lpstr>김성민k_1120</vt:lpstr>
      <vt:lpstr>서정필k_1115</vt:lpstr>
      <vt:lpstr>유형태k_1115</vt:lpstr>
      <vt:lpstr>김성민k_1215</vt:lpstr>
      <vt:lpstr>서정필k_1215</vt:lpstr>
      <vt:lpstr>유형태k_1016</vt:lpstr>
      <vt:lpstr>홍콩출장비</vt:lpstr>
      <vt:lpstr>동경박람회 참석</vt:lpstr>
      <vt:lpstr>1114_이행보증보험증권</vt:lpstr>
      <vt:lpstr>1017_홍콩_신만재</vt:lpstr>
      <vt:lpstr>1017_홍콩</vt:lpstr>
      <vt:lpstr>1010_임대료</vt:lpstr>
      <vt:lpstr>0910_임대료</vt:lpstr>
      <vt:lpstr>0810_임대료</vt:lpstr>
      <vt:lpstr>0710_임대료</vt:lpstr>
      <vt:lpstr>0717_출장비정산_전호수</vt:lpstr>
      <vt:lpstr>0717_출장비정산_신만재</vt:lpstr>
      <vt:lpstr>0717_출장비정산_서정필</vt:lpstr>
      <vt:lpstr>0717_중국_항공권</vt:lpstr>
      <vt:lpstr>0711_중국_항공권</vt:lpstr>
      <vt:lpstr>0814_출장비정산_서정필</vt:lpstr>
      <vt:lpstr>0822_출장비정산_전호수</vt:lpstr>
      <vt:lpstr>0822_출장비정산_신만재</vt:lpstr>
      <vt:lpstr>0920_출장비정산_유형태</vt:lpstr>
      <vt:lpstr>0920_출장비정산_서정필</vt:lpstr>
      <vt:lpstr>0920_출장비정산_신만재</vt:lpstr>
      <vt:lpstr>홍콩박람회</vt:lpstr>
      <vt:lpstr>중국 비자발급료 숙소</vt:lpstr>
      <vt:lpstr>서정필 비자발급료</vt:lpstr>
      <vt:lpstr>유형태 경비</vt:lpstr>
      <vt:lpstr>베트남숙소비_미딩</vt:lpstr>
      <vt:lpstr>공공사업기술료납부</vt:lpstr>
      <vt:lpstr>베트남비자대행료_서정필</vt:lpstr>
      <vt:lpstr>보증보험료영수증</vt:lpstr>
      <vt:lpstr>베트남비자대행료</vt:lpstr>
      <vt:lpstr>교통비_0112</vt:lpstr>
      <vt:lpstr>비자발급료_0206</vt:lpstr>
      <vt:lpstr>임대료_12</vt:lpstr>
      <vt:lpstr>Sheet2</vt:lpstr>
      <vt:lpstr>'0710_임대료'!Print_Area</vt:lpstr>
      <vt:lpstr>'0711_중국_항공권'!Print_Area</vt:lpstr>
      <vt:lpstr>'0717_중국_항공권'!Print_Area</vt:lpstr>
      <vt:lpstr>'0717_출장비정산_서정필'!Print_Area</vt:lpstr>
      <vt:lpstr>'0717_출장비정산_신만재'!Print_Area</vt:lpstr>
      <vt:lpstr>'0717_출장비정산_전호수'!Print_Area</vt:lpstr>
      <vt:lpstr>'0810_임대료'!Print_Area</vt:lpstr>
      <vt:lpstr>'0814_출장비정산_서정필'!Print_Area</vt:lpstr>
      <vt:lpstr>'0822_출장비정산_신만재'!Print_Area</vt:lpstr>
      <vt:lpstr>'0822_출장비정산_전호수'!Print_Area</vt:lpstr>
      <vt:lpstr>'0910_임대료'!Print_Area</vt:lpstr>
      <vt:lpstr>'0920_출장비정산_서정필'!Print_Area</vt:lpstr>
      <vt:lpstr>'0920_출장비정산_신만재'!Print_Area</vt:lpstr>
      <vt:lpstr>'0920_출장비정산_유형태'!Print_Area</vt:lpstr>
      <vt:lpstr>'1010_임대료'!Print_Area</vt:lpstr>
      <vt:lpstr>'1017_홍콩'!Print_Area</vt:lpstr>
      <vt:lpstr>'1017_홍콩_신만재'!Print_Area</vt:lpstr>
      <vt:lpstr>'1114_이행보증보험증권'!Print_Area</vt:lpstr>
      <vt:lpstr>공공사업기술료납부!Print_Area</vt:lpstr>
      <vt:lpstr>교통비_0112!Print_Area</vt:lpstr>
      <vt:lpstr>김성민k_1120!Print_Area</vt:lpstr>
      <vt:lpstr>'김성민k_1120 항공권'!Print_Area</vt:lpstr>
      <vt:lpstr>김성민k_1215!Print_Area</vt:lpstr>
      <vt:lpstr>'동경박람회 참석'!Print_Area</vt:lpstr>
      <vt:lpstr>베트남비자대행료!Print_Area</vt:lpstr>
      <vt:lpstr>베트남비자대행료_서정필!Print_Area</vt:lpstr>
      <vt:lpstr>베트남숙소비_미딩!Print_Area</vt:lpstr>
      <vt:lpstr>보증보험료영수증!Print_Area</vt:lpstr>
      <vt:lpstr>비자발급료_0206!Print_Area</vt:lpstr>
      <vt:lpstr>'서정필 비자발급료'!Print_Area</vt:lpstr>
      <vt:lpstr>서정필k_1115!Print_Area</vt:lpstr>
      <vt:lpstr>서정필k_1215!Print_Area</vt:lpstr>
      <vt:lpstr>'유형태 경비'!Print_Area</vt:lpstr>
      <vt:lpstr>유형태k_1016!Print_Area</vt:lpstr>
      <vt:lpstr>유형태k_1115!Print_Area</vt:lpstr>
      <vt:lpstr>임대료_12!Print_Area</vt:lpstr>
      <vt:lpstr>전호수B_1031!Print_Area</vt:lpstr>
      <vt:lpstr>'중국 비자발급료 숙소'!Print_Area</vt:lpstr>
      <vt:lpstr>홍콩박람회!Print_Area</vt:lpstr>
      <vt:lpstr>홍콩출장비!Print_Area</vt:lpstr>
      <vt:lpstr>Sheet2!결재방법</vt:lpstr>
      <vt:lpstr>계정과목</vt:lpstr>
      <vt:lpstr>Sheet2!계정과목2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Windows 사용자</cp:lastModifiedBy>
  <cp:lastPrinted>2018-01-15T09:01:39Z</cp:lastPrinted>
  <dcterms:created xsi:type="dcterms:W3CDTF">2017-01-17T01:50:23Z</dcterms:created>
  <dcterms:modified xsi:type="dcterms:W3CDTF">2018-04-11T02:12:24Z</dcterms:modified>
</cp:coreProperties>
</file>