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개인경비청구서\2018년도\"/>
    </mc:Choice>
  </mc:AlternateContent>
  <bookViews>
    <workbookView xWindow="0" yWindow="0" windowWidth="28800" windowHeight="12390" firstSheet="21" activeTab="27"/>
  </bookViews>
  <sheets>
    <sheet name="20180930_출장" sheetId="33" r:id="rId1"/>
    <sheet name="20181130_전B경비" sheetId="32" r:id="rId2"/>
    <sheet name="20180930_신B출장" sheetId="31" r:id="rId3"/>
    <sheet name="20181020_신B출장" sheetId="30" r:id="rId4"/>
    <sheet name="20181020_전B출장" sheetId="29" r:id="rId5"/>
    <sheet name="20181020_장영훈B출장" sheetId="28" r:id="rId6"/>
    <sheet name="20181020_기술료납부" sheetId="27" r:id="rId7"/>
    <sheet name="20181219_등기이전" sheetId="26" r:id="rId8"/>
    <sheet name="20181220_중국출장" sheetId="25" r:id="rId9"/>
    <sheet name="20180906_신B비자발급비 (3)" sheetId="24" r:id="rId10"/>
    <sheet name="20180906_신B비자발급비 (2)" sheetId="23" r:id="rId11"/>
    <sheet name="20180727_신B출장비" sheetId="22" r:id="rId12"/>
    <sheet name="20180906_신B비자발급비" sheetId="21" r:id="rId13"/>
    <sheet name="20180518_비자발급료" sheetId="19" r:id="rId14"/>
    <sheet name="20180410_이행보증영수증" sheetId="20" r:id="rId15"/>
    <sheet name="20180420_출장료정산" sheetId="18" r:id="rId16"/>
    <sheet name="20180329_신만재" sheetId="14" r:id="rId17"/>
    <sheet name="20180324_신만재" sheetId="13" r:id="rId18"/>
    <sheet name="20180208_미지급급여지급" sheetId="12" r:id="rId19"/>
    <sheet name="20180208_김성민" sheetId="11" r:id="rId20"/>
    <sheet name="20180120_신만재" sheetId="10" r:id="rId21"/>
    <sheet name="20180119_미지급급여지급" sheetId="9" r:id="rId22"/>
    <sheet name="20180119_서정필" sheetId="8" r:id="rId23"/>
    <sheet name="20180131_강주영" sheetId="6" r:id="rId24"/>
    <sheet name="20180123_강주영" sheetId="4" r:id="rId25"/>
    <sheet name="20180118_강주영" sheetId="5" r:id="rId26"/>
    <sheet name="환전수수료" sheetId="3" r:id="rId27"/>
    <sheet name="임대료_1804" sheetId="17" r:id="rId28"/>
    <sheet name="임대료_1803" sheetId="16" r:id="rId29"/>
    <sheet name="임대료_1802" sheetId="15" r:id="rId30"/>
    <sheet name="임대료_1801" sheetId="2" r:id="rId31"/>
    <sheet name="20180102_신만재" sheetId="7" r:id="rId32"/>
    <sheet name="Sheet2" sheetId="1" r:id="rId33"/>
  </sheets>
  <externalReferences>
    <externalReference r:id="rId34"/>
  </externalReferences>
  <definedNames>
    <definedName name="_xlnm._FilterDatabase" localSheetId="31" hidden="1">'20180102_신만재'!$B$6:$I$43</definedName>
    <definedName name="_xlnm._FilterDatabase" localSheetId="25" hidden="1">'20180118_강주영'!$B$6:$I$43</definedName>
    <definedName name="_xlnm._FilterDatabase" localSheetId="21" hidden="1">'20180119_미지급급여지급'!$B$6:$I$43</definedName>
    <definedName name="_xlnm._FilterDatabase" localSheetId="22" hidden="1">'20180119_서정필'!$B$6:$I$43</definedName>
    <definedName name="_xlnm._FilterDatabase" localSheetId="20" hidden="1">'20180120_신만재'!$B$6:$I$43</definedName>
    <definedName name="_xlnm._FilterDatabase" localSheetId="24" hidden="1">'20180123_강주영'!$B$6:$I$43</definedName>
    <definedName name="_xlnm._FilterDatabase" localSheetId="23" hidden="1">'20180131_강주영'!$B$6:$I$43</definedName>
    <definedName name="_xlnm._FilterDatabase" localSheetId="19" hidden="1">'20180208_김성민'!$B$6:$I$43</definedName>
    <definedName name="_xlnm._FilterDatabase" localSheetId="18" hidden="1">'20180208_미지급급여지급'!$B$6:$I$43</definedName>
    <definedName name="_xlnm._FilterDatabase" localSheetId="17" hidden="1">'20180324_신만재'!$B$6:$I$43</definedName>
    <definedName name="_xlnm._FilterDatabase" localSheetId="16" hidden="1">'20180329_신만재'!$B$6:$I$43</definedName>
    <definedName name="_xlnm._FilterDatabase" localSheetId="14" hidden="1">'20180410_이행보증영수증'!$B$6:$I$43</definedName>
    <definedName name="_xlnm._FilterDatabase" localSheetId="15" hidden="1">'20180420_출장료정산'!$B$6:$I$43</definedName>
    <definedName name="_xlnm._FilterDatabase" localSheetId="13" hidden="1">'20180518_비자발급료'!$B$6:$I$43</definedName>
    <definedName name="_xlnm._FilterDatabase" localSheetId="11" hidden="1">'20180727_신B출장비'!$B$6:$I$42</definedName>
    <definedName name="_xlnm._FilterDatabase" localSheetId="12" hidden="1">'20180906_신B비자발급비'!$B$6:$I$43</definedName>
    <definedName name="_xlnm._FilterDatabase" localSheetId="10" hidden="1">'20180906_신B비자발급비 (2)'!$B$6:$I$43</definedName>
    <definedName name="_xlnm._FilterDatabase" localSheetId="9" hidden="1">'20180906_신B비자발급비 (3)'!$B$6:$I$43</definedName>
    <definedName name="_xlnm._FilterDatabase" localSheetId="2" hidden="1">'20180930_신B출장'!$B$6:$I$42</definedName>
    <definedName name="_xlnm._FilterDatabase" localSheetId="0" hidden="1">'20180930_출장'!$B$6:$I$42</definedName>
    <definedName name="_xlnm._FilterDatabase" localSheetId="6" hidden="1">'20181020_기술료납부'!$B$6:$I$43</definedName>
    <definedName name="_xlnm._FilterDatabase" localSheetId="3" hidden="1">'20181020_신B출장'!$B$6:$I$42</definedName>
    <definedName name="_xlnm._FilterDatabase" localSheetId="5" hidden="1">'20181020_장영훈B출장'!$B$6:$I$42</definedName>
    <definedName name="_xlnm._FilterDatabase" localSheetId="4" hidden="1">'20181020_전B출장'!$B$6:$I$42</definedName>
    <definedName name="_xlnm._FilterDatabase" localSheetId="1" hidden="1">'20181130_전B경비'!$B$6:$I$42</definedName>
    <definedName name="_xlnm._FilterDatabase" localSheetId="7" hidden="1">'20181219_등기이전'!$B$6:$I$43</definedName>
    <definedName name="_xlnm._FilterDatabase" localSheetId="8" hidden="1">'20181220_중국출장'!$B$6:$I$43</definedName>
    <definedName name="_xlnm._FilterDatabase" localSheetId="30" hidden="1">임대료_1801!$B$6:$I$43</definedName>
    <definedName name="_xlnm._FilterDatabase" localSheetId="29" hidden="1">임대료_1802!$B$6:$I$43</definedName>
    <definedName name="_xlnm._FilterDatabase" localSheetId="28" hidden="1">임대료_1803!$B$6:$I$43</definedName>
    <definedName name="_xlnm._FilterDatabase" localSheetId="27" hidden="1">임대료_1804!$B$6:$I$43</definedName>
    <definedName name="_xlnm._FilterDatabase" localSheetId="26" hidden="1">환전수수료!$B$6:$I$43</definedName>
    <definedName name="_xlnm.Print_Area" localSheetId="31">'20180102_신만재'!$A$1:$I$52</definedName>
    <definedName name="_xlnm.Print_Area" localSheetId="25">'20180118_강주영'!$A$1:$I$52</definedName>
    <definedName name="_xlnm.Print_Area" localSheetId="21">'20180119_미지급급여지급'!$A$1:$I$52</definedName>
    <definedName name="_xlnm.Print_Area" localSheetId="22">'20180119_서정필'!$A$1:$I$52</definedName>
    <definedName name="_xlnm.Print_Area" localSheetId="20">'20180120_신만재'!$A$1:$I$52</definedName>
    <definedName name="_xlnm.Print_Area" localSheetId="24">'20180123_강주영'!$A$1:$I$52</definedName>
    <definedName name="_xlnm.Print_Area" localSheetId="23">'20180131_강주영'!$A$1:$I$52</definedName>
    <definedName name="_xlnm.Print_Area" localSheetId="19">'20180208_김성민'!$A$1:$I$52</definedName>
    <definedName name="_xlnm.Print_Area" localSheetId="18">'20180208_미지급급여지급'!$A$1:$I$52</definedName>
    <definedName name="_xlnm.Print_Area" localSheetId="17">'20180324_신만재'!$A$1:$I$52</definedName>
    <definedName name="_xlnm.Print_Area" localSheetId="16">'20180329_신만재'!$A$1:$I$52</definedName>
    <definedName name="_xlnm.Print_Area" localSheetId="14">'20180410_이행보증영수증'!$A$1:$I$52</definedName>
    <definedName name="_xlnm.Print_Area" localSheetId="15">'20180420_출장료정산'!$A$1:$I$52</definedName>
    <definedName name="_xlnm.Print_Area" localSheetId="13">'20180518_비자발급료'!$A$1:$I$52</definedName>
    <definedName name="_xlnm.Print_Area" localSheetId="11">'20180727_신B출장비'!$A$1:$I$51</definedName>
    <definedName name="_xlnm.Print_Area" localSheetId="12">'20180906_신B비자발급비'!$A$1:$I$52</definedName>
    <definedName name="_xlnm.Print_Area" localSheetId="10">'20180906_신B비자발급비 (2)'!$A$1:$I$52</definedName>
    <definedName name="_xlnm.Print_Area" localSheetId="9">'20180906_신B비자발급비 (3)'!$A$1:$I$52</definedName>
    <definedName name="_xlnm.Print_Area" localSheetId="2">'20180930_신B출장'!$A$1:$I$51</definedName>
    <definedName name="_xlnm.Print_Area" localSheetId="0">'20180930_출장'!$A$1:$I$51</definedName>
    <definedName name="_xlnm.Print_Area" localSheetId="6">'20181020_기술료납부'!$A$1:$I$52</definedName>
    <definedName name="_xlnm.Print_Area" localSheetId="3">'20181020_신B출장'!$A$1:$I$51</definedName>
    <definedName name="_xlnm.Print_Area" localSheetId="5">'20181020_장영훈B출장'!$A$1:$I$51</definedName>
    <definedName name="_xlnm.Print_Area" localSheetId="4">'20181020_전B출장'!$A$1:$I$51</definedName>
    <definedName name="_xlnm.Print_Area" localSheetId="1">'20181130_전B경비'!$A$1:$I$51</definedName>
    <definedName name="_xlnm.Print_Area" localSheetId="7">'20181219_등기이전'!$A$1:$I$52</definedName>
    <definedName name="_xlnm.Print_Area" localSheetId="8">'20181220_중국출장'!$A$1:$I$52</definedName>
    <definedName name="_xlnm.Print_Area" localSheetId="30">임대료_1801!$A$1:$I$52</definedName>
    <definedName name="_xlnm.Print_Area" localSheetId="29">임대료_1802!$A$1:$I$52</definedName>
    <definedName name="_xlnm.Print_Area" localSheetId="28">임대료_1803!$A$1:$I$52</definedName>
    <definedName name="_xlnm.Print_Area" localSheetId="27">임대료_1804!$A$1:$I$52</definedName>
    <definedName name="_xlnm.Print_Area" localSheetId="26">환전수수료!$A$1:$I$52</definedName>
    <definedName name="결재방법" localSheetId="32">Sheet2!$C$1:$C$6</definedName>
    <definedName name="결재방법">[1]Sheet2!$C$1:$C$7</definedName>
    <definedName name="계정과목">Sheet2!$B$1:$B$9</definedName>
    <definedName name="계정과목2" localSheetId="32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3" l="1"/>
  <c r="G19" i="33" s="1"/>
  <c r="B1" i="33"/>
  <c r="G20" i="32" l="1"/>
  <c r="G19" i="32" s="1"/>
  <c r="B1" i="32"/>
  <c r="G20" i="31" l="1"/>
  <c r="G19" i="31" s="1"/>
  <c r="B1" i="31"/>
  <c r="G20" i="30" l="1"/>
  <c r="G19" i="30" s="1"/>
  <c r="B1" i="30"/>
  <c r="G20" i="29"/>
  <c r="G19" i="29" s="1"/>
  <c r="B1" i="29"/>
  <c r="G20" i="28"/>
  <c r="G19" i="28" s="1"/>
  <c r="B1" i="28"/>
  <c r="G21" i="27" l="1"/>
  <c r="G20" i="27" s="1"/>
  <c r="B1" i="27"/>
  <c r="G21" i="26"/>
  <c r="G20" i="26" s="1"/>
  <c r="B1" i="26"/>
  <c r="G21" i="25" l="1"/>
  <c r="G20" i="25" s="1"/>
  <c r="B1" i="25"/>
  <c r="G21" i="24" l="1"/>
  <c r="G20" i="24" s="1"/>
  <c r="B1" i="24"/>
  <c r="G21" i="23"/>
  <c r="G20" i="23" s="1"/>
  <c r="B1" i="23"/>
  <c r="G20" i="22" l="1"/>
  <c r="G19" i="22" s="1"/>
  <c r="B1" i="22"/>
  <c r="G21" i="21" l="1"/>
  <c r="G20" i="21" s="1"/>
  <c r="B1" i="21"/>
  <c r="G21" i="20" l="1"/>
  <c r="G20" i="20" s="1"/>
  <c r="B1" i="20"/>
  <c r="G21" i="19"/>
  <c r="G20" i="19" s="1"/>
  <c r="B1" i="19"/>
  <c r="G21" i="18" l="1"/>
  <c r="G20" i="18" s="1"/>
  <c r="B1" i="18"/>
  <c r="G21" i="17" l="1"/>
  <c r="G20" i="17" s="1"/>
  <c r="B1" i="17"/>
  <c r="G21" i="16"/>
  <c r="G20" i="16" s="1"/>
  <c r="B1" i="16"/>
  <c r="G21" i="15"/>
  <c r="G20" i="15" s="1"/>
  <c r="B1" i="15"/>
  <c r="G21" i="14"/>
  <c r="G20" i="14" s="1"/>
  <c r="B1" i="14"/>
  <c r="G21" i="13"/>
  <c r="G20" i="13" s="1"/>
  <c r="B1" i="13"/>
  <c r="G21" i="12"/>
  <c r="G20" i="12" s="1"/>
  <c r="B1" i="12"/>
  <c r="G21" i="11"/>
  <c r="G20" i="11" s="1"/>
  <c r="B1" i="11"/>
  <c r="G21" i="10"/>
  <c r="G20" i="10" s="1"/>
  <c r="B1" i="10"/>
  <c r="G21" i="9"/>
  <c r="G20" i="9" s="1"/>
  <c r="B1" i="9"/>
  <c r="G21" i="8" l="1"/>
  <c r="G20" i="8" s="1"/>
  <c r="B1" i="8"/>
  <c r="G21" i="7"/>
  <c r="G20" i="7" s="1"/>
  <c r="B1" i="7"/>
  <c r="G21" i="6"/>
  <c r="G20" i="6" s="1"/>
  <c r="B1" i="6"/>
  <c r="G21" i="5"/>
  <c r="G20" i="5" s="1"/>
  <c r="B1" i="5"/>
  <c r="G21" i="4"/>
  <c r="G20" i="4" s="1"/>
  <c r="B1" i="4"/>
  <c r="G21" i="3" l="1"/>
  <c r="G20" i="3" s="1"/>
  <c r="B1" i="3"/>
  <c r="G21" i="2" l="1"/>
  <c r="G20" i="2" s="1"/>
  <c r="B1" i="2"/>
</calcChain>
</file>

<file path=xl/sharedStrings.xml><?xml version="1.0" encoding="utf-8"?>
<sst xmlns="http://schemas.openxmlformats.org/spreadsheetml/2006/main" count="776" uniqueCount="104">
  <si>
    <t>복리식대</t>
    <phoneticPr fontId="3" type="noConversion"/>
  </si>
  <si>
    <t>법인카드</t>
    <phoneticPr fontId="3" type="noConversion"/>
  </si>
  <si>
    <t>복리회식대</t>
    <phoneticPr fontId="3" type="noConversion"/>
  </si>
  <si>
    <t>개인카드</t>
    <phoneticPr fontId="3" type="noConversion"/>
  </si>
  <si>
    <t>여비시내교통비</t>
    <phoneticPr fontId="3" type="noConversion"/>
  </si>
  <si>
    <t>현금영수증</t>
    <phoneticPr fontId="3" type="noConversion"/>
  </si>
  <si>
    <t>여비유류주차통행</t>
    <phoneticPr fontId="3" type="noConversion"/>
  </si>
  <si>
    <t>간이영수증</t>
    <phoneticPr fontId="3" type="noConversion"/>
  </si>
  <si>
    <t>여비국내출장비(숙박)</t>
    <phoneticPr fontId="3" type="noConversion"/>
  </si>
  <si>
    <t>Invoice</t>
    <phoneticPr fontId="3" type="noConversion"/>
  </si>
  <si>
    <t>여비해외출장비</t>
    <phoneticPr fontId="3" type="noConversion"/>
  </si>
  <si>
    <t>기타</t>
    <phoneticPr fontId="3" type="noConversion"/>
  </si>
  <si>
    <t>접대Card</t>
    <phoneticPr fontId="3" type="noConversion"/>
  </si>
  <si>
    <t>접대cash1만원초과</t>
    <phoneticPr fontId="3" type="noConversion"/>
  </si>
  <si>
    <t>접대cash1만원이하</t>
    <phoneticPr fontId="3" type="noConversion"/>
  </si>
  <si>
    <t>회의음료대</t>
    <phoneticPr fontId="3" type="noConversion"/>
  </si>
  <si>
    <t>사무용품비</t>
    <phoneticPr fontId="3" type="noConversion"/>
  </si>
  <si>
    <t>지급수수료</t>
    <phoneticPr fontId="3" type="noConversion"/>
  </si>
  <si>
    <t>개인경비 청구서</t>
    <phoneticPr fontId="3" type="noConversion"/>
  </si>
  <si>
    <t>문서번호</t>
    <phoneticPr fontId="3" type="noConversion"/>
  </si>
  <si>
    <t>결재</t>
    <phoneticPr fontId="3" type="noConversion"/>
  </si>
  <si>
    <t>신청자</t>
    <phoneticPr fontId="3" type="noConversion"/>
  </si>
  <si>
    <t>확인</t>
    <phoneticPr fontId="3" type="noConversion"/>
  </si>
  <si>
    <t>대표이사</t>
    <phoneticPr fontId="3" type="noConversion"/>
  </si>
  <si>
    <t>신청년월</t>
    <phoneticPr fontId="3" type="noConversion"/>
  </si>
  <si>
    <t>전호수</t>
    <phoneticPr fontId="3" type="noConversion"/>
  </si>
  <si>
    <t>사용일자</t>
    <phoneticPr fontId="3" type="noConversion"/>
  </si>
  <si>
    <t>계정과목</t>
    <phoneticPr fontId="3" type="noConversion"/>
  </si>
  <si>
    <t>내역</t>
    <phoneticPr fontId="3" type="noConversion"/>
  </si>
  <si>
    <t>결재형태</t>
    <phoneticPr fontId="3" type="noConversion"/>
  </si>
  <si>
    <t>금액</t>
    <phoneticPr fontId="3" type="noConversion"/>
  </si>
  <si>
    <t>증빙</t>
    <phoneticPr fontId="3" type="noConversion"/>
  </si>
  <si>
    <t>기타</t>
    <phoneticPr fontId="3" type="noConversion"/>
  </si>
  <si>
    <t>개인청구</t>
    <phoneticPr fontId="3" type="noConversion"/>
  </si>
  <si>
    <t>분 합계</t>
    <phoneticPr fontId="3" type="noConversion"/>
  </si>
  <si>
    <t>법인카드</t>
    <phoneticPr fontId="3" type="noConversion"/>
  </si>
  <si>
    <t>분 합계</t>
    <phoneticPr fontId="3" type="noConversion"/>
  </si>
  <si>
    <t>- 증빙 첨부</t>
  </si>
  <si>
    <t>지급수수료</t>
  </si>
  <si>
    <t>사무실 임대료</t>
    <phoneticPr fontId="2" type="noConversion"/>
  </si>
  <si>
    <t>2018년 01월</t>
    <phoneticPr fontId="3" type="noConversion"/>
  </si>
  <si>
    <t>2018년 03월</t>
    <phoneticPr fontId="3" type="noConversion"/>
  </si>
  <si>
    <t>외화 환전수수료</t>
    <phoneticPr fontId="2" type="noConversion"/>
  </si>
  <si>
    <t>비자발급수수료</t>
    <phoneticPr fontId="2" type="noConversion"/>
  </si>
  <si>
    <t>강주영K 중국 항공권</t>
    <phoneticPr fontId="2" type="noConversion"/>
  </si>
  <si>
    <t>신만재</t>
    <phoneticPr fontId="3" type="noConversion"/>
  </si>
  <si>
    <t>미지급급여</t>
  </si>
  <si>
    <t>미지급급여</t>
    <phoneticPr fontId="2" type="noConversion"/>
  </si>
  <si>
    <t>전년도 미지급급여 지급요청</t>
    <phoneticPr fontId="2" type="noConversion"/>
  </si>
  <si>
    <t>여비해외출장비</t>
  </si>
  <si>
    <t>베트남 출장(12/1~12/15)
@1,366.67 * 15일 * $40</t>
    <phoneticPr fontId="2" type="noConversion"/>
  </si>
  <si>
    <t>서정필</t>
    <phoneticPr fontId="3" type="noConversion"/>
  </si>
  <si>
    <t>안상현과장 전년도 미지급급여 지급요청</t>
    <phoneticPr fontId="2" type="noConversion"/>
  </si>
  <si>
    <t>서정필차장 전년도 미지급급여 지급요청</t>
    <phoneticPr fontId="2" type="noConversion"/>
  </si>
  <si>
    <t>신만재부장 전년도 미지급급여 지급요청</t>
    <phoneticPr fontId="2" type="noConversion"/>
  </si>
  <si>
    <t>신만재</t>
    <phoneticPr fontId="3" type="noConversion"/>
  </si>
  <si>
    <t>고객사 조의금(세일전자 경영기획실)</t>
    <phoneticPr fontId="2" type="noConversion"/>
  </si>
  <si>
    <t>2018년 02월</t>
    <phoneticPr fontId="3" type="noConversion"/>
  </si>
  <si>
    <t>베트남 비자발급 수수료(1년 상용복수)</t>
    <phoneticPr fontId="2" type="noConversion"/>
  </si>
  <si>
    <t>김성민</t>
    <phoneticPr fontId="3" type="noConversion"/>
  </si>
  <si>
    <t>대표이사 전년도 미지급급여 지급요청</t>
    <phoneticPr fontId="2" type="noConversion"/>
  </si>
  <si>
    <t>2018년 02월</t>
    <phoneticPr fontId="3" type="noConversion"/>
  </si>
  <si>
    <t>김성민K 동생 결혼 축의금</t>
    <phoneticPr fontId="2" type="noConversion"/>
  </si>
  <si>
    <t>항공권 취소수수료(신만재B외 2명-인당 120,000)</t>
    <phoneticPr fontId="2" type="noConversion"/>
  </si>
  <si>
    <t>2018년 04월</t>
    <phoneticPr fontId="3" type="noConversion"/>
  </si>
  <si>
    <t>전호수</t>
    <phoneticPr fontId="3" type="noConversion"/>
  </si>
  <si>
    <t>신만재B(BH Vina출장)
4/4~4/9 = @1,066 * 6일 * $70</t>
    <phoneticPr fontId="2" type="noConversion"/>
  </si>
  <si>
    <t>서정필C(일신전자 Vina 출장)
2/23~3/3 = @1,081.9 * 9일 * $40</t>
    <phoneticPr fontId="2" type="noConversion"/>
  </si>
  <si>
    <t>이정원J(일신전자 Vina 출장)
2/23~3/3 = @1,081.9 * 9일 * $40</t>
    <phoneticPr fontId="2" type="noConversion"/>
  </si>
  <si>
    <t>2018년 05월</t>
    <phoneticPr fontId="3" type="noConversion"/>
  </si>
  <si>
    <t>신만재B BH 중국 출자 비자발급료</t>
    <phoneticPr fontId="2" type="noConversion"/>
  </si>
  <si>
    <t>이행보증보험 보험료</t>
    <phoneticPr fontId="2" type="noConversion"/>
  </si>
  <si>
    <t>2018년 09월</t>
    <phoneticPr fontId="3" type="noConversion"/>
  </si>
  <si>
    <t>중국비자대</t>
    <phoneticPr fontId="2" type="noConversion"/>
  </si>
  <si>
    <t>신만재</t>
    <phoneticPr fontId="3" type="noConversion"/>
  </si>
  <si>
    <t>2018년 07월</t>
    <phoneticPr fontId="3" type="noConversion"/>
  </si>
  <si>
    <t>중국출장비 정산(5/24~5/27)
@1,079 * 4일 * $70</t>
    <phoneticPr fontId="2" type="noConversion"/>
  </si>
  <si>
    <t>물류비용(퀵비용:용산-&gt;안산)</t>
    <phoneticPr fontId="2" type="noConversion"/>
  </si>
  <si>
    <t>2018년 07월</t>
    <phoneticPr fontId="3" type="noConversion"/>
  </si>
  <si>
    <t>전산용품비</t>
    <phoneticPr fontId="2" type="noConversion"/>
  </si>
  <si>
    <t>전산용품 구입</t>
    <phoneticPr fontId="2" type="noConversion"/>
  </si>
  <si>
    <t>2018년 12월</t>
    <phoneticPr fontId="3" type="noConversion"/>
  </si>
  <si>
    <t>복리식대</t>
  </si>
  <si>
    <t>저녘식대(CNY97.5 * @164.05)</t>
    <phoneticPr fontId="2" type="noConversion"/>
  </si>
  <si>
    <t>저녘식대(CNY751.0 * @163.35))</t>
    <phoneticPr fontId="2" type="noConversion"/>
  </si>
  <si>
    <t>경비정산(CNY343.3 * @163.35)</t>
    <phoneticPr fontId="2" type="noConversion"/>
  </si>
  <si>
    <t>본점이전, 임원변경 등기 보수액</t>
    <phoneticPr fontId="2" type="noConversion"/>
  </si>
  <si>
    <t>본점이전, 임원변경 등기 공과금</t>
    <phoneticPr fontId="2" type="noConversion"/>
  </si>
  <si>
    <t>2018년 10월</t>
    <phoneticPr fontId="3" type="noConversion"/>
  </si>
  <si>
    <t>지역S/W융합제품사용화사업 기술료 납부</t>
    <phoneticPr fontId="2" type="noConversion"/>
  </si>
  <si>
    <t>2018년 10월</t>
    <phoneticPr fontId="3" type="noConversion"/>
  </si>
  <si>
    <t>장영훈</t>
    <phoneticPr fontId="3" type="noConversion"/>
  </si>
  <si>
    <t>중국출장비 정산(SI Flex 10/17~10/20)
@1132.5 * 4일 * $70</t>
    <phoneticPr fontId="2" type="noConversion"/>
  </si>
  <si>
    <t>전호수</t>
    <phoneticPr fontId="3" type="noConversion"/>
  </si>
  <si>
    <t>경비 정산
700(RMB) * @163.29</t>
    <phoneticPr fontId="2" type="noConversion"/>
  </si>
  <si>
    <t>중국 출장비(SIFlex 중국)
10/19~10/21 :: $70 * @1132.5 * 3일</t>
    <phoneticPr fontId="2" type="noConversion"/>
  </si>
  <si>
    <t>중국 출장비(BHE)
09/13~09/16 :: $70 * @1121.2 * 4일</t>
    <phoneticPr fontId="2" type="noConversion"/>
  </si>
  <si>
    <t>2018년 11월</t>
    <phoneticPr fontId="3" type="noConversion"/>
  </si>
  <si>
    <t>사무실 이사 용달비</t>
    <phoneticPr fontId="2" type="noConversion"/>
  </si>
  <si>
    <t>2018년 12월</t>
    <phoneticPr fontId="3" type="noConversion"/>
  </si>
  <si>
    <t>베트남 출장비(SIFlex 베트남) 
11/15~11/23 :: $50 * @1129.0 * 9일</t>
    <phoneticPr fontId="2" type="noConversion"/>
  </si>
  <si>
    <t>신만재</t>
    <phoneticPr fontId="2" type="noConversion"/>
  </si>
  <si>
    <t>장영훈</t>
    <phoneticPr fontId="2" type="noConversion"/>
  </si>
  <si>
    <t>2018년 09월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</si>
</sst>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14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637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1447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1447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637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8018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923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923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9230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D13" sqref="D13:E13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12월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99</v>
      </c>
      <c r="D4" s="2"/>
      <c r="E4" s="51"/>
      <c r="F4" s="10" t="s">
        <v>93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43454</v>
      </c>
      <c r="C7" s="20" t="s">
        <v>49</v>
      </c>
      <c r="D7" s="47" t="s">
        <v>100</v>
      </c>
      <c r="E7" s="46"/>
      <c r="F7" s="20"/>
      <c r="G7" s="21">
        <v>508050</v>
      </c>
      <c r="H7" s="22"/>
      <c r="I7" s="23" t="s">
        <v>101</v>
      </c>
    </row>
    <row r="8" spans="2:14" s="1" customFormat="1" ht="42" customHeight="1" x14ac:dyDescent="0.3">
      <c r="B8" s="19">
        <v>43454</v>
      </c>
      <c r="C8" s="20" t="s">
        <v>49</v>
      </c>
      <c r="D8" s="47" t="s">
        <v>100</v>
      </c>
      <c r="E8" s="46"/>
      <c r="F8" s="20"/>
      <c r="G8" s="21">
        <v>508050</v>
      </c>
      <c r="H8" s="22"/>
      <c r="I8" s="23" t="s">
        <v>102</v>
      </c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1016100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whole" allowBlank="1" showInputMessage="1" showErrorMessage="1" sqref="G7:G18">
      <formula1>-99999999999999900</formula1>
      <formula2>99999999999999900</formula2>
    </dataValidation>
    <dataValidation type="whole" allowBlank="1" showInputMessage="1" showErrorMessage="1" sqref="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07월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78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43286</v>
      </c>
      <c r="C7" s="20" t="s">
        <v>38</v>
      </c>
      <c r="D7" s="47" t="s">
        <v>80</v>
      </c>
      <c r="E7" s="46"/>
      <c r="F7" s="20"/>
      <c r="G7" s="21">
        <v>3090000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3090000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12" sqref="D12:E12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09월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72</v>
      </c>
      <c r="D4" s="2"/>
      <c r="E4" s="51"/>
      <c r="F4" s="10" t="s">
        <v>74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43372</v>
      </c>
      <c r="C7" s="20" t="s">
        <v>38</v>
      </c>
      <c r="D7" s="47" t="s">
        <v>77</v>
      </c>
      <c r="E7" s="46"/>
      <c r="F7" s="20"/>
      <c r="G7" s="21">
        <v>40000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40000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07월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75</v>
      </c>
      <c r="D4" s="2"/>
      <c r="E4" s="51"/>
      <c r="F4" s="10" t="s">
        <v>74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43305</v>
      </c>
      <c r="C7" s="20" t="s">
        <v>49</v>
      </c>
      <c r="D7" s="47" t="s">
        <v>76</v>
      </c>
      <c r="E7" s="46"/>
      <c r="F7" s="20"/>
      <c r="G7" s="21">
        <v>302120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302120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6:E6"/>
    <mergeCell ref="B1:C1"/>
    <mergeCell ref="D1:I1"/>
    <mergeCell ref="E3:E4"/>
    <mergeCell ref="H3:I3"/>
    <mergeCell ref="H4:I4"/>
    <mergeCell ref="D17:E17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B22:I22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H7:H18">
      <formula1>0</formula1>
      <formula2>5000000</formula2>
    </dataValidation>
    <dataValidation type="whole" allowBlank="1" showInputMessage="1" showErrorMessage="1" sqref="G7:G18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Sheet2!$B:$B</xm:f>
          </x14:formula1>
          <xm:sqref>C7:C18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M13" sqref="M13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09월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72</v>
      </c>
      <c r="D4" s="2"/>
      <c r="E4" s="51"/>
      <c r="F4" s="10" t="s">
        <v>74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43349</v>
      </c>
      <c r="C7" s="20" t="s">
        <v>38</v>
      </c>
      <c r="D7" s="47" t="s">
        <v>73</v>
      </c>
      <c r="E7" s="46"/>
      <c r="F7" s="20"/>
      <c r="G7" s="21">
        <v>75000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75000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05월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69</v>
      </c>
      <c r="D4" s="2"/>
      <c r="E4" s="51"/>
      <c r="F4" s="10" t="s">
        <v>65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43238</v>
      </c>
      <c r="C7" s="20" t="s">
        <v>38</v>
      </c>
      <c r="D7" s="47" t="s">
        <v>70</v>
      </c>
      <c r="E7" s="46"/>
      <c r="F7" s="20"/>
      <c r="G7" s="21">
        <v>115000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115000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L11" sqref="L1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04월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64</v>
      </c>
      <c r="D4" s="2"/>
      <c r="E4" s="51"/>
      <c r="F4" s="10" t="s">
        <v>65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36" customHeight="1" x14ac:dyDescent="0.3">
      <c r="B7" s="19">
        <v>43200</v>
      </c>
      <c r="C7" s="20" t="s">
        <v>38</v>
      </c>
      <c r="D7" s="47" t="s">
        <v>71</v>
      </c>
      <c r="E7" s="46"/>
      <c r="F7" s="20"/>
      <c r="G7" s="21">
        <v>98980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98980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4" sqref="D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04월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64</v>
      </c>
      <c r="D4" s="2"/>
      <c r="E4" s="51"/>
      <c r="F4" s="10" t="s">
        <v>65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36" customHeight="1" x14ac:dyDescent="0.3">
      <c r="B7" s="19">
        <v>43210</v>
      </c>
      <c r="C7" s="20" t="s">
        <v>49</v>
      </c>
      <c r="D7" s="47" t="s">
        <v>66</v>
      </c>
      <c r="E7" s="46"/>
      <c r="F7" s="20"/>
      <c r="G7" s="21">
        <v>447720</v>
      </c>
      <c r="H7" s="22"/>
      <c r="I7" s="23"/>
    </row>
    <row r="8" spans="2:14" s="1" customFormat="1" ht="36" customHeight="1" x14ac:dyDescent="0.3">
      <c r="B8" s="19">
        <v>43210</v>
      </c>
      <c r="C8" s="20" t="s">
        <v>49</v>
      </c>
      <c r="D8" s="47" t="s">
        <v>67</v>
      </c>
      <c r="E8" s="46"/>
      <c r="F8" s="20"/>
      <c r="G8" s="21">
        <v>389484</v>
      </c>
      <c r="H8" s="22"/>
      <c r="I8" s="23"/>
      <c r="J8"/>
      <c r="K8"/>
    </row>
    <row r="9" spans="2:14" ht="36" customHeight="1" x14ac:dyDescent="0.3">
      <c r="B9" s="19">
        <v>43210</v>
      </c>
      <c r="C9" s="20" t="s">
        <v>49</v>
      </c>
      <c r="D9" s="47" t="s">
        <v>68</v>
      </c>
      <c r="E9" s="46"/>
      <c r="F9" s="20"/>
      <c r="G9" s="21">
        <v>292113</v>
      </c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1129317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10" sqref="D10:E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03월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41</v>
      </c>
      <c r="D4" s="2"/>
      <c r="E4" s="51"/>
      <c r="F4" s="10" t="s">
        <v>45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43183</v>
      </c>
      <c r="C7" s="20" t="s">
        <v>38</v>
      </c>
      <c r="D7" s="47" t="s">
        <v>63</v>
      </c>
      <c r="E7" s="46"/>
      <c r="F7" s="20"/>
      <c r="G7" s="21">
        <v>360000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360000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H7" sqref="H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03월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41</v>
      </c>
      <c r="D4" s="2"/>
      <c r="E4" s="51"/>
      <c r="F4" s="10" t="s">
        <v>45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43183</v>
      </c>
      <c r="C7" s="20" t="s">
        <v>38</v>
      </c>
      <c r="D7" s="47" t="s">
        <v>62</v>
      </c>
      <c r="E7" s="46"/>
      <c r="F7" s="20"/>
      <c r="G7" s="21">
        <v>100000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100000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C10" sqref="C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02월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61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43139</v>
      </c>
      <c r="C7" s="20" t="s">
        <v>46</v>
      </c>
      <c r="D7" s="47" t="s">
        <v>60</v>
      </c>
      <c r="E7" s="46"/>
      <c r="F7" s="20"/>
      <c r="G7" s="21">
        <v>4000000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4000000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C8" sqref="C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97</v>
      </c>
      <c r="D4" s="2"/>
      <c r="E4" s="51"/>
      <c r="F4" s="10" t="s">
        <v>93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7.75" customHeight="1" x14ac:dyDescent="0.3">
      <c r="B7" s="19">
        <v>43426</v>
      </c>
      <c r="C7" s="20" t="s">
        <v>38</v>
      </c>
      <c r="D7" s="47" t="s">
        <v>98</v>
      </c>
      <c r="E7" s="46"/>
      <c r="F7" s="20"/>
      <c r="G7" s="21">
        <v>180000</v>
      </c>
      <c r="H7" s="22"/>
      <c r="I7" s="23"/>
    </row>
    <row r="8" spans="2:14" s="1" customFormat="1" ht="21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180000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whole" allowBlank="1" showInputMessage="1" showErrorMessage="1" sqref="G7:G18">
      <formula1>-99999999999999900</formula1>
      <formula2>99999999999999900</formula2>
    </dataValidation>
    <dataValidation type="whole" allowBlank="1" showInputMessage="1" showErrorMessage="1" sqref="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topLeftCell="A10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02월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57</v>
      </c>
      <c r="D4" s="2"/>
      <c r="E4" s="51"/>
      <c r="F4" s="10" t="s">
        <v>59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43139</v>
      </c>
      <c r="C7" s="20" t="s">
        <v>38</v>
      </c>
      <c r="D7" s="47" t="s">
        <v>58</v>
      </c>
      <c r="E7" s="46"/>
      <c r="F7" s="20"/>
      <c r="G7" s="21">
        <v>700000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700000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55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43120</v>
      </c>
      <c r="C7" s="20" t="s">
        <v>46</v>
      </c>
      <c r="D7" s="47" t="s">
        <v>56</v>
      </c>
      <c r="E7" s="46"/>
      <c r="F7" s="20"/>
      <c r="G7" s="21">
        <v>200000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200000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G10" sqref="G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43119</v>
      </c>
      <c r="C7" s="20" t="s">
        <v>46</v>
      </c>
      <c r="D7" s="47" t="s">
        <v>53</v>
      </c>
      <c r="E7" s="46"/>
      <c r="F7" s="20"/>
      <c r="G7" s="21">
        <v>5189305</v>
      </c>
      <c r="H7" s="22"/>
      <c r="I7" s="23"/>
    </row>
    <row r="8" spans="2:14" s="1" customFormat="1" ht="23.25" customHeight="1" x14ac:dyDescent="0.3">
      <c r="B8" s="19">
        <v>43119</v>
      </c>
      <c r="C8" s="20" t="s">
        <v>46</v>
      </c>
      <c r="D8" s="47" t="s">
        <v>52</v>
      </c>
      <c r="E8" s="46"/>
      <c r="F8" s="20"/>
      <c r="G8" s="21">
        <v>5287945</v>
      </c>
      <c r="H8" s="22"/>
      <c r="I8" s="23"/>
      <c r="J8"/>
      <c r="K8"/>
    </row>
    <row r="9" spans="2:14" ht="23.25" customHeight="1" x14ac:dyDescent="0.3">
      <c r="B9" s="19">
        <v>43119</v>
      </c>
      <c r="C9" s="20" t="s">
        <v>46</v>
      </c>
      <c r="D9" s="47" t="s">
        <v>54</v>
      </c>
      <c r="E9" s="46"/>
      <c r="F9" s="20"/>
      <c r="G9" s="21">
        <v>3000000</v>
      </c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13477250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51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38.25" customHeight="1" x14ac:dyDescent="0.3">
      <c r="B7" s="19">
        <v>43119</v>
      </c>
      <c r="C7" s="20" t="s">
        <v>49</v>
      </c>
      <c r="D7" s="47" t="s">
        <v>50</v>
      </c>
      <c r="E7" s="46"/>
      <c r="F7" s="20"/>
      <c r="G7" s="21">
        <v>820002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820002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43131</v>
      </c>
      <c r="C7" s="20" t="s">
        <v>38</v>
      </c>
      <c r="D7" s="47" t="s">
        <v>44</v>
      </c>
      <c r="E7" s="46"/>
      <c r="F7" s="20"/>
      <c r="G7" s="21">
        <v>613500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613500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D3" sqref="D3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43123</v>
      </c>
      <c r="C7" s="20" t="s">
        <v>38</v>
      </c>
      <c r="D7" s="47" t="s">
        <v>43</v>
      </c>
      <c r="E7" s="46"/>
      <c r="F7" s="20"/>
      <c r="G7" s="21">
        <v>190000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190000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43118</v>
      </c>
      <c r="C7" s="20" t="s">
        <v>38</v>
      </c>
      <c r="D7" s="47" t="s">
        <v>44</v>
      </c>
      <c r="E7" s="46"/>
      <c r="F7" s="20"/>
      <c r="G7" s="21">
        <v>618100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618100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topLeftCell="B1" zoomScale="80" zoomScaleNormal="80" zoomScaleSheetLayoutView="80" workbookViewId="0">
      <selection activeCell="I7" sqref="I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03월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41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32</v>
      </c>
      <c r="L6" s="18"/>
      <c r="M6" s="18"/>
      <c r="N6" s="18"/>
    </row>
    <row r="7" spans="2:14" ht="23.25" customHeight="1" x14ac:dyDescent="0.3">
      <c r="B7" s="19">
        <v>43181</v>
      </c>
      <c r="C7" s="20" t="s">
        <v>38</v>
      </c>
      <c r="D7" s="47" t="s">
        <v>42</v>
      </c>
      <c r="E7" s="46"/>
      <c r="F7" s="20"/>
      <c r="G7" s="21">
        <v>98984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98984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1</v>
      </c>
      <c r="C21" s="36"/>
      <c r="D21" s="36"/>
      <c r="E21" s="37" t="s">
        <v>36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</xm:sqref>
        </x14:dataValidation>
        <x14:dataValidation type="list" allowBlank="1" showInputMessage="1" showErrorMessage="1">
          <x14:formula1>
            <xm:f>[1]Sheet2!#REF!</xm:f>
          </x14:formula1>
          <xm:sqref>C1 C20:C1048576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D10" sqref="D10:E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09월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103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43353</v>
      </c>
      <c r="C7" s="20" t="s">
        <v>38</v>
      </c>
      <c r="D7" s="47" t="s">
        <v>39</v>
      </c>
      <c r="E7" s="46"/>
      <c r="F7" s="20"/>
      <c r="G7" s="21">
        <v>1177000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1177000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03월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41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43169</v>
      </c>
      <c r="C7" s="20" t="s">
        <v>38</v>
      </c>
      <c r="D7" s="47" t="s">
        <v>39</v>
      </c>
      <c r="E7" s="46"/>
      <c r="F7" s="20"/>
      <c r="G7" s="21">
        <v>1177000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1177000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F10" sqref="F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10월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90</v>
      </c>
      <c r="D4" s="2"/>
      <c r="E4" s="51"/>
      <c r="F4" s="10" t="s">
        <v>93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43373</v>
      </c>
      <c r="C7" s="20" t="s">
        <v>49</v>
      </c>
      <c r="D7" s="47" t="s">
        <v>96</v>
      </c>
      <c r="E7" s="46"/>
      <c r="F7" s="20"/>
      <c r="G7" s="21">
        <v>313936</v>
      </c>
      <c r="H7" s="22"/>
      <c r="I7" s="23"/>
    </row>
    <row r="8" spans="2:14" s="1" customFormat="1" ht="21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313936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H7:H18">
      <formula1>0</formula1>
      <formula2>5000000</formula2>
    </dataValidation>
    <dataValidation type="whole" allowBlank="1" showInputMessage="1" showErrorMessage="1" sqref="G7:G18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Sheet2!$B:$B</xm:f>
          </x14:formula1>
          <xm:sqref>C7:C18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02월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61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43141</v>
      </c>
      <c r="C7" s="20" t="s">
        <v>38</v>
      </c>
      <c r="D7" s="47" t="s">
        <v>39</v>
      </c>
      <c r="E7" s="46"/>
      <c r="F7" s="20"/>
      <c r="G7" s="21">
        <v>1177000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1177000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M21" sqref="M2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25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32</v>
      </c>
      <c r="L6" s="18"/>
      <c r="M6" s="18"/>
      <c r="N6" s="18"/>
    </row>
    <row r="7" spans="2:14" ht="23.25" customHeight="1" x14ac:dyDescent="0.3">
      <c r="B7" s="19">
        <v>43110</v>
      </c>
      <c r="C7" s="20" t="s">
        <v>38</v>
      </c>
      <c r="D7" s="47" t="s">
        <v>39</v>
      </c>
      <c r="E7" s="46"/>
      <c r="F7" s="20"/>
      <c r="G7" s="21">
        <v>1177000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1177000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36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C1 C20:C1048576</xm:sqref>
        </x14:dataValidation>
        <x14:dataValidation type="list" allowBlank="1" showInputMessage="1" showErrorMessage="1">
          <x14:formula1>
            <xm:f>[1]Sheet2!#REF!</xm:f>
          </x14:formula1>
          <xm:sqref>F1 F20:F1048576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01월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40</v>
      </c>
      <c r="D4" s="2"/>
      <c r="E4" s="51"/>
      <c r="F4" s="10" t="s">
        <v>45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23.25" customHeight="1" x14ac:dyDescent="0.3">
      <c r="B7" s="19">
        <v>43102</v>
      </c>
      <c r="C7" s="20" t="s">
        <v>46</v>
      </c>
      <c r="D7" s="47" t="s">
        <v>48</v>
      </c>
      <c r="E7" s="46"/>
      <c r="F7" s="20"/>
      <c r="G7" s="21">
        <v>10000000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10000000</v>
      </c>
      <c r="H20" s="25"/>
      <c r="I20" s="26"/>
      <c r="J20"/>
      <c r="K20" s="27"/>
    </row>
    <row r="21" spans="2:11" s="1" customFormat="1" ht="27" customHeight="1" thickBot="1" x14ac:dyDescent="0.35">
      <c r="B21" s="35" t="s">
        <v>35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  <c r="K22"/>
    </row>
    <row r="23" spans="2:11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5" sqref="B15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 t="s">
        <v>3</v>
      </c>
    </row>
    <row r="3" spans="2:3" x14ac:dyDescent="0.3">
      <c r="B3" t="s">
        <v>4</v>
      </c>
      <c r="C3" t="s">
        <v>5</v>
      </c>
    </row>
    <row r="4" spans="2:3" x14ac:dyDescent="0.3">
      <c r="B4" t="s">
        <v>6</v>
      </c>
      <c r="C4" t="s">
        <v>7</v>
      </c>
    </row>
    <row r="5" spans="2:3" x14ac:dyDescent="0.3">
      <c r="B5" t="s">
        <v>8</v>
      </c>
      <c r="C5" t="s">
        <v>9</v>
      </c>
    </row>
    <row r="6" spans="2:3" x14ac:dyDescent="0.3">
      <c r="B6" t="s">
        <v>10</v>
      </c>
      <c r="C6" t="s">
        <v>11</v>
      </c>
    </row>
    <row r="7" spans="2:3" x14ac:dyDescent="0.3">
      <c r="B7" t="s">
        <v>12</v>
      </c>
    </row>
    <row r="8" spans="2:3" x14ac:dyDescent="0.3">
      <c r="B8" t="s">
        <v>13</v>
      </c>
    </row>
    <row r="9" spans="2:3" x14ac:dyDescent="0.3">
      <c r="B9" t="s">
        <v>14</v>
      </c>
    </row>
    <row r="10" spans="2:3" x14ac:dyDescent="0.3">
      <c r="B10" t="s">
        <v>15</v>
      </c>
    </row>
    <row r="11" spans="2:3" x14ac:dyDescent="0.3">
      <c r="B11" t="s">
        <v>16</v>
      </c>
    </row>
    <row r="12" spans="2:3" x14ac:dyDescent="0.3">
      <c r="B12" t="s">
        <v>17</v>
      </c>
    </row>
    <row r="13" spans="2:3" x14ac:dyDescent="0.3">
      <c r="B13" t="s">
        <v>47</v>
      </c>
    </row>
    <row r="14" spans="2:3" x14ac:dyDescent="0.3">
      <c r="B14" t="s">
        <v>79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9" sqref="G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10월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90</v>
      </c>
      <c r="D4" s="2"/>
      <c r="E4" s="51"/>
      <c r="F4" s="10" t="s">
        <v>93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43393</v>
      </c>
      <c r="C7" s="20" t="s">
        <v>38</v>
      </c>
      <c r="D7" s="47" t="s">
        <v>94</v>
      </c>
      <c r="E7" s="46"/>
      <c r="F7" s="20"/>
      <c r="G7" s="21">
        <v>114303</v>
      </c>
      <c r="H7" s="22"/>
      <c r="I7" s="23"/>
    </row>
    <row r="8" spans="2:14" s="1" customFormat="1" ht="39.75" customHeight="1" x14ac:dyDescent="0.3">
      <c r="B8" s="19">
        <v>43393</v>
      </c>
      <c r="C8" s="20" t="s">
        <v>49</v>
      </c>
      <c r="D8" s="47" t="s">
        <v>95</v>
      </c>
      <c r="E8" s="46"/>
      <c r="F8" s="20"/>
      <c r="G8" s="21">
        <v>237825</v>
      </c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352128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whole" allowBlank="1" showInputMessage="1" showErrorMessage="1" sqref="G7:G18">
      <formula1>-99999999999999900</formula1>
      <formula2>99999999999999900</formula2>
    </dataValidation>
    <dataValidation type="whole" allowBlank="1" showInputMessage="1" showErrorMessage="1" sqref="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C14" sqref="C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10월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90</v>
      </c>
      <c r="D4" s="2"/>
      <c r="E4" s="51"/>
      <c r="F4" s="10" t="s">
        <v>93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43393</v>
      </c>
      <c r="C7" s="20" t="s">
        <v>49</v>
      </c>
      <c r="D7" s="47" t="s">
        <v>92</v>
      </c>
      <c r="E7" s="46"/>
      <c r="F7" s="20"/>
      <c r="G7" s="21">
        <v>317100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317100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H7:H18">
      <formula1>0</formula1>
      <formula2>5000000</formula2>
    </dataValidation>
    <dataValidation type="whole" allowBlank="1" showInputMessage="1" showErrorMessage="1" sqref="G7:G18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Sheet2!$B:$B</xm:f>
          </x14:formula1>
          <xm:sqref>C7:C18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topLeftCell="A16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48" t="str">
        <f>IF(C4="", "", C4)</f>
        <v>2018년 10월</v>
      </c>
      <c r="C1" s="48"/>
      <c r="D1" s="49" t="s">
        <v>18</v>
      </c>
      <c r="E1" s="49"/>
      <c r="F1" s="49"/>
      <c r="G1" s="49"/>
      <c r="H1" s="49"/>
      <c r="I1" s="49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90</v>
      </c>
      <c r="D4" s="2"/>
      <c r="E4" s="51"/>
      <c r="F4" s="10" t="s">
        <v>91</v>
      </c>
      <c r="G4" s="10"/>
      <c r="H4" s="54"/>
      <c r="I4" s="55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  <c r="L6" s="18"/>
      <c r="M6" s="18"/>
      <c r="N6" s="18"/>
    </row>
    <row r="7" spans="2:14" ht="41.25" customHeight="1" x14ac:dyDescent="0.3">
      <c r="B7" s="19">
        <v>43393</v>
      </c>
      <c r="C7" s="20" t="s">
        <v>49</v>
      </c>
      <c r="D7" s="47" t="s">
        <v>92</v>
      </c>
      <c r="E7" s="46"/>
      <c r="F7" s="20"/>
      <c r="G7" s="21">
        <v>317100</v>
      </c>
      <c r="H7" s="22"/>
      <c r="I7" s="23"/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s="1" customFormat="1" ht="23.25" customHeight="1" x14ac:dyDescent="0.3">
      <c r="B9" s="19"/>
      <c r="C9" s="20"/>
      <c r="D9" s="45"/>
      <c r="E9" s="46"/>
      <c r="F9" s="20"/>
      <c r="G9" s="21"/>
      <c r="H9" s="22"/>
      <c r="I9" s="23"/>
      <c r="J9"/>
      <c r="K9"/>
    </row>
    <row r="10" spans="2:14" ht="23.25" customHeight="1" x14ac:dyDescent="0.3">
      <c r="B10" s="19"/>
      <c r="C10" s="20"/>
      <c r="D10" s="45"/>
      <c r="E10" s="46"/>
      <c r="F10" s="20"/>
      <c r="G10" s="21"/>
      <c r="H10" s="22"/>
      <c r="I10" s="23"/>
    </row>
    <row r="11" spans="2:14" s="1" customFormat="1" ht="23.25" customHeight="1" x14ac:dyDescent="0.3">
      <c r="B11" s="19"/>
      <c r="C11" s="20"/>
      <c r="D11" s="45"/>
      <c r="E11" s="46"/>
      <c r="F11" s="20"/>
      <c r="G11" s="21"/>
      <c r="H11" s="22"/>
      <c r="I11" s="23"/>
      <c r="J11"/>
      <c r="K11"/>
    </row>
    <row r="12" spans="2:14" ht="23.25" customHeight="1" x14ac:dyDescent="0.3">
      <c r="B12" s="19"/>
      <c r="C12" s="20"/>
      <c r="D12" s="45"/>
      <c r="E12" s="46"/>
      <c r="F12" s="20"/>
      <c r="G12" s="21"/>
      <c r="H12" s="22"/>
      <c r="I12" s="23"/>
    </row>
    <row r="13" spans="2:14" s="1" customFormat="1" ht="23.25" customHeight="1" x14ac:dyDescent="0.3">
      <c r="B13" s="19"/>
      <c r="C13" s="20"/>
      <c r="D13" s="45"/>
      <c r="E13" s="46"/>
      <c r="F13" s="20"/>
      <c r="G13" s="21"/>
      <c r="H13" s="22"/>
      <c r="I13" s="23"/>
      <c r="J13"/>
      <c r="K13"/>
    </row>
    <row r="14" spans="2:14" ht="23.25" customHeight="1" x14ac:dyDescent="0.3">
      <c r="B14" s="19"/>
      <c r="C14" s="20"/>
      <c r="D14" s="45"/>
      <c r="E14" s="46"/>
      <c r="F14" s="20"/>
      <c r="G14" s="21"/>
      <c r="H14" s="22"/>
      <c r="I14" s="23"/>
    </row>
    <row r="15" spans="2:14" s="1" customFormat="1" ht="23.25" customHeight="1" x14ac:dyDescent="0.3">
      <c r="B15" s="19"/>
      <c r="C15" s="20"/>
      <c r="D15" s="45"/>
      <c r="E15" s="46"/>
      <c r="F15" s="20"/>
      <c r="G15" s="21"/>
      <c r="H15" s="22"/>
      <c r="I15" s="23"/>
      <c r="J15"/>
      <c r="K15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s="1" customFormat="1" ht="23.25" customHeight="1" x14ac:dyDescent="0.3">
      <c r="B17" s="19"/>
      <c r="C17" s="20"/>
      <c r="D17" s="45"/>
      <c r="E17" s="46"/>
      <c r="F17" s="20"/>
      <c r="G17" s="21"/>
      <c r="H17" s="22"/>
      <c r="I17" s="23"/>
      <c r="J17"/>
      <c r="K17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7" customHeight="1" thickBot="1" x14ac:dyDescent="0.35">
      <c r="B19" s="35" t="s">
        <v>33</v>
      </c>
      <c r="C19" s="36"/>
      <c r="D19" s="36"/>
      <c r="E19" s="37" t="s">
        <v>34</v>
      </c>
      <c r="F19" s="38"/>
      <c r="G19" s="24">
        <f>SUM(G7:G18)-G20</f>
        <v>317100</v>
      </c>
      <c r="H19" s="25"/>
      <c r="I19" s="26"/>
      <c r="J19"/>
      <c r="K19" s="27"/>
    </row>
    <row r="20" spans="2:11" s="1" customFormat="1" ht="27" customHeight="1" thickBot="1" x14ac:dyDescent="0.35">
      <c r="B20" s="35" t="s">
        <v>1</v>
      </c>
      <c r="C20" s="36"/>
      <c r="D20" s="36"/>
      <c r="E20" s="37" t="s">
        <v>34</v>
      </c>
      <c r="F20" s="38"/>
      <c r="G20" s="24">
        <f>SUMIF(F6:F18,B20,G6:G18)</f>
        <v>0</v>
      </c>
      <c r="H20" s="25"/>
      <c r="I20" s="26"/>
      <c r="J20"/>
      <c r="K20" s="27"/>
    </row>
    <row r="21" spans="2:11" s="1" customFormat="1" ht="23.25" customHeight="1" x14ac:dyDescent="0.3">
      <c r="B21" s="39" t="s">
        <v>37</v>
      </c>
      <c r="C21" s="40"/>
      <c r="D21" s="40"/>
      <c r="E21" s="40"/>
      <c r="F21" s="40"/>
      <c r="G21" s="40"/>
      <c r="H21" s="40"/>
      <c r="I21" s="41"/>
      <c r="J21"/>
      <c r="K21"/>
    </row>
    <row r="22" spans="2:11" s="1" customFormat="1" ht="23.25" customHeight="1" x14ac:dyDescent="0.3">
      <c r="B22" s="42"/>
      <c r="C22" s="43"/>
      <c r="D22" s="43"/>
      <c r="E22" s="43"/>
      <c r="F22" s="43"/>
      <c r="G22" s="43"/>
      <c r="H22" s="43"/>
      <c r="I22" s="44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</mergeCells>
  <phoneticPr fontId="2" type="noConversion"/>
  <dataValidations count="3">
    <dataValidation type="whole" allowBlank="1" showInputMessage="1" showErrorMessage="1" sqref="G7:G18">
      <formula1>-99999999999999900</formula1>
      <formula2>99999999999999900</formula2>
    </dataValidation>
    <dataValidation type="whole" allowBlank="1" showInputMessage="1" showErrorMessage="1" sqref="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[1]Sheet2!#REF!</xm:f>
          </x14:formula1>
          <xm:sqref>F1 F19:F1048576 C1 C19:C1048576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8"/>
  <sheetViews>
    <sheetView showGridLines="0" view="pageBreakPreview" zoomScale="80" zoomScaleNormal="80" zoomScaleSheetLayoutView="80" workbookViewId="0">
      <selection activeCell="D13" sqref="D13:E13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</cols>
  <sheetData>
    <row r="1" spans="2:10" ht="35.25" customHeight="1" x14ac:dyDescent="0.3">
      <c r="B1" s="48" t="str">
        <f>IF(C4="", "", C4)</f>
        <v>2018년 10월</v>
      </c>
      <c r="C1" s="48"/>
      <c r="D1" s="49" t="s">
        <v>18</v>
      </c>
      <c r="E1" s="49"/>
      <c r="F1" s="49"/>
      <c r="G1" s="49"/>
      <c r="H1" s="49"/>
      <c r="I1" s="49"/>
    </row>
    <row r="2" spans="2:10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</row>
    <row r="3" spans="2:10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</row>
    <row r="4" spans="2:10" s="4" customFormat="1" ht="34.5" customHeight="1" thickBot="1" x14ac:dyDescent="0.35">
      <c r="B4" s="8" t="s">
        <v>24</v>
      </c>
      <c r="C4" s="9" t="s">
        <v>88</v>
      </c>
      <c r="D4" s="2"/>
      <c r="E4" s="51"/>
      <c r="F4" s="10" t="s">
        <v>25</v>
      </c>
      <c r="G4" s="10"/>
      <c r="H4" s="54"/>
      <c r="I4" s="55"/>
    </row>
    <row r="5" spans="2:10" ht="17.25" thickBot="1" x14ac:dyDescent="0.35"/>
    <row r="6" spans="2:10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</row>
    <row r="7" spans="2:10" ht="23.25" customHeight="1" x14ac:dyDescent="0.3">
      <c r="B7" s="19">
        <v>43395</v>
      </c>
      <c r="C7" s="20" t="s">
        <v>38</v>
      </c>
      <c r="D7" s="47" t="s">
        <v>89</v>
      </c>
      <c r="E7" s="46"/>
      <c r="F7" s="20"/>
      <c r="G7" s="21">
        <v>8656000</v>
      </c>
      <c r="H7" s="22"/>
      <c r="I7" s="23"/>
    </row>
    <row r="8" spans="2:10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</row>
    <row r="9" spans="2:10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0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</row>
    <row r="11" spans="2:10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0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</row>
    <row r="13" spans="2:10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0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</row>
    <row r="15" spans="2:10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0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</row>
    <row r="17" spans="2:10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0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</row>
    <row r="19" spans="2:10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</row>
    <row r="20" spans="2:10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8656000</v>
      </c>
      <c r="H20" s="25"/>
      <c r="I20" s="26"/>
      <c r="J20"/>
    </row>
    <row r="21" spans="2:10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</row>
    <row r="22" spans="2:10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</row>
    <row r="23" spans="2:10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</row>
    <row r="24" spans="2:10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</row>
    <row r="25" spans="2:10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</row>
    <row r="26" spans="2:10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</row>
    <row r="27" spans="2:10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</row>
    <row r="28" spans="2:10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</row>
    <row r="29" spans="2:10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</row>
    <row r="30" spans="2:10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</row>
    <row r="31" spans="2:10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</row>
    <row r="32" spans="2:10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</row>
    <row r="33" spans="2:10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</row>
    <row r="34" spans="2:10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</row>
    <row r="35" spans="2:10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</row>
    <row r="36" spans="2:10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</row>
    <row r="37" spans="2:10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</row>
    <row r="38" spans="2:10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</row>
    <row r="39" spans="2:10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</row>
    <row r="40" spans="2:10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</row>
    <row r="41" spans="2:10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</row>
    <row r="42" spans="2:10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</row>
    <row r="43" spans="2:10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</row>
    <row r="44" spans="2:10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</row>
    <row r="45" spans="2:10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</row>
    <row r="46" spans="2:10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</row>
    <row r="47" spans="2:10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</row>
    <row r="48" spans="2:10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8"/>
  <sheetViews>
    <sheetView showGridLines="0" view="pageBreakPreview" zoomScale="80" zoomScaleNormal="80" zoomScaleSheetLayoutView="80" workbookViewId="0">
      <selection activeCell="L14" sqref="L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</cols>
  <sheetData>
    <row r="1" spans="2:10" ht="35.25" customHeight="1" x14ac:dyDescent="0.3">
      <c r="B1" s="48" t="str">
        <f>IF(C4="", "", C4)</f>
        <v>2018년 12월</v>
      </c>
      <c r="C1" s="48"/>
      <c r="D1" s="49" t="s">
        <v>18</v>
      </c>
      <c r="E1" s="49"/>
      <c r="F1" s="49"/>
      <c r="G1" s="49"/>
      <c r="H1" s="49"/>
      <c r="I1" s="49"/>
    </row>
    <row r="2" spans="2:10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</row>
    <row r="3" spans="2:10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</row>
    <row r="4" spans="2:10" s="4" customFormat="1" ht="34.5" customHeight="1" thickBot="1" x14ac:dyDescent="0.35">
      <c r="B4" s="8" t="s">
        <v>24</v>
      </c>
      <c r="C4" s="9" t="s">
        <v>81</v>
      </c>
      <c r="D4" s="2"/>
      <c r="E4" s="51"/>
      <c r="F4" s="10" t="s">
        <v>25</v>
      </c>
      <c r="G4" s="10"/>
      <c r="H4" s="54"/>
      <c r="I4" s="55"/>
    </row>
    <row r="5" spans="2:10" ht="17.25" thickBot="1" x14ac:dyDescent="0.35"/>
    <row r="6" spans="2:10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</row>
    <row r="7" spans="2:10" ht="23.25" customHeight="1" x14ac:dyDescent="0.3">
      <c r="B7" s="19">
        <v>43453</v>
      </c>
      <c r="C7" s="20" t="s">
        <v>38</v>
      </c>
      <c r="D7" s="47" t="s">
        <v>86</v>
      </c>
      <c r="E7" s="46"/>
      <c r="F7" s="20"/>
      <c r="G7" s="21">
        <v>484000</v>
      </c>
      <c r="H7" s="22"/>
      <c r="I7" s="23"/>
    </row>
    <row r="8" spans="2:10" s="1" customFormat="1" ht="23.25" customHeight="1" x14ac:dyDescent="0.3">
      <c r="B8" s="19">
        <v>43453</v>
      </c>
      <c r="C8" s="20" t="s">
        <v>38</v>
      </c>
      <c r="D8" s="47" t="s">
        <v>87</v>
      </c>
      <c r="E8" s="46"/>
      <c r="F8" s="20"/>
      <c r="G8" s="21">
        <v>909480</v>
      </c>
      <c r="H8" s="22"/>
      <c r="I8" s="23"/>
      <c r="J8"/>
    </row>
    <row r="9" spans="2:10" ht="23.25" customHeight="1" x14ac:dyDescent="0.3">
      <c r="B9" s="19"/>
      <c r="C9" s="20"/>
      <c r="D9" s="47"/>
      <c r="E9" s="46"/>
      <c r="F9" s="20"/>
      <c r="G9" s="21"/>
      <c r="H9" s="22"/>
      <c r="I9" s="23"/>
    </row>
    <row r="10" spans="2:10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</row>
    <row r="11" spans="2:10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0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</row>
    <row r="13" spans="2:10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0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</row>
    <row r="15" spans="2:10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0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</row>
    <row r="17" spans="2:10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0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</row>
    <row r="19" spans="2:10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</row>
    <row r="20" spans="2:10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1393480</v>
      </c>
      <c r="H20" s="25"/>
      <c r="I20" s="26"/>
      <c r="J20"/>
    </row>
    <row r="21" spans="2:10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</row>
    <row r="22" spans="2:10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</row>
    <row r="23" spans="2:10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</row>
    <row r="24" spans="2:10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</row>
    <row r="25" spans="2:10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</row>
    <row r="26" spans="2:10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</row>
    <row r="27" spans="2:10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</row>
    <row r="28" spans="2:10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</row>
    <row r="29" spans="2:10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</row>
    <row r="30" spans="2:10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</row>
    <row r="31" spans="2:10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</row>
    <row r="32" spans="2:10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</row>
    <row r="33" spans="2:10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</row>
    <row r="34" spans="2:10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</row>
    <row r="35" spans="2:10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</row>
    <row r="36" spans="2:10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</row>
    <row r="37" spans="2:10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</row>
    <row r="38" spans="2:10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</row>
    <row r="39" spans="2:10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</row>
    <row r="40" spans="2:10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</row>
    <row r="41" spans="2:10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</row>
    <row r="42" spans="2:10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</row>
    <row r="43" spans="2:10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</row>
    <row r="44" spans="2:10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</row>
    <row r="45" spans="2:10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</row>
    <row r="46" spans="2:10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</row>
    <row r="47" spans="2:10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</row>
    <row r="48" spans="2:10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</row>
  </sheetData>
  <autoFilter ref="B6:I43">
    <filterColumn colId="2" showButton="0"/>
  </autoFilter>
  <mergeCells count="25">
    <mergeCell ref="D6:E6"/>
    <mergeCell ref="B1:C1"/>
    <mergeCell ref="D1:I1"/>
    <mergeCell ref="E3:E4"/>
    <mergeCell ref="H3:I3"/>
    <mergeCell ref="H4:I4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:I23"/>
    <mergeCell ref="D19:E19"/>
    <mergeCell ref="B20:D20"/>
    <mergeCell ref="E20:F20"/>
    <mergeCell ref="B21:D21"/>
    <mergeCell ref="E21:F21"/>
    <mergeCell ref="B22:I22"/>
  </mergeCells>
  <phoneticPr fontId="2" type="noConversion"/>
  <dataValidations count="3">
    <dataValidation type="whole" allowBlank="1" showInputMessage="1" showErrorMessage="1" sqref="G7:G19">
      <formula1>-99999999999999900</formula1>
      <formula2>99999999999999900</formula2>
    </dataValidation>
    <dataValidation type="whole" allowBlank="1" showInputMessage="1" showErrorMessage="1" sqref="H7:H19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8"/>
  <sheetViews>
    <sheetView showGridLines="0" view="pageBreakPreview" zoomScale="80" zoomScaleNormal="80" zoomScaleSheetLayoutView="80" workbookViewId="0">
      <selection activeCell="N16" sqref="N16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</cols>
  <sheetData>
    <row r="1" spans="2:10" ht="35.25" customHeight="1" x14ac:dyDescent="0.3">
      <c r="B1" s="48" t="str">
        <f>IF(C4="", "", C4)</f>
        <v>2018년 12월</v>
      </c>
      <c r="C1" s="48"/>
      <c r="D1" s="49" t="s">
        <v>18</v>
      </c>
      <c r="E1" s="49"/>
      <c r="F1" s="49"/>
      <c r="G1" s="49"/>
      <c r="H1" s="49"/>
      <c r="I1" s="49"/>
    </row>
    <row r="2" spans="2:10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</row>
    <row r="3" spans="2:10" s="4" customFormat="1" ht="34.5" customHeight="1" x14ac:dyDescent="0.3">
      <c r="B3" s="5" t="s">
        <v>19</v>
      </c>
      <c r="C3" s="6"/>
      <c r="D3" s="2"/>
      <c r="E3" s="50" t="s">
        <v>20</v>
      </c>
      <c r="F3" s="7" t="s">
        <v>21</v>
      </c>
      <c r="G3" s="7" t="s">
        <v>22</v>
      </c>
      <c r="H3" s="52" t="s">
        <v>23</v>
      </c>
      <c r="I3" s="53"/>
    </row>
    <row r="4" spans="2:10" s="4" customFormat="1" ht="34.5" customHeight="1" thickBot="1" x14ac:dyDescent="0.35">
      <c r="B4" s="8" t="s">
        <v>24</v>
      </c>
      <c r="C4" s="9" t="s">
        <v>81</v>
      </c>
      <c r="D4" s="2"/>
      <c r="E4" s="51"/>
      <c r="F4" s="10" t="s">
        <v>25</v>
      </c>
      <c r="G4" s="10"/>
      <c r="H4" s="54"/>
      <c r="I4" s="55"/>
    </row>
    <row r="5" spans="2:10" ht="17.25" thickBot="1" x14ac:dyDescent="0.35"/>
    <row r="6" spans="2:10" s="17" customFormat="1" ht="25.5" customHeight="1" x14ac:dyDescent="0.3">
      <c r="B6" s="13" t="s">
        <v>26</v>
      </c>
      <c r="C6" s="14" t="s">
        <v>27</v>
      </c>
      <c r="D6" s="56" t="s">
        <v>28</v>
      </c>
      <c r="E6" s="57"/>
      <c r="F6" s="14" t="s">
        <v>29</v>
      </c>
      <c r="G6" s="14" t="s">
        <v>30</v>
      </c>
      <c r="H6" s="15" t="s">
        <v>31</v>
      </c>
      <c r="I6" s="16" t="s">
        <v>11</v>
      </c>
    </row>
    <row r="7" spans="2:10" ht="23.25" customHeight="1" x14ac:dyDescent="0.3">
      <c r="B7" s="19">
        <v>43451</v>
      </c>
      <c r="C7" s="20" t="s">
        <v>82</v>
      </c>
      <c r="D7" s="47" t="s">
        <v>83</v>
      </c>
      <c r="E7" s="46"/>
      <c r="F7" s="20"/>
      <c r="G7" s="21">
        <v>15995</v>
      </c>
      <c r="H7" s="22"/>
      <c r="I7" s="23"/>
    </row>
    <row r="8" spans="2:10" s="1" customFormat="1" ht="23.25" customHeight="1" x14ac:dyDescent="0.3">
      <c r="B8" s="19">
        <v>43454</v>
      </c>
      <c r="C8" s="20" t="s">
        <v>82</v>
      </c>
      <c r="D8" s="47" t="s">
        <v>84</v>
      </c>
      <c r="E8" s="46"/>
      <c r="F8" s="20"/>
      <c r="G8" s="21">
        <v>122676</v>
      </c>
      <c r="H8" s="22"/>
      <c r="I8" s="23"/>
      <c r="J8"/>
    </row>
    <row r="9" spans="2:10" ht="23.25" customHeight="1" x14ac:dyDescent="0.3">
      <c r="B9" s="19">
        <v>43454</v>
      </c>
      <c r="C9" s="20" t="s">
        <v>38</v>
      </c>
      <c r="D9" s="47" t="s">
        <v>85</v>
      </c>
      <c r="E9" s="46"/>
      <c r="F9" s="20"/>
      <c r="G9" s="21">
        <v>56078</v>
      </c>
      <c r="H9" s="22"/>
      <c r="I9" s="23"/>
    </row>
    <row r="10" spans="2:10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</row>
    <row r="11" spans="2:10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0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</row>
    <row r="13" spans="2:10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0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</row>
    <row r="15" spans="2:10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0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</row>
    <row r="17" spans="2:10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0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</row>
    <row r="19" spans="2:10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</row>
    <row r="20" spans="2:10" s="1" customFormat="1" ht="27" customHeight="1" thickBot="1" x14ac:dyDescent="0.35">
      <c r="B20" s="35" t="s">
        <v>33</v>
      </c>
      <c r="C20" s="36"/>
      <c r="D20" s="36"/>
      <c r="E20" s="37" t="s">
        <v>34</v>
      </c>
      <c r="F20" s="38"/>
      <c r="G20" s="24">
        <f>SUM(G7:G19)-G21</f>
        <v>194749</v>
      </c>
      <c r="H20" s="25"/>
      <c r="I20" s="26"/>
      <c r="J20"/>
    </row>
    <row r="21" spans="2:10" s="1" customFormat="1" ht="27" customHeight="1" thickBot="1" x14ac:dyDescent="0.35">
      <c r="B21" s="35" t="s">
        <v>1</v>
      </c>
      <c r="C21" s="36"/>
      <c r="D21" s="36"/>
      <c r="E21" s="37" t="s">
        <v>34</v>
      </c>
      <c r="F21" s="38"/>
      <c r="G21" s="24">
        <f>SUMIF(F6:F19,B21,G6:G19)</f>
        <v>0</v>
      </c>
      <c r="H21" s="25"/>
      <c r="I21" s="26"/>
      <c r="J21"/>
    </row>
    <row r="22" spans="2:10" s="1" customFormat="1" ht="23.25" customHeight="1" x14ac:dyDescent="0.3">
      <c r="B22" s="39" t="s">
        <v>37</v>
      </c>
      <c r="C22" s="40"/>
      <c r="D22" s="40"/>
      <c r="E22" s="40"/>
      <c r="F22" s="40"/>
      <c r="G22" s="40"/>
      <c r="H22" s="40"/>
      <c r="I22" s="41"/>
      <c r="J22"/>
    </row>
    <row r="23" spans="2:10" s="1" customFormat="1" ht="23.25" customHeight="1" x14ac:dyDescent="0.3">
      <c r="B23" s="42"/>
      <c r="C23" s="43"/>
      <c r="D23" s="43"/>
      <c r="E23" s="43"/>
      <c r="F23" s="43"/>
      <c r="G23" s="43"/>
      <c r="H23" s="43"/>
      <c r="I23" s="44"/>
      <c r="J23"/>
    </row>
    <row r="24" spans="2:10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</row>
    <row r="25" spans="2:10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</row>
    <row r="26" spans="2:10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</row>
    <row r="27" spans="2:10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</row>
    <row r="28" spans="2:10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</row>
    <row r="29" spans="2:10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</row>
    <row r="30" spans="2:10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</row>
    <row r="31" spans="2:10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</row>
    <row r="32" spans="2:10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</row>
    <row r="33" spans="2:10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</row>
    <row r="34" spans="2:10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</row>
    <row r="35" spans="2:10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</row>
    <row r="36" spans="2:10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</row>
    <row r="37" spans="2:10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</row>
    <row r="38" spans="2:10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</row>
    <row r="39" spans="2:10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</row>
    <row r="40" spans="2:10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</row>
    <row r="41" spans="2:10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</row>
    <row r="42" spans="2:10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</row>
    <row r="43" spans="2:10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</row>
    <row r="44" spans="2:10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</row>
    <row r="45" spans="2:10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</row>
    <row r="46" spans="2:10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</row>
    <row r="47" spans="2:10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</row>
    <row r="48" spans="2:10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">
      <formula1>0</formula1>
      <formula2>5000000</formula2>
    </dataValidation>
    <dataValidation type="whole" allowBlank="1" showInputMessage="1" showErrorMessage="1" sqref="G7:G19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F7:F19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[1]Sheet2!#REF!</xm:f>
          </x14:formula1>
          <xm:sqref>F1 F20:F1048576 C1 C20:C1048576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35</vt:i4>
      </vt:variant>
    </vt:vector>
  </HeadingPairs>
  <TitlesOfParts>
    <vt:vector size="68" baseType="lpstr">
      <vt:lpstr>20180930_출장</vt:lpstr>
      <vt:lpstr>20181130_전B경비</vt:lpstr>
      <vt:lpstr>20180930_신B출장</vt:lpstr>
      <vt:lpstr>20181020_신B출장</vt:lpstr>
      <vt:lpstr>20181020_전B출장</vt:lpstr>
      <vt:lpstr>20181020_장영훈B출장</vt:lpstr>
      <vt:lpstr>20181020_기술료납부</vt:lpstr>
      <vt:lpstr>20181219_등기이전</vt:lpstr>
      <vt:lpstr>20181220_중국출장</vt:lpstr>
      <vt:lpstr>20180906_신B비자발급비 (3)</vt:lpstr>
      <vt:lpstr>20180906_신B비자발급비 (2)</vt:lpstr>
      <vt:lpstr>20180727_신B출장비</vt:lpstr>
      <vt:lpstr>20180906_신B비자발급비</vt:lpstr>
      <vt:lpstr>20180518_비자발급료</vt:lpstr>
      <vt:lpstr>20180410_이행보증영수증</vt:lpstr>
      <vt:lpstr>20180420_출장료정산</vt:lpstr>
      <vt:lpstr>20180329_신만재</vt:lpstr>
      <vt:lpstr>20180324_신만재</vt:lpstr>
      <vt:lpstr>20180208_미지급급여지급</vt:lpstr>
      <vt:lpstr>20180208_김성민</vt:lpstr>
      <vt:lpstr>20180120_신만재</vt:lpstr>
      <vt:lpstr>20180119_미지급급여지급</vt:lpstr>
      <vt:lpstr>20180119_서정필</vt:lpstr>
      <vt:lpstr>20180131_강주영</vt:lpstr>
      <vt:lpstr>20180123_강주영</vt:lpstr>
      <vt:lpstr>20180118_강주영</vt:lpstr>
      <vt:lpstr>환전수수료</vt:lpstr>
      <vt:lpstr>임대료_1804</vt:lpstr>
      <vt:lpstr>임대료_1803</vt:lpstr>
      <vt:lpstr>임대료_1802</vt:lpstr>
      <vt:lpstr>임대료_1801</vt:lpstr>
      <vt:lpstr>20180102_신만재</vt:lpstr>
      <vt:lpstr>Sheet2</vt:lpstr>
      <vt:lpstr>'20180102_신만재'!Print_Area</vt:lpstr>
      <vt:lpstr>'20180118_강주영'!Print_Area</vt:lpstr>
      <vt:lpstr>'20180119_미지급급여지급'!Print_Area</vt:lpstr>
      <vt:lpstr>'20180119_서정필'!Print_Area</vt:lpstr>
      <vt:lpstr>'20180120_신만재'!Print_Area</vt:lpstr>
      <vt:lpstr>'20180123_강주영'!Print_Area</vt:lpstr>
      <vt:lpstr>'20180131_강주영'!Print_Area</vt:lpstr>
      <vt:lpstr>'20180208_김성민'!Print_Area</vt:lpstr>
      <vt:lpstr>'20180208_미지급급여지급'!Print_Area</vt:lpstr>
      <vt:lpstr>'20180324_신만재'!Print_Area</vt:lpstr>
      <vt:lpstr>'20180329_신만재'!Print_Area</vt:lpstr>
      <vt:lpstr>'20180410_이행보증영수증'!Print_Area</vt:lpstr>
      <vt:lpstr>'20180420_출장료정산'!Print_Area</vt:lpstr>
      <vt:lpstr>'20180518_비자발급료'!Print_Area</vt:lpstr>
      <vt:lpstr>'20180727_신B출장비'!Print_Area</vt:lpstr>
      <vt:lpstr>'20180906_신B비자발급비'!Print_Area</vt:lpstr>
      <vt:lpstr>'20180906_신B비자발급비 (2)'!Print_Area</vt:lpstr>
      <vt:lpstr>'20180906_신B비자발급비 (3)'!Print_Area</vt:lpstr>
      <vt:lpstr>'20180930_신B출장'!Print_Area</vt:lpstr>
      <vt:lpstr>'20180930_출장'!Print_Area</vt:lpstr>
      <vt:lpstr>'20181020_기술료납부'!Print_Area</vt:lpstr>
      <vt:lpstr>'20181020_신B출장'!Print_Area</vt:lpstr>
      <vt:lpstr>'20181020_장영훈B출장'!Print_Area</vt:lpstr>
      <vt:lpstr>'20181020_전B출장'!Print_Area</vt:lpstr>
      <vt:lpstr>'20181130_전B경비'!Print_Area</vt:lpstr>
      <vt:lpstr>'20181219_등기이전'!Print_Area</vt:lpstr>
      <vt:lpstr>'20181220_중국출장'!Print_Area</vt:lpstr>
      <vt:lpstr>임대료_1801!Print_Area</vt:lpstr>
      <vt:lpstr>임대료_1802!Print_Area</vt:lpstr>
      <vt:lpstr>임대료_1803!Print_Area</vt:lpstr>
      <vt:lpstr>임대료_1804!Print_Area</vt:lpstr>
      <vt:lpstr>환전수수료!Print_Area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j.lake</cp:lastModifiedBy>
  <cp:lastPrinted>2019-04-17T11:28:17Z</cp:lastPrinted>
  <dcterms:created xsi:type="dcterms:W3CDTF">2018-01-15T09:20:56Z</dcterms:created>
  <dcterms:modified xsi:type="dcterms:W3CDTF">2019-04-17T11:28:25Z</dcterms:modified>
</cp:coreProperties>
</file>