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개인경비청구서\2019년도\"/>
    </mc:Choice>
  </mc:AlternateContent>
  <bookViews>
    <workbookView xWindow="0" yWindow="0" windowWidth="28800" windowHeight="12390"/>
  </bookViews>
  <sheets>
    <sheet name="20190720 (2)" sheetId="20" r:id="rId1"/>
    <sheet name="20190720" sheetId="19" r:id="rId2"/>
    <sheet name="Sheet2" sheetId="2" r:id="rId3"/>
  </sheets>
  <externalReferences>
    <externalReference r:id="rId4"/>
    <externalReference r:id="rId5"/>
  </externalReferences>
  <definedNames>
    <definedName name="_xlnm._FilterDatabase" localSheetId="1" hidden="1">'20190720'!$B$6:$I$39</definedName>
    <definedName name="_xlnm._FilterDatabase" localSheetId="0" hidden="1">'20190720 (2)'!$B$6:$I$39</definedName>
    <definedName name="_xlnm.Print_Area" localSheetId="1">'20190720'!$A$1:$I$48</definedName>
    <definedName name="_xlnm.Print_Area" localSheetId="0">'20190720 (2)'!$A$1:$I$48</definedName>
    <definedName name="결재방법" localSheetId="2">Sheet2!$C$1:$C$6</definedName>
    <definedName name="결재방법">[1]Sheet2!$C$1:$C$7</definedName>
    <definedName name="계정과목">Sheet2!$B$1:$B$9</definedName>
    <definedName name="계정과목2" localSheetId="2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9" l="1"/>
  <c r="L8" i="19"/>
  <c r="L11" i="20"/>
  <c r="O8" i="20"/>
  <c r="P8" i="20"/>
  <c r="O9" i="20"/>
  <c r="P9" i="20"/>
  <c r="O10" i="20"/>
  <c r="P10" i="20"/>
  <c r="G17" i="20"/>
  <c r="G16" i="20"/>
  <c r="P7" i="20"/>
  <c r="O7" i="20"/>
  <c r="P6" i="20"/>
  <c r="O6" i="20"/>
  <c r="B1" i="20"/>
  <c r="O7" i="19"/>
  <c r="O6" i="19"/>
  <c r="P7" i="19"/>
  <c r="P6" i="19"/>
  <c r="P11" i="20" l="1"/>
  <c r="G17" i="19"/>
  <c r="G16" i="19"/>
  <c r="B1" i="19"/>
</calcChain>
</file>

<file path=xl/sharedStrings.xml><?xml version="1.0" encoding="utf-8"?>
<sst xmlns="http://schemas.openxmlformats.org/spreadsheetml/2006/main" count="76" uniqueCount="50">
  <si>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</si>
  <si>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</si>
  <si>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</si>
  <si>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</si>
  <si>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</si>
  <si>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</si>
  <si>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</si>
  <si>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</si>
  <si>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</si>
  <si>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</si>
  <si>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</si>
  <si>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</si>
  <si>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</si>
  <si>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</si>
  <si>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</si>
  <si>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</si>
  <si>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</si>
  <si>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- 증빙 첨부</t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</si>
  <si>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</si>
  <si>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</si>
  <si>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</si>
  <si>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</si>
  <si>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</si>
  <si>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</si>
  <si>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</si>
  <si>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</si>
  <si>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</si>
  <si>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</si>
  <si>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</si>
  <si>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</si>
  <si>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</si>
  <si>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</si>
  <si>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</si>
  <si>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</si>
  <si>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</si>
  <si>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</si>
  <si>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미지급급여</t>
    <phoneticPr fontId="3" type="noConversion"/>
  </si>
  <si>
    <t>전산용품비</t>
    <phoneticPr fontId="3" type="noConversion"/>
  </si>
  <si>
    <t>복리식대</t>
  </si>
  <si>
    <t>2019년 07월</t>
    <phoneticPr fontId="4" type="noConversion"/>
  </si>
  <si>
    <t>외화금액</t>
    <phoneticPr fontId="3" type="noConversion"/>
  </si>
  <si>
    <t>환율</t>
    <phoneticPr fontId="3" type="noConversion"/>
  </si>
  <si>
    <t>환산금액</t>
    <phoneticPr fontId="3" type="noConversion"/>
  </si>
  <si>
    <t>환율 환산</t>
    <phoneticPr fontId="3" type="noConversion"/>
  </si>
  <si>
    <t>적용환율</t>
    <phoneticPr fontId="3" type="noConversion"/>
  </si>
  <si>
    <t>2019년 06월</t>
    <phoneticPr fontId="4" type="noConversion"/>
  </si>
  <si>
    <t>해외 저녘 식대(12,040,000VND * 0.05080)</t>
    <phoneticPr fontId="3" type="noConversion"/>
  </si>
  <si>
    <t>신현철</t>
    <phoneticPr fontId="4" type="noConversion"/>
  </si>
  <si>
    <t>신현철</t>
    <phoneticPr fontId="4" type="noConversion"/>
  </si>
  <si>
    <t>해외 저녘 식대(5,902,000VND * 0.05080)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</si>
</sst>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_-* #,##0.0000_-;\-* #,##0.0000_-;_-* &quot;-&quot;_-;_-@_-"/>
    <numFmt numFmtId="178" formatCode="_-* #,##0.000000_-;\-* #,##0.000000_-;_-* &quot;-&quot;_-;_-@_-"/>
    <numFmt numFmtId="179" formatCode="_-* #,##0.00000000_-;\-* #,##0.00000000_-;_-* &quot;-&quot;_-;_-@_-"/>
    <numFmt numFmtId="180" formatCode="_-* #,##0.000000000_-;\-* #,##0.000000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41" fontId="12" fillId="4" borderId="0" xfId="1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41" fontId="6" fillId="0" borderId="0" xfId="2" applyFont="1">
      <alignment vertical="center"/>
    </xf>
    <xf numFmtId="41" fontId="0" fillId="0" borderId="0" xfId="2" applyFont="1">
      <alignment vertical="center"/>
    </xf>
    <xf numFmtId="177" fontId="6" fillId="0" borderId="0" xfId="2" applyNumberFormat="1" applyFont="1">
      <alignment vertical="center"/>
    </xf>
    <xf numFmtId="178" fontId="6" fillId="0" borderId="0" xfId="2" applyNumberFormat="1" applyFont="1">
      <alignment vertical="center"/>
    </xf>
    <xf numFmtId="178" fontId="0" fillId="0" borderId="0" xfId="2" applyNumberFormat="1" applyFont="1">
      <alignment vertical="center"/>
    </xf>
    <xf numFmtId="179" fontId="6" fillId="0" borderId="0" xfId="2" applyNumberFormat="1" applyFont="1">
      <alignment vertical="center"/>
    </xf>
    <xf numFmtId="179" fontId="0" fillId="0" borderId="0" xfId="2" applyNumberFormat="1" applyFont="1">
      <alignment vertical="center"/>
    </xf>
    <xf numFmtId="180" fontId="0" fillId="0" borderId="0" xfId="1" applyNumberFormat="1" applyFont="1">
      <alignment vertical="center"/>
    </xf>
    <xf numFmtId="180" fontId="12" fillId="4" borderId="0" xfId="1" applyNumberFormat="1" applyFont="1" applyFill="1" applyAlignment="1">
      <alignment horizontal="center" vertical="center"/>
    </xf>
    <xf numFmtId="180" fontId="6" fillId="0" borderId="0" xfId="2" applyNumberFormat="1" applyFont="1">
      <alignment vertical="center"/>
    </xf>
    <xf numFmtId="178" fontId="12" fillId="4" borderId="0" xfId="2" applyNumberFormat="1" applyFont="1" applyFill="1" applyAlignment="1">
      <alignment horizontal="center" vertical="center"/>
    </xf>
    <xf numFmtId="179" fontId="12" fillId="4" borderId="0" xfId="2" applyNumberFormat="1" applyFont="1" applyFill="1" applyAlignment="1">
      <alignment horizontal="center" vertical="center"/>
    </xf>
    <xf numFmtId="41" fontId="0" fillId="0" borderId="0" xfId="0" applyNumberFormat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3">
    <cellStyle name="쉼표 [0]" xfId="2" builtinId="6"/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20.&#44144;&#47000;&#45236;&#50669;/&#44060;&#51064;&#44221;&#48708;&#52397;&#44396;&#49436;/2018&#45380;&#46020;/2018_&#51204;&#54840;&#49688;_&#44221;&#48708;&#52397;&#44396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930_출장"/>
      <sheetName val="20181130_전B경비"/>
      <sheetName val="20180930_신B출장"/>
      <sheetName val="20181020_신B출장"/>
      <sheetName val="20181020_전B출장"/>
      <sheetName val="20181020_장영훈B출장"/>
      <sheetName val="20181020_기술료납부"/>
      <sheetName val="20181219_등기이전"/>
      <sheetName val="20181220_중국출장"/>
      <sheetName val="20180906_신B비자발급비 (3)"/>
      <sheetName val="20180906_신B비자발급비 (2)"/>
      <sheetName val="20180727_신B출장비"/>
      <sheetName val="20180906_신B비자발급비"/>
      <sheetName val="20180518_비자발급료"/>
      <sheetName val="20180410_이행보증영수증"/>
      <sheetName val="20180420_출장료정산"/>
      <sheetName val="20180329_신만재"/>
      <sheetName val="20180324_신만재"/>
      <sheetName val="20180208_미지급급여지급"/>
      <sheetName val="20180208_김성민"/>
      <sheetName val="20180120_신만재"/>
      <sheetName val="20180119_미지급급여지급"/>
      <sheetName val="20180119_서정필"/>
      <sheetName val="20180131_강주영"/>
      <sheetName val="20180123_강주영"/>
      <sheetName val="20180118_강주영"/>
      <sheetName val="환전수수료"/>
      <sheetName val="임대료_1804"/>
      <sheetName val="임대료_1803"/>
      <sheetName val="임대료_1802"/>
      <sheetName val="임대료_1801"/>
      <sheetName val="20180102_신만재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4"/>
  <sheetViews>
    <sheetView showGridLines="0" tabSelected="1" view="pageBreakPreview" zoomScale="80" zoomScaleNormal="80" zoomScaleSheetLayoutView="80" workbookViewId="0">
      <selection activeCell="B7" sqref="B7:G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0.5" style="1" bestFit="1" customWidth="1"/>
    <col min="12" max="12" width="12.5" style="1" bestFit="1" customWidth="1"/>
    <col min="13" max="13" width="11.75" style="39" bestFit="1" customWidth="1"/>
    <col min="14" max="14" width="14.875" customWidth="1"/>
    <col min="15" max="15" width="15.5" style="41" bestFit="1" customWidth="1"/>
    <col min="16" max="16" width="12.375" customWidth="1"/>
  </cols>
  <sheetData>
    <row r="1" spans="2:16" ht="35.25" customHeight="1" x14ac:dyDescent="0.3">
      <c r="B1" s="61" t="str">
        <f>IF(C4="", "", C4)</f>
        <v>2019년 06월</v>
      </c>
      <c r="C1" s="61"/>
      <c r="D1" s="62" t="s">
        <v>0</v>
      </c>
      <c r="E1" s="62"/>
      <c r="F1" s="62"/>
      <c r="G1" s="62"/>
      <c r="H1" s="62"/>
      <c r="I1" s="62"/>
    </row>
    <row r="2" spans="2:16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1"/>
      <c r="L2" s="1"/>
      <c r="M2" s="39"/>
      <c r="O2" s="41"/>
    </row>
    <row r="3" spans="2:16" s="4" customFormat="1" ht="34.5" customHeight="1" x14ac:dyDescent="0.3">
      <c r="B3" s="5" t="s">
        <v>1</v>
      </c>
      <c r="C3" s="6"/>
      <c r="D3" s="2"/>
      <c r="E3" s="63" t="s">
        <v>2</v>
      </c>
      <c r="F3" s="7" t="s">
        <v>3</v>
      </c>
      <c r="G3" s="7" t="s">
        <v>4</v>
      </c>
      <c r="H3" s="65" t="s">
        <v>5</v>
      </c>
      <c r="I3" s="66"/>
      <c r="K3" s="1"/>
      <c r="L3" s="1"/>
      <c r="M3" s="39"/>
      <c r="O3" s="41"/>
    </row>
    <row r="4" spans="2:16" s="4" customFormat="1" ht="34.5" customHeight="1" thickBot="1" x14ac:dyDescent="0.35">
      <c r="B4" s="8" t="s">
        <v>6</v>
      </c>
      <c r="C4" s="9" t="s">
        <v>45</v>
      </c>
      <c r="D4" s="2"/>
      <c r="E4" s="64"/>
      <c r="F4" s="10" t="s">
        <v>47</v>
      </c>
      <c r="G4" s="10"/>
      <c r="H4" s="67"/>
      <c r="I4" s="68"/>
      <c r="K4" s="1"/>
      <c r="L4" s="1"/>
      <c r="M4" s="39"/>
      <c r="O4" s="41"/>
    </row>
    <row r="5" spans="2:16" ht="17.25" thickBot="1" x14ac:dyDescent="0.35">
      <c r="L5" s="33" t="s">
        <v>40</v>
      </c>
      <c r="M5" s="45" t="s">
        <v>41</v>
      </c>
      <c r="N5" s="34" t="s">
        <v>43</v>
      </c>
      <c r="O5" s="46" t="s">
        <v>44</v>
      </c>
      <c r="P5" s="34" t="s">
        <v>42</v>
      </c>
    </row>
    <row r="6" spans="2:16" s="17" customFormat="1" ht="25.5" customHeight="1" x14ac:dyDescent="0.3">
      <c r="B6" s="13" t="s">
        <v>7</v>
      </c>
      <c r="C6" s="14" t="s">
        <v>8</v>
      </c>
      <c r="D6" s="69" t="s">
        <v>9</v>
      </c>
      <c r="E6" s="70"/>
      <c r="F6" s="14" t="s">
        <v>10</v>
      </c>
      <c r="G6" s="14" t="s">
        <v>11</v>
      </c>
      <c r="H6" s="15" t="s">
        <v>12</v>
      </c>
      <c r="I6" s="16" t="s">
        <v>13</v>
      </c>
      <c r="K6" s="18"/>
      <c r="L6" s="35">
        <v>1770000</v>
      </c>
      <c r="M6" s="38">
        <v>5.08</v>
      </c>
      <c r="N6" s="35">
        <v>100</v>
      </c>
      <c r="O6" s="40">
        <f>M6/N6</f>
        <v>5.0799999999999998E-2</v>
      </c>
      <c r="P6" s="35">
        <f>L6*(M6/N6)</f>
        <v>89916</v>
      </c>
    </row>
    <row r="7" spans="2:16" s="1" customFormat="1" ht="34.5" customHeight="1" x14ac:dyDescent="0.3">
      <c r="B7" s="19">
        <v>43632</v>
      </c>
      <c r="C7" s="20" t="s">
        <v>38</v>
      </c>
      <c r="D7" s="54" t="s">
        <v>46</v>
      </c>
      <c r="E7" s="55"/>
      <c r="F7" s="20"/>
      <c r="G7" s="21">
        <v>611632</v>
      </c>
      <c r="H7" s="22"/>
      <c r="I7" s="23"/>
      <c r="J7"/>
      <c r="L7" s="36">
        <v>1590000</v>
      </c>
      <c r="M7" s="38">
        <v>5.08</v>
      </c>
      <c r="N7" s="36">
        <v>100</v>
      </c>
      <c r="O7" s="40">
        <f>M7/N7</f>
        <v>5.0799999999999998E-2</v>
      </c>
      <c r="P7" s="35">
        <f>L7*(M7/N7)</f>
        <v>80772</v>
      </c>
    </row>
    <row r="8" spans="2:16" ht="34.5" customHeight="1" x14ac:dyDescent="0.3">
      <c r="B8" s="19"/>
      <c r="C8" s="20"/>
      <c r="D8" s="54"/>
      <c r="E8" s="55"/>
      <c r="F8" s="20"/>
      <c r="G8" s="21"/>
      <c r="H8" s="22"/>
      <c r="I8" s="23"/>
      <c r="L8" s="1">
        <v>2560000</v>
      </c>
      <c r="M8" s="39">
        <v>5.08</v>
      </c>
      <c r="N8" s="35">
        <v>100</v>
      </c>
      <c r="O8" s="40">
        <f t="shared" ref="O8:O10" si="0">M8/N8</f>
        <v>5.0799999999999998E-2</v>
      </c>
      <c r="P8" s="35">
        <f t="shared" ref="P8:P10" si="1">L8*(M8/N8)</f>
        <v>130048</v>
      </c>
    </row>
    <row r="9" spans="2:16" ht="34.5" customHeight="1" x14ac:dyDescent="0.3">
      <c r="B9" s="19"/>
      <c r="C9" s="20"/>
      <c r="D9" s="54"/>
      <c r="E9" s="55"/>
      <c r="F9" s="20"/>
      <c r="G9" s="21"/>
      <c r="H9" s="22"/>
      <c r="I9" s="23"/>
      <c r="L9" s="1">
        <v>5000000</v>
      </c>
      <c r="M9" s="39">
        <v>5.08</v>
      </c>
      <c r="N9" s="36">
        <v>100</v>
      </c>
      <c r="O9" s="40">
        <f t="shared" si="0"/>
        <v>5.0799999999999998E-2</v>
      </c>
      <c r="P9" s="35">
        <f t="shared" si="1"/>
        <v>254000</v>
      </c>
    </row>
    <row r="10" spans="2:16" s="1" customFormat="1" ht="34.5" customHeight="1" x14ac:dyDescent="0.3">
      <c r="B10" s="19"/>
      <c r="C10" s="20"/>
      <c r="D10" s="54"/>
      <c r="E10" s="55"/>
      <c r="F10" s="20"/>
      <c r="G10" s="21"/>
      <c r="H10" s="22"/>
      <c r="I10" s="23"/>
      <c r="J10"/>
      <c r="L10" s="1">
        <v>1120000</v>
      </c>
      <c r="M10" s="39">
        <v>5.08</v>
      </c>
      <c r="N10" s="35">
        <v>100</v>
      </c>
      <c r="O10" s="40">
        <f t="shared" si="0"/>
        <v>5.0799999999999998E-2</v>
      </c>
      <c r="P10" s="35">
        <f t="shared" si="1"/>
        <v>56896</v>
      </c>
    </row>
    <row r="11" spans="2:16" s="1" customFormat="1" ht="34.5" customHeight="1" x14ac:dyDescent="0.3">
      <c r="B11" s="19"/>
      <c r="C11" s="20"/>
      <c r="D11" s="54"/>
      <c r="E11" s="55"/>
      <c r="F11" s="20"/>
      <c r="G11" s="21"/>
      <c r="H11" s="22"/>
      <c r="I11" s="23"/>
      <c r="J11"/>
      <c r="L11" s="1">
        <f>SUM(L6:L10)</f>
        <v>12040000</v>
      </c>
      <c r="M11" s="39"/>
      <c r="O11" s="41"/>
      <c r="P11" s="1">
        <f>SUM(P6:P10)</f>
        <v>611632</v>
      </c>
    </row>
    <row r="12" spans="2:16" s="1" customFormat="1" ht="34.5" customHeight="1" x14ac:dyDescent="0.3">
      <c r="B12" s="19"/>
      <c r="C12" s="20"/>
      <c r="D12" s="54"/>
      <c r="E12" s="55"/>
      <c r="F12" s="20"/>
      <c r="G12" s="21"/>
      <c r="H12" s="22"/>
      <c r="I12" s="23"/>
      <c r="J12"/>
      <c r="M12" s="39"/>
      <c r="O12" s="41"/>
    </row>
    <row r="13" spans="2:16" s="1" customFormat="1" ht="34.5" customHeight="1" x14ac:dyDescent="0.3">
      <c r="B13" s="19"/>
      <c r="C13" s="20"/>
      <c r="D13" s="54"/>
      <c r="E13" s="55"/>
      <c r="F13" s="20"/>
      <c r="G13" s="21"/>
      <c r="H13" s="22"/>
      <c r="I13" s="23"/>
      <c r="J13"/>
      <c r="M13" s="39"/>
      <c r="O13" s="41"/>
    </row>
    <row r="14" spans="2:16" s="1" customFormat="1" ht="34.5" customHeight="1" x14ac:dyDescent="0.3">
      <c r="B14" s="19"/>
      <c r="C14" s="20"/>
      <c r="D14" s="54"/>
      <c r="E14" s="55"/>
      <c r="F14" s="20"/>
      <c r="G14" s="21"/>
      <c r="H14" s="22"/>
      <c r="I14" s="23"/>
      <c r="J14"/>
      <c r="M14" s="39"/>
      <c r="O14" s="41"/>
    </row>
    <row r="15" spans="2:16" ht="23.25" customHeight="1" x14ac:dyDescent="0.3">
      <c r="B15" s="19"/>
      <c r="C15" s="20"/>
      <c r="D15" s="56"/>
      <c r="E15" s="55"/>
      <c r="F15" s="20"/>
      <c r="G15" s="21"/>
      <c r="H15" s="22"/>
      <c r="I15" s="23"/>
    </row>
    <row r="16" spans="2:16" s="1" customFormat="1" ht="27" customHeight="1" thickBot="1" x14ac:dyDescent="0.35">
      <c r="B16" s="57" t="s">
        <v>14</v>
      </c>
      <c r="C16" s="58"/>
      <c r="D16" s="58"/>
      <c r="E16" s="59" t="s">
        <v>15</v>
      </c>
      <c r="F16" s="60"/>
      <c r="G16" s="24">
        <f>SUM(G7:G15)</f>
        <v>611632</v>
      </c>
      <c r="H16" s="25"/>
      <c r="I16" s="26"/>
      <c r="J16"/>
      <c r="M16" s="39"/>
      <c r="O16" s="41"/>
    </row>
    <row r="17" spans="2:15" s="1" customFormat="1" ht="27" customHeight="1" thickBot="1" x14ac:dyDescent="0.35">
      <c r="B17" s="57" t="s">
        <v>16</v>
      </c>
      <c r="C17" s="58"/>
      <c r="D17" s="58"/>
      <c r="E17" s="59" t="s">
        <v>15</v>
      </c>
      <c r="F17" s="60"/>
      <c r="G17" s="24">
        <f>SUMIF(F6:F15,B17,G6:G15)</f>
        <v>0</v>
      </c>
      <c r="H17" s="25"/>
      <c r="I17" s="26"/>
      <c r="J17"/>
      <c r="M17" s="39"/>
      <c r="O17" s="41"/>
    </row>
    <row r="18" spans="2:15" s="1" customFormat="1" ht="23.25" customHeight="1" x14ac:dyDescent="0.3">
      <c r="B18" s="48" t="s">
        <v>17</v>
      </c>
      <c r="C18" s="49"/>
      <c r="D18" s="49"/>
      <c r="E18" s="49"/>
      <c r="F18" s="49"/>
      <c r="G18" s="49"/>
      <c r="H18" s="49"/>
      <c r="I18" s="50"/>
      <c r="J18"/>
      <c r="M18" s="39"/>
      <c r="O18" s="41"/>
    </row>
    <row r="19" spans="2:15" s="1" customFormat="1" ht="23.25" customHeight="1" x14ac:dyDescent="0.3">
      <c r="B19" s="51"/>
      <c r="C19" s="52"/>
      <c r="D19" s="52"/>
      <c r="E19" s="52"/>
      <c r="F19" s="52"/>
      <c r="G19" s="52"/>
      <c r="H19" s="52"/>
      <c r="I19" s="53"/>
      <c r="J19"/>
      <c r="M19" s="39"/>
      <c r="O19" s="41"/>
    </row>
    <row r="20" spans="2:15" s="1" customFormat="1" ht="23.25" customHeight="1" x14ac:dyDescent="0.3">
      <c r="B20" s="27"/>
      <c r="C20" s="28"/>
      <c r="D20" s="28"/>
      <c r="E20" s="28"/>
      <c r="F20" s="28"/>
      <c r="G20" s="28"/>
      <c r="H20" s="28"/>
      <c r="I20" s="29"/>
      <c r="J20"/>
      <c r="M20" s="39"/>
      <c r="O20" s="41"/>
    </row>
    <row r="21" spans="2:15" s="1" customFormat="1" ht="23.25" customHeight="1" x14ac:dyDescent="0.3">
      <c r="B21" s="27"/>
      <c r="C21" s="28"/>
      <c r="D21" s="28"/>
      <c r="E21" s="28"/>
      <c r="F21" s="28"/>
      <c r="G21" s="28"/>
      <c r="H21" s="28"/>
      <c r="I21" s="29"/>
      <c r="J21"/>
      <c r="M21" s="39"/>
      <c r="O21" s="41"/>
    </row>
    <row r="22" spans="2:15" s="1" customFormat="1" ht="23.25" customHeight="1" x14ac:dyDescent="0.3">
      <c r="B22" s="27"/>
      <c r="C22" s="28"/>
      <c r="D22" s="28"/>
      <c r="E22" s="28"/>
      <c r="F22" s="28"/>
      <c r="G22" s="28"/>
      <c r="H22" s="28"/>
      <c r="I22" s="29"/>
      <c r="J22"/>
      <c r="M22" s="39"/>
      <c r="O22" s="41"/>
    </row>
    <row r="23" spans="2:15" s="1" customFormat="1" ht="23.25" customHeight="1" x14ac:dyDescent="0.3">
      <c r="B23" s="27"/>
      <c r="C23" s="28"/>
      <c r="D23" s="28"/>
      <c r="E23" s="28"/>
      <c r="F23" s="28"/>
      <c r="G23" s="28"/>
      <c r="H23" s="28"/>
      <c r="I23" s="29"/>
      <c r="J23"/>
      <c r="M23" s="39"/>
      <c r="O23" s="41"/>
    </row>
    <row r="24" spans="2:15" s="1" customFormat="1" ht="23.25" customHeight="1" x14ac:dyDescent="0.3">
      <c r="B24" s="27"/>
      <c r="C24" s="28"/>
      <c r="D24" s="28"/>
      <c r="E24" s="28"/>
      <c r="F24" s="28"/>
      <c r="G24" s="28"/>
      <c r="H24" s="28"/>
      <c r="I24" s="29"/>
      <c r="J24"/>
      <c r="M24" s="39"/>
      <c r="O24" s="41"/>
    </row>
    <row r="25" spans="2:15" s="1" customFormat="1" ht="23.25" customHeight="1" x14ac:dyDescent="0.3">
      <c r="B25" s="27"/>
      <c r="C25" s="28"/>
      <c r="D25" s="28"/>
      <c r="E25" s="28"/>
      <c r="F25" s="28"/>
      <c r="G25" s="28"/>
      <c r="H25" s="28"/>
      <c r="I25" s="29"/>
      <c r="J25"/>
      <c r="M25" s="39"/>
      <c r="O25" s="41"/>
    </row>
    <row r="26" spans="2:15" s="1" customFormat="1" ht="23.25" customHeight="1" x14ac:dyDescent="0.3">
      <c r="B26" s="27"/>
      <c r="C26" s="28"/>
      <c r="D26" s="28"/>
      <c r="E26" s="28"/>
      <c r="F26" s="28"/>
      <c r="G26" s="28"/>
      <c r="H26" s="28"/>
      <c r="I26" s="29"/>
      <c r="J26"/>
      <c r="M26" s="39"/>
      <c r="O26" s="41"/>
    </row>
    <row r="27" spans="2:15" s="1" customFormat="1" ht="23.25" customHeight="1" x14ac:dyDescent="0.3">
      <c r="B27" s="27"/>
      <c r="C27" s="28"/>
      <c r="D27" s="28"/>
      <c r="E27" s="28"/>
      <c r="F27" s="28"/>
      <c r="G27" s="28"/>
      <c r="H27" s="28"/>
      <c r="I27" s="29"/>
      <c r="J27"/>
      <c r="M27" s="39"/>
      <c r="O27" s="41"/>
    </row>
    <row r="28" spans="2:15" s="1" customFormat="1" ht="23.25" customHeight="1" x14ac:dyDescent="0.3">
      <c r="B28" s="27"/>
      <c r="C28" s="28"/>
      <c r="D28" s="28"/>
      <c r="E28" s="28"/>
      <c r="F28" s="28"/>
      <c r="G28" s="28"/>
      <c r="H28" s="28"/>
      <c r="I28" s="29"/>
      <c r="J28"/>
      <c r="M28" s="39"/>
      <c r="O28" s="41"/>
    </row>
    <row r="29" spans="2:15" s="1" customFormat="1" ht="23.25" customHeight="1" x14ac:dyDescent="0.3">
      <c r="B29" s="27"/>
      <c r="C29" s="28"/>
      <c r="D29" s="28"/>
      <c r="E29" s="28"/>
      <c r="F29" s="28"/>
      <c r="G29" s="28"/>
      <c r="H29" s="28"/>
      <c r="I29" s="29"/>
      <c r="J29"/>
      <c r="M29" s="39"/>
      <c r="O29" s="41"/>
    </row>
    <row r="30" spans="2:15" s="1" customFormat="1" ht="23.25" customHeight="1" x14ac:dyDescent="0.3">
      <c r="B30" s="27"/>
      <c r="C30" s="28"/>
      <c r="D30" s="28"/>
      <c r="E30" s="28"/>
      <c r="F30" s="28"/>
      <c r="G30" s="28"/>
      <c r="H30" s="28"/>
      <c r="I30" s="29"/>
      <c r="J30"/>
      <c r="M30" s="39"/>
      <c r="O30" s="41"/>
    </row>
    <row r="31" spans="2:15" s="1" customFormat="1" ht="23.25" customHeight="1" x14ac:dyDescent="0.3">
      <c r="B31" s="27"/>
      <c r="C31" s="28"/>
      <c r="D31" s="28"/>
      <c r="E31" s="28"/>
      <c r="F31" s="28"/>
      <c r="G31" s="28"/>
      <c r="H31" s="28"/>
      <c r="I31" s="29"/>
      <c r="J31"/>
      <c r="M31" s="39"/>
      <c r="O31" s="41"/>
    </row>
    <row r="32" spans="2:15" s="1" customFormat="1" ht="23.25" customHeight="1" x14ac:dyDescent="0.3">
      <c r="B32" s="27"/>
      <c r="C32" s="28"/>
      <c r="D32" s="28"/>
      <c r="E32" s="28"/>
      <c r="F32" s="28"/>
      <c r="G32" s="28"/>
      <c r="H32" s="28"/>
      <c r="I32" s="29"/>
      <c r="J32"/>
      <c r="M32" s="39"/>
      <c r="O32" s="41"/>
    </row>
    <row r="33" spans="2:15" s="1" customFormat="1" ht="23.25" customHeight="1" x14ac:dyDescent="0.3">
      <c r="B33" s="27"/>
      <c r="C33" s="28"/>
      <c r="D33" s="28"/>
      <c r="E33" s="28"/>
      <c r="F33" s="28"/>
      <c r="G33" s="28"/>
      <c r="H33" s="28"/>
      <c r="I33" s="29"/>
      <c r="J33"/>
      <c r="M33" s="39"/>
      <c r="O33" s="41"/>
    </row>
    <row r="34" spans="2:15" s="1" customFormat="1" ht="23.25" customHeight="1" x14ac:dyDescent="0.3">
      <c r="B34" s="27"/>
      <c r="C34" s="28"/>
      <c r="D34" s="28"/>
      <c r="E34" s="28"/>
      <c r="F34" s="28"/>
      <c r="G34" s="28"/>
      <c r="H34" s="28"/>
      <c r="I34" s="29"/>
      <c r="J34"/>
      <c r="M34" s="39"/>
      <c r="O34" s="41"/>
    </row>
    <row r="35" spans="2:15" s="1" customFormat="1" ht="23.25" customHeight="1" x14ac:dyDescent="0.3">
      <c r="B35" s="27"/>
      <c r="C35" s="28"/>
      <c r="D35" s="28"/>
      <c r="E35" s="28"/>
      <c r="F35" s="28"/>
      <c r="G35" s="28"/>
      <c r="H35" s="28"/>
      <c r="I35" s="29"/>
      <c r="J35"/>
      <c r="M35" s="39"/>
      <c r="O35" s="41"/>
    </row>
    <row r="36" spans="2:15" s="1" customFormat="1" ht="23.25" customHeight="1" x14ac:dyDescent="0.3">
      <c r="B36" s="27"/>
      <c r="C36" s="28"/>
      <c r="D36" s="28"/>
      <c r="E36" s="28"/>
      <c r="F36" s="28"/>
      <c r="G36" s="28"/>
      <c r="H36" s="28"/>
      <c r="I36" s="29"/>
      <c r="J36"/>
      <c r="M36" s="39"/>
      <c r="O36" s="41"/>
    </row>
    <row r="37" spans="2:15" s="1" customFormat="1" ht="23.25" customHeight="1" x14ac:dyDescent="0.3">
      <c r="B37" s="27"/>
      <c r="C37" s="28"/>
      <c r="D37" s="28"/>
      <c r="E37" s="28"/>
      <c r="F37" s="28"/>
      <c r="G37" s="28"/>
      <c r="H37" s="28"/>
      <c r="I37" s="29"/>
      <c r="J37"/>
      <c r="M37" s="39"/>
      <c r="O37" s="41"/>
    </row>
    <row r="38" spans="2:15" s="1" customFormat="1" ht="23.25" customHeight="1" x14ac:dyDescent="0.3">
      <c r="B38" s="27"/>
      <c r="C38" s="28"/>
      <c r="D38" s="28"/>
      <c r="E38" s="28"/>
      <c r="F38" s="28"/>
      <c r="G38" s="28"/>
      <c r="H38" s="28"/>
      <c r="I38" s="29"/>
      <c r="J38"/>
      <c r="M38" s="39"/>
      <c r="O38" s="41"/>
    </row>
    <row r="39" spans="2:15" s="1" customFormat="1" ht="23.25" customHeight="1" x14ac:dyDescent="0.3">
      <c r="B39" s="27"/>
      <c r="C39" s="28"/>
      <c r="D39" s="28"/>
      <c r="E39" s="28"/>
      <c r="F39" s="28"/>
      <c r="G39" s="28"/>
      <c r="H39" s="28"/>
      <c r="I39" s="29"/>
      <c r="J39"/>
      <c r="M39" s="39"/>
      <c r="O39" s="41"/>
    </row>
    <row r="40" spans="2:15" s="1" customFormat="1" ht="23.25" customHeight="1" x14ac:dyDescent="0.3">
      <c r="B40" s="27"/>
      <c r="C40" s="28"/>
      <c r="D40" s="28"/>
      <c r="E40" s="28"/>
      <c r="F40" s="28"/>
      <c r="G40" s="28"/>
      <c r="H40" s="28"/>
      <c r="I40" s="29"/>
      <c r="J40"/>
      <c r="M40" s="39"/>
      <c r="O40" s="41"/>
    </row>
    <row r="41" spans="2:15" s="1" customFormat="1" ht="23.25" customHeight="1" x14ac:dyDescent="0.3">
      <c r="B41" s="27"/>
      <c r="C41" s="28"/>
      <c r="D41" s="28"/>
      <c r="E41" s="28"/>
      <c r="F41" s="28"/>
      <c r="G41" s="28"/>
      <c r="H41" s="28"/>
      <c r="I41" s="29"/>
      <c r="J41"/>
      <c r="M41" s="39"/>
      <c r="O41" s="41"/>
    </row>
    <row r="42" spans="2:15" s="1" customFormat="1" ht="23.25" customHeight="1" x14ac:dyDescent="0.3">
      <c r="B42" s="27"/>
      <c r="C42" s="28"/>
      <c r="D42" s="28"/>
      <c r="E42" s="28"/>
      <c r="F42" s="28"/>
      <c r="G42" s="28"/>
      <c r="H42" s="28"/>
      <c r="I42" s="29"/>
      <c r="J42"/>
      <c r="M42" s="39"/>
      <c r="O42" s="41"/>
    </row>
    <row r="43" spans="2:15" s="1" customFormat="1" ht="23.25" customHeight="1" x14ac:dyDescent="0.3">
      <c r="B43" s="27"/>
      <c r="C43" s="28"/>
      <c r="D43" s="28"/>
      <c r="E43" s="28"/>
      <c r="F43" s="28"/>
      <c r="G43" s="28"/>
      <c r="H43" s="28"/>
      <c r="I43" s="29"/>
      <c r="J43"/>
      <c r="M43" s="39"/>
      <c r="O43" s="41"/>
    </row>
    <row r="44" spans="2:15" s="1" customFormat="1" ht="23.25" customHeight="1" x14ac:dyDescent="0.3">
      <c r="B44" s="30"/>
      <c r="C44" s="31"/>
      <c r="D44" s="31"/>
      <c r="E44" s="31"/>
      <c r="F44" s="31"/>
      <c r="G44" s="31"/>
      <c r="H44" s="31"/>
      <c r="I44" s="32"/>
      <c r="J44"/>
      <c r="M44" s="39"/>
      <c r="O44" s="41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P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0.5" style="1" bestFit="1" customWidth="1"/>
    <col min="12" max="12" width="12.5" style="1" bestFit="1" customWidth="1"/>
    <col min="13" max="13" width="8.5" customWidth="1"/>
    <col min="14" max="14" width="14.875" customWidth="1"/>
    <col min="15" max="15" width="15.5" style="42" bestFit="1" customWidth="1"/>
    <col min="16" max="16" width="12.375" customWidth="1"/>
  </cols>
  <sheetData>
    <row r="1" spans="2:16" ht="35.25" customHeight="1" x14ac:dyDescent="0.3">
      <c r="B1" s="61" t="str">
        <f>IF(C4="", "", C4)</f>
        <v>2019년 07월</v>
      </c>
      <c r="C1" s="61"/>
      <c r="D1" s="62" t="s">
        <v>0</v>
      </c>
      <c r="E1" s="62"/>
      <c r="F1" s="62"/>
      <c r="G1" s="62"/>
      <c r="H1" s="62"/>
      <c r="I1" s="62"/>
    </row>
    <row r="2" spans="2:16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K2" s="1"/>
      <c r="L2" s="1"/>
      <c r="O2" s="42"/>
    </row>
    <row r="3" spans="2:16" s="4" customFormat="1" ht="34.5" customHeight="1" x14ac:dyDescent="0.3">
      <c r="B3" s="5" t="s">
        <v>1</v>
      </c>
      <c r="C3" s="6"/>
      <c r="D3" s="2"/>
      <c r="E3" s="63" t="s">
        <v>2</v>
      </c>
      <c r="F3" s="7" t="s">
        <v>3</v>
      </c>
      <c r="G3" s="7" t="s">
        <v>4</v>
      </c>
      <c r="H3" s="65" t="s">
        <v>5</v>
      </c>
      <c r="I3" s="66"/>
      <c r="K3" s="1"/>
      <c r="L3" s="1"/>
      <c r="O3" s="42"/>
    </row>
    <row r="4" spans="2:16" s="4" customFormat="1" ht="34.5" customHeight="1" thickBot="1" x14ac:dyDescent="0.35">
      <c r="B4" s="8" t="s">
        <v>6</v>
      </c>
      <c r="C4" s="9" t="s">
        <v>39</v>
      </c>
      <c r="D4" s="2"/>
      <c r="E4" s="64"/>
      <c r="F4" s="10" t="s">
        <v>48</v>
      </c>
      <c r="G4" s="10"/>
      <c r="H4" s="67"/>
      <c r="I4" s="68"/>
      <c r="K4" s="1"/>
      <c r="L4" s="1"/>
      <c r="O4" s="42"/>
    </row>
    <row r="5" spans="2:16" ht="17.25" thickBot="1" x14ac:dyDescent="0.35">
      <c r="L5" s="33" t="s">
        <v>40</v>
      </c>
      <c r="M5" s="34" t="s">
        <v>41</v>
      </c>
      <c r="N5" s="34" t="s">
        <v>43</v>
      </c>
      <c r="O5" s="43" t="s">
        <v>44</v>
      </c>
      <c r="P5" s="34" t="s">
        <v>42</v>
      </c>
    </row>
    <row r="6" spans="2:16" s="17" customFormat="1" ht="25.5" customHeight="1" x14ac:dyDescent="0.3">
      <c r="B6" s="13" t="s">
        <v>7</v>
      </c>
      <c r="C6" s="14" t="s">
        <v>8</v>
      </c>
      <c r="D6" s="69" t="s">
        <v>9</v>
      </c>
      <c r="E6" s="70"/>
      <c r="F6" s="14" t="s">
        <v>10</v>
      </c>
      <c r="G6" s="14" t="s">
        <v>11</v>
      </c>
      <c r="H6" s="15" t="s">
        <v>12</v>
      </c>
      <c r="I6" s="16" t="s">
        <v>13</v>
      </c>
      <c r="K6" s="18"/>
      <c r="L6" s="35">
        <v>1370000</v>
      </c>
      <c r="M6" s="37">
        <v>5.08</v>
      </c>
      <c r="N6" s="35">
        <v>100</v>
      </c>
      <c r="O6" s="44">
        <f>M6/N6</f>
        <v>5.0799999999999998E-2</v>
      </c>
      <c r="P6" s="35">
        <f>L6*(M6/N6)</f>
        <v>69596</v>
      </c>
    </row>
    <row r="7" spans="2:16" s="1" customFormat="1" ht="34.5" customHeight="1" x14ac:dyDescent="0.3">
      <c r="B7" s="19">
        <v>43666</v>
      </c>
      <c r="C7" s="20" t="s">
        <v>38</v>
      </c>
      <c r="D7" s="54" t="s">
        <v>49</v>
      </c>
      <c r="E7" s="55"/>
      <c r="F7" s="20"/>
      <c r="G7" s="21">
        <v>299822</v>
      </c>
      <c r="H7" s="22"/>
      <c r="I7" s="23"/>
      <c r="J7"/>
      <c r="L7" s="36">
        <v>4532000</v>
      </c>
      <c r="M7" s="37">
        <v>5.08</v>
      </c>
      <c r="N7" s="36">
        <v>100</v>
      </c>
      <c r="O7" s="44">
        <f>M7/N7</f>
        <v>5.0799999999999998E-2</v>
      </c>
      <c r="P7" s="35">
        <f>L7*(M7/N7)</f>
        <v>230225.59999999998</v>
      </c>
    </row>
    <row r="8" spans="2:16" ht="34.5" customHeight="1" x14ac:dyDescent="0.3">
      <c r="B8" s="19"/>
      <c r="C8" s="20"/>
      <c r="D8" s="54"/>
      <c r="E8" s="55"/>
      <c r="F8" s="20"/>
      <c r="G8" s="21"/>
      <c r="H8" s="22"/>
      <c r="I8" s="23"/>
      <c r="L8" s="1">
        <f>SUM(L6:L7)</f>
        <v>5902000</v>
      </c>
      <c r="P8" s="47">
        <f>SUM(P6:P7)</f>
        <v>299821.59999999998</v>
      </c>
    </row>
    <row r="9" spans="2:16" ht="34.5" customHeight="1" x14ac:dyDescent="0.3">
      <c r="B9" s="19"/>
      <c r="C9" s="20"/>
      <c r="D9" s="54"/>
      <c r="E9" s="55"/>
      <c r="F9" s="20"/>
      <c r="G9" s="21"/>
      <c r="H9" s="22"/>
      <c r="I9" s="23"/>
    </row>
    <row r="10" spans="2:16" s="1" customFormat="1" ht="34.5" customHeight="1" x14ac:dyDescent="0.3">
      <c r="B10" s="19"/>
      <c r="C10" s="20"/>
      <c r="D10" s="54"/>
      <c r="E10" s="55"/>
      <c r="F10" s="20"/>
      <c r="G10" s="21"/>
      <c r="H10" s="22"/>
      <c r="I10" s="23"/>
      <c r="J10"/>
      <c r="O10" s="42"/>
    </row>
    <row r="11" spans="2:16" s="1" customFormat="1" ht="34.5" customHeight="1" x14ac:dyDescent="0.3">
      <c r="B11" s="19"/>
      <c r="C11" s="20"/>
      <c r="D11" s="54"/>
      <c r="E11" s="55"/>
      <c r="F11" s="20"/>
      <c r="G11" s="21"/>
      <c r="H11" s="22"/>
      <c r="I11" s="23"/>
      <c r="J11"/>
      <c r="O11" s="42"/>
    </row>
    <row r="12" spans="2:16" s="1" customFormat="1" ht="34.5" customHeight="1" x14ac:dyDescent="0.3">
      <c r="B12" s="19"/>
      <c r="C12" s="20"/>
      <c r="D12" s="54"/>
      <c r="E12" s="55"/>
      <c r="F12" s="20"/>
      <c r="G12" s="21"/>
      <c r="H12" s="22"/>
      <c r="I12" s="23"/>
      <c r="J12"/>
      <c r="O12" s="42"/>
    </row>
    <row r="13" spans="2:16" s="1" customFormat="1" ht="34.5" customHeight="1" x14ac:dyDescent="0.3">
      <c r="B13" s="19"/>
      <c r="C13" s="20"/>
      <c r="D13" s="54"/>
      <c r="E13" s="55"/>
      <c r="F13" s="20"/>
      <c r="G13" s="21"/>
      <c r="H13" s="22"/>
      <c r="I13" s="23"/>
      <c r="J13"/>
      <c r="O13" s="42"/>
    </row>
    <row r="14" spans="2:16" s="1" customFormat="1" ht="34.5" customHeight="1" x14ac:dyDescent="0.3">
      <c r="B14" s="19"/>
      <c r="C14" s="20"/>
      <c r="D14" s="54"/>
      <c r="E14" s="55"/>
      <c r="F14" s="20"/>
      <c r="G14" s="21"/>
      <c r="H14" s="22"/>
      <c r="I14" s="23"/>
      <c r="J14"/>
      <c r="O14" s="42"/>
    </row>
    <row r="15" spans="2:16" ht="23.25" customHeight="1" x14ac:dyDescent="0.3">
      <c r="B15" s="19"/>
      <c r="C15" s="20"/>
      <c r="D15" s="56"/>
      <c r="E15" s="55"/>
      <c r="F15" s="20"/>
      <c r="G15" s="21"/>
      <c r="H15" s="22"/>
      <c r="I15" s="23"/>
    </row>
    <row r="16" spans="2:16" s="1" customFormat="1" ht="27" customHeight="1" thickBot="1" x14ac:dyDescent="0.35">
      <c r="B16" s="57" t="s">
        <v>14</v>
      </c>
      <c r="C16" s="58"/>
      <c r="D16" s="58"/>
      <c r="E16" s="59" t="s">
        <v>15</v>
      </c>
      <c r="F16" s="60"/>
      <c r="G16" s="24">
        <f>SUM(G7:G15)</f>
        <v>299822</v>
      </c>
      <c r="H16" s="25"/>
      <c r="I16" s="26"/>
      <c r="J16"/>
      <c r="O16" s="42"/>
    </row>
    <row r="17" spans="2:15" s="1" customFormat="1" ht="27" customHeight="1" thickBot="1" x14ac:dyDescent="0.35">
      <c r="B17" s="57" t="s">
        <v>16</v>
      </c>
      <c r="C17" s="58"/>
      <c r="D17" s="58"/>
      <c r="E17" s="59" t="s">
        <v>15</v>
      </c>
      <c r="F17" s="60"/>
      <c r="G17" s="24">
        <f>SUMIF(F6:F15,B17,G6:G15)</f>
        <v>0</v>
      </c>
      <c r="H17" s="25"/>
      <c r="I17" s="26"/>
      <c r="J17"/>
      <c r="O17" s="42"/>
    </row>
    <row r="18" spans="2:15" s="1" customFormat="1" ht="23.25" customHeight="1" x14ac:dyDescent="0.3">
      <c r="B18" s="48" t="s">
        <v>17</v>
      </c>
      <c r="C18" s="49"/>
      <c r="D18" s="49"/>
      <c r="E18" s="49"/>
      <c r="F18" s="49"/>
      <c r="G18" s="49"/>
      <c r="H18" s="49"/>
      <c r="I18" s="50"/>
      <c r="J18"/>
      <c r="O18" s="42"/>
    </row>
    <row r="19" spans="2:15" s="1" customFormat="1" ht="23.25" customHeight="1" x14ac:dyDescent="0.3">
      <c r="B19" s="51"/>
      <c r="C19" s="52"/>
      <c r="D19" s="52"/>
      <c r="E19" s="52"/>
      <c r="F19" s="52"/>
      <c r="G19" s="52"/>
      <c r="H19" s="52"/>
      <c r="I19" s="53"/>
      <c r="J19"/>
      <c r="O19" s="42"/>
    </row>
    <row r="20" spans="2:15" s="1" customFormat="1" ht="23.25" customHeight="1" x14ac:dyDescent="0.3">
      <c r="B20" s="27"/>
      <c r="C20" s="28"/>
      <c r="D20" s="28"/>
      <c r="E20" s="28"/>
      <c r="F20" s="28"/>
      <c r="G20" s="28"/>
      <c r="H20" s="28"/>
      <c r="I20" s="29"/>
      <c r="J20"/>
      <c r="O20" s="42"/>
    </row>
    <row r="21" spans="2:15" s="1" customFormat="1" ht="23.25" customHeight="1" x14ac:dyDescent="0.3">
      <c r="B21" s="27"/>
      <c r="C21" s="28"/>
      <c r="D21" s="28"/>
      <c r="E21" s="28"/>
      <c r="F21" s="28"/>
      <c r="G21" s="28"/>
      <c r="H21" s="28"/>
      <c r="I21" s="29"/>
      <c r="J21"/>
      <c r="O21" s="42"/>
    </row>
    <row r="22" spans="2:15" s="1" customFormat="1" ht="23.25" customHeight="1" x14ac:dyDescent="0.3">
      <c r="B22" s="27"/>
      <c r="C22" s="28"/>
      <c r="D22" s="28"/>
      <c r="E22" s="28"/>
      <c r="F22" s="28"/>
      <c r="G22" s="28"/>
      <c r="H22" s="28"/>
      <c r="I22" s="29"/>
      <c r="J22"/>
      <c r="O22" s="42"/>
    </row>
    <row r="23" spans="2:15" s="1" customFormat="1" ht="23.25" customHeight="1" x14ac:dyDescent="0.3">
      <c r="B23" s="27"/>
      <c r="C23" s="28"/>
      <c r="D23" s="28"/>
      <c r="E23" s="28"/>
      <c r="F23" s="28"/>
      <c r="G23" s="28"/>
      <c r="H23" s="28"/>
      <c r="I23" s="29"/>
      <c r="J23"/>
      <c r="O23" s="42"/>
    </row>
    <row r="24" spans="2:15" s="1" customFormat="1" ht="23.25" customHeight="1" x14ac:dyDescent="0.3">
      <c r="B24" s="27"/>
      <c r="C24" s="28"/>
      <c r="D24" s="28"/>
      <c r="E24" s="28"/>
      <c r="F24" s="28"/>
      <c r="G24" s="28"/>
      <c r="H24" s="28"/>
      <c r="I24" s="29"/>
      <c r="J24"/>
      <c r="O24" s="42"/>
    </row>
    <row r="25" spans="2:15" s="1" customFormat="1" ht="23.25" customHeight="1" x14ac:dyDescent="0.3">
      <c r="B25" s="27"/>
      <c r="C25" s="28"/>
      <c r="D25" s="28"/>
      <c r="E25" s="28"/>
      <c r="F25" s="28"/>
      <c r="G25" s="28"/>
      <c r="H25" s="28"/>
      <c r="I25" s="29"/>
      <c r="J25"/>
      <c r="O25" s="42"/>
    </row>
    <row r="26" spans="2:15" s="1" customFormat="1" ht="23.25" customHeight="1" x14ac:dyDescent="0.3">
      <c r="B26" s="27"/>
      <c r="C26" s="28"/>
      <c r="D26" s="28"/>
      <c r="E26" s="28"/>
      <c r="F26" s="28"/>
      <c r="G26" s="28"/>
      <c r="H26" s="28"/>
      <c r="I26" s="29"/>
      <c r="J26"/>
      <c r="O26" s="42"/>
    </row>
    <row r="27" spans="2:15" s="1" customFormat="1" ht="23.25" customHeight="1" x14ac:dyDescent="0.3">
      <c r="B27" s="27"/>
      <c r="C27" s="28"/>
      <c r="D27" s="28"/>
      <c r="E27" s="28"/>
      <c r="F27" s="28"/>
      <c r="G27" s="28"/>
      <c r="H27" s="28"/>
      <c r="I27" s="29"/>
      <c r="J27"/>
      <c r="O27" s="42"/>
    </row>
    <row r="28" spans="2:15" s="1" customFormat="1" ht="23.25" customHeight="1" x14ac:dyDescent="0.3">
      <c r="B28" s="27"/>
      <c r="C28" s="28"/>
      <c r="D28" s="28"/>
      <c r="E28" s="28"/>
      <c r="F28" s="28"/>
      <c r="G28" s="28"/>
      <c r="H28" s="28"/>
      <c r="I28" s="29"/>
      <c r="J28"/>
      <c r="O28" s="42"/>
    </row>
    <row r="29" spans="2:15" s="1" customFormat="1" ht="23.25" customHeight="1" x14ac:dyDescent="0.3">
      <c r="B29" s="27"/>
      <c r="C29" s="28"/>
      <c r="D29" s="28"/>
      <c r="E29" s="28"/>
      <c r="F29" s="28"/>
      <c r="G29" s="28"/>
      <c r="H29" s="28"/>
      <c r="I29" s="29"/>
      <c r="J29"/>
      <c r="O29" s="42"/>
    </row>
    <row r="30" spans="2:15" s="1" customFormat="1" ht="23.25" customHeight="1" x14ac:dyDescent="0.3">
      <c r="B30" s="27"/>
      <c r="C30" s="28"/>
      <c r="D30" s="28"/>
      <c r="E30" s="28"/>
      <c r="F30" s="28"/>
      <c r="G30" s="28"/>
      <c r="H30" s="28"/>
      <c r="I30" s="29"/>
      <c r="J30"/>
      <c r="O30" s="42"/>
    </row>
    <row r="31" spans="2:15" s="1" customFormat="1" ht="23.25" customHeight="1" x14ac:dyDescent="0.3">
      <c r="B31" s="27"/>
      <c r="C31" s="28"/>
      <c r="D31" s="28"/>
      <c r="E31" s="28"/>
      <c r="F31" s="28"/>
      <c r="G31" s="28"/>
      <c r="H31" s="28"/>
      <c r="I31" s="29"/>
      <c r="J31"/>
      <c r="O31" s="42"/>
    </row>
    <row r="32" spans="2:15" s="1" customFormat="1" ht="23.25" customHeight="1" x14ac:dyDescent="0.3">
      <c r="B32" s="27"/>
      <c r="C32" s="28"/>
      <c r="D32" s="28"/>
      <c r="E32" s="28"/>
      <c r="F32" s="28"/>
      <c r="G32" s="28"/>
      <c r="H32" s="28"/>
      <c r="I32" s="29"/>
      <c r="J32"/>
      <c r="O32" s="42"/>
    </row>
    <row r="33" spans="2:15" s="1" customFormat="1" ht="23.25" customHeight="1" x14ac:dyDescent="0.3">
      <c r="B33" s="27"/>
      <c r="C33" s="28"/>
      <c r="D33" s="28"/>
      <c r="E33" s="28"/>
      <c r="F33" s="28"/>
      <c r="G33" s="28"/>
      <c r="H33" s="28"/>
      <c r="I33" s="29"/>
      <c r="J33"/>
      <c r="O33" s="42"/>
    </row>
    <row r="34" spans="2:15" s="1" customFormat="1" ht="23.25" customHeight="1" x14ac:dyDescent="0.3">
      <c r="B34" s="27"/>
      <c r="C34" s="28"/>
      <c r="D34" s="28"/>
      <c r="E34" s="28"/>
      <c r="F34" s="28"/>
      <c r="G34" s="28"/>
      <c r="H34" s="28"/>
      <c r="I34" s="29"/>
      <c r="J34"/>
      <c r="O34" s="42"/>
    </row>
    <row r="35" spans="2:15" s="1" customFormat="1" ht="23.25" customHeight="1" x14ac:dyDescent="0.3">
      <c r="B35" s="27"/>
      <c r="C35" s="28"/>
      <c r="D35" s="28"/>
      <c r="E35" s="28"/>
      <c r="F35" s="28"/>
      <c r="G35" s="28"/>
      <c r="H35" s="28"/>
      <c r="I35" s="29"/>
      <c r="J35"/>
      <c r="O35" s="42"/>
    </row>
    <row r="36" spans="2:15" s="1" customFormat="1" ht="23.25" customHeight="1" x14ac:dyDescent="0.3">
      <c r="B36" s="27"/>
      <c r="C36" s="28"/>
      <c r="D36" s="28"/>
      <c r="E36" s="28"/>
      <c r="F36" s="28"/>
      <c r="G36" s="28"/>
      <c r="H36" s="28"/>
      <c r="I36" s="29"/>
      <c r="J36"/>
      <c r="O36" s="42"/>
    </row>
    <row r="37" spans="2:15" s="1" customFormat="1" ht="23.25" customHeight="1" x14ac:dyDescent="0.3">
      <c r="B37" s="27"/>
      <c r="C37" s="28"/>
      <c r="D37" s="28"/>
      <c r="E37" s="28"/>
      <c r="F37" s="28"/>
      <c r="G37" s="28"/>
      <c r="H37" s="28"/>
      <c r="I37" s="29"/>
      <c r="J37"/>
      <c r="O37" s="42"/>
    </row>
    <row r="38" spans="2:15" s="1" customFormat="1" ht="23.25" customHeight="1" x14ac:dyDescent="0.3">
      <c r="B38" s="27"/>
      <c r="C38" s="28"/>
      <c r="D38" s="28"/>
      <c r="E38" s="28"/>
      <c r="F38" s="28"/>
      <c r="G38" s="28"/>
      <c r="H38" s="28"/>
      <c r="I38" s="29"/>
      <c r="J38"/>
      <c r="O38" s="42"/>
    </row>
    <row r="39" spans="2:15" s="1" customFormat="1" ht="23.25" customHeight="1" x14ac:dyDescent="0.3">
      <c r="B39" s="27"/>
      <c r="C39" s="28"/>
      <c r="D39" s="28"/>
      <c r="E39" s="28"/>
      <c r="F39" s="28"/>
      <c r="G39" s="28"/>
      <c r="H39" s="28"/>
      <c r="I39" s="29"/>
      <c r="J39"/>
      <c r="O39" s="42"/>
    </row>
    <row r="40" spans="2:15" s="1" customFormat="1" ht="23.25" customHeight="1" x14ac:dyDescent="0.3">
      <c r="B40" s="27"/>
      <c r="C40" s="28"/>
      <c r="D40" s="28"/>
      <c r="E40" s="28"/>
      <c r="F40" s="28"/>
      <c r="G40" s="28"/>
      <c r="H40" s="28"/>
      <c r="I40" s="29"/>
      <c r="J40"/>
      <c r="O40" s="42"/>
    </row>
    <row r="41" spans="2:15" s="1" customFormat="1" ht="23.25" customHeight="1" x14ac:dyDescent="0.3">
      <c r="B41" s="27"/>
      <c r="C41" s="28"/>
      <c r="D41" s="28"/>
      <c r="E41" s="28"/>
      <c r="F41" s="28"/>
      <c r="G41" s="28"/>
      <c r="H41" s="28"/>
      <c r="I41" s="29"/>
      <c r="J41"/>
      <c r="O41" s="42"/>
    </row>
    <row r="42" spans="2:15" s="1" customFormat="1" ht="23.25" customHeight="1" x14ac:dyDescent="0.3">
      <c r="B42" s="27"/>
      <c r="C42" s="28"/>
      <c r="D42" s="28"/>
      <c r="E42" s="28"/>
      <c r="F42" s="28"/>
      <c r="G42" s="28"/>
      <c r="H42" s="28"/>
      <c r="I42" s="29"/>
      <c r="J42"/>
      <c r="O42" s="42"/>
    </row>
    <row r="43" spans="2:15" s="1" customFormat="1" ht="23.25" customHeight="1" x14ac:dyDescent="0.3">
      <c r="B43" s="27"/>
      <c r="C43" s="28"/>
      <c r="D43" s="28"/>
      <c r="E43" s="28"/>
      <c r="F43" s="28"/>
      <c r="G43" s="28"/>
      <c r="H43" s="28"/>
      <c r="I43" s="29"/>
      <c r="J43"/>
      <c r="O43" s="42"/>
    </row>
    <row r="44" spans="2:15" s="1" customFormat="1" ht="23.25" customHeight="1" x14ac:dyDescent="0.3">
      <c r="B44" s="30"/>
      <c r="C44" s="31"/>
      <c r="D44" s="31"/>
      <c r="E44" s="31"/>
      <c r="F44" s="31"/>
      <c r="G44" s="31"/>
      <c r="H44" s="31"/>
      <c r="I44" s="32"/>
      <c r="J44"/>
      <c r="O44" s="42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4"/>
  <sheetViews>
    <sheetView workbookViewId="0">
      <selection activeCell="F25" sqref="F25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18</v>
      </c>
      <c r="C1" t="s">
        <v>19</v>
      </c>
    </row>
    <row r="2" spans="2:3" x14ac:dyDescent="0.3">
      <c r="B2" t="s">
        <v>20</v>
      </c>
      <c r="C2" t="s">
        <v>21</v>
      </c>
    </row>
    <row r="3" spans="2:3" x14ac:dyDescent="0.3">
      <c r="B3" t="s">
        <v>22</v>
      </c>
      <c r="C3" t="s">
        <v>23</v>
      </c>
    </row>
    <row r="4" spans="2:3" x14ac:dyDescent="0.3">
      <c r="B4" t="s">
        <v>24</v>
      </c>
      <c r="C4" t="s">
        <v>25</v>
      </c>
    </row>
    <row r="5" spans="2:3" x14ac:dyDescent="0.3">
      <c r="B5" t="s">
        <v>26</v>
      </c>
      <c r="C5" t="s">
        <v>27</v>
      </c>
    </row>
    <row r="6" spans="2:3" x14ac:dyDescent="0.3">
      <c r="B6" t="s">
        <v>28</v>
      </c>
      <c r="C6" t="s">
        <v>29</v>
      </c>
    </row>
    <row r="7" spans="2:3" x14ac:dyDescent="0.3">
      <c r="B7" t="s">
        <v>30</v>
      </c>
    </row>
    <row r="8" spans="2:3" x14ac:dyDescent="0.3">
      <c r="B8" t="s">
        <v>31</v>
      </c>
    </row>
    <row r="9" spans="2:3" x14ac:dyDescent="0.3">
      <c r="B9" t="s">
        <v>32</v>
      </c>
    </row>
    <row r="10" spans="2:3" x14ac:dyDescent="0.3">
      <c r="B10" t="s">
        <v>33</v>
      </c>
    </row>
    <row r="11" spans="2:3" x14ac:dyDescent="0.3">
      <c r="B11" t="s">
        <v>34</v>
      </c>
    </row>
    <row r="12" spans="2:3" x14ac:dyDescent="0.3">
      <c r="B12" t="s">
        <v>35</v>
      </c>
    </row>
    <row r="13" spans="2:3" x14ac:dyDescent="0.3">
      <c r="B13" t="s">
        <v>36</v>
      </c>
    </row>
    <row r="14" spans="2:3" x14ac:dyDescent="0.3">
      <c r="B14" t="s">
        <v>37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5</vt:i4>
      </vt:variant>
    </vt:vector>
  </HeadingPairs>
  <TitlesOfParts>
    <vt:vector size="8" baseType="lpstr">
      <vt:lpstr>20190720 (2)</vt:lpstr>
      <vt:lpstr>20190720</vt:lpstr>
      <vt:lpstr>Sheet2</vt:lpstr>
      <vt:lpstr>'20190720'!Print_Area</vt:lpstr>
      <vt:lpstr>'20190720 (2)'!Print_Area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2019-07-11T10:30:43Z</cp:lastPrinted>
  <dcterms:created xsi:type="dcterms:W3CDTF">2019-03-16T00:24:07Z</dcterms:created>
  <dcterms:modified xsi:type="dcterms:W3CDTF">2019-09-21T00:56:28Z</dcterms:modified>
</cp:coreProperties>
</file>