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10.인포솔루션\20.거래내역\30.개인경비청구서\2019년도\"/>
    </mc:Choice>
  </mc:AlternateContent>
  <bookViews>
    <workbookView xWindow="0" yWindow="0" windowWidth="28800" windowHeight="12390" firstSheet="2" activeTab="6"/>
  </bookViews>
  <sheets>
    <sheet name="20200108_출장비 2" sheetId="6" r:id="rId1"/>
    <sheet name="20200108_출장비" sheetId="5" r:id="rId2"/>
    <sheet name="20191231_출장비" sheetId="4" r:id="rId3"/>
    <sheet name="20190906 (3)" sheetId="9" r:id="rId4"/>
    <sheet name="20190906 (2)" sheetId="8" r:id="rId5"/>
    <sheet name="20190906" sheetId="7" r:id="rId6"/>
    <sheet name="20190220_" sheetId="2" r:id="rId7"/>
    <sheet name="20190220_출장비 (10)" sheetId="1" r:id="rId8"/>
  </sheets>
  <externalReferences>
    <externalReference r:id="rId9"/>
    <externalReference r:id="rId10"/>
    <externalReference r:id="rId11"/>
  </externalReferences>
  <definedNames>
    <definedName name="_xlnm._FilterDatabase" localSheetId="6" hidden="1">'20190220_'!$B$6:$I$39</definedName>
    <definedName name="_xlnm._FilterDatabase" localSheetId="7" hidden="1">'20190220_출장비 (10)'!$B$6:$I$39</definedName>
    <definedName name="_xlnm._FilterDatabase" localSheetId="5" hidden="1">'20190906'!$B$6:$I$39</definedName>
    <definedName name="_xlnm._FilterDatabase" localSheetId="4" hidden="1">'20190906 (2)'!$B$6:$I$39</definedName>
    <definedName name="_xlnm._FilterDatabase" localSheetId="3" hidden="1">'20190906 (3)'!$B$6:$I$39</definedName>
    <definedName name="_xlnm._FilterDatabase" localSheetId="2" hidden="1">'20191231_출장비'!$B$6:$I$39</definedName>
    <definedName name="_xlnm._FilterDatabase" localSheetId="1" hidden="1">'20200108_출장비'!$B$6:$I$40</definedName>
    <definedName name="_xlnm._FilterDatabase" localSheetId="0" hidden="1">'20200108_출장비 2'!$B$6:$I$40</definedName>
    <definedName name="_xlnm.Print_Area" localSheetId="6">'20190220_'!$A$1:$I$48</definedName>
    <definedName name="_xlnm.Print_Area" localSheetId="7">'20190220_출장비 (10)'!$A$1:$I$48</definedName>
    <definedName name="_xlnm.Print_Area" localSheetId="5">'20190906'!$A$1:$I$48</definedName>
    <definedName name="_xlnm.Print_Area" localSheetId="4">'20190906 (2)'!$A$1:$I$48</definedName>
    <definedName name="_xlnm.Print_Area" localSheetId="3">'20190906 (3)'!$A$1:$I$48</definedName>
    <definedName name="_xlnm.Print_Area" localSheetId="2">'20191231_출장비'!$A$1:$I$48</definedName>
    <definedName name="_xlnm.Print_Area" localSheetId="1">'20200108_출장비'!$A$1:$I$49</definedName>
    <definedName name="_xlnm.Print_Area" localSheetId="0">'20200108_출장비 2'!$A$1:$I$49</definedName>
    <definedName name="결재방법">[1]Sheet2!$C$1:$C$7</definedName>
    <definedName name="계정과목2">[1]Sheet2!$B$1:$B$14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9" l="1"/>
  <c r="G16" i="9"/>
  <c r="M14" i="9"/>
  <c r="M13" i="9"/>
  <c r="M12" i="9"/>
  <c r="M11" i="9"/>
  <c r="M10" i="9"/>
  <c r="M9" i="9"/>
  <c r="M8" i="9"/>
  <c r="M7" i="9"/>
  <c r="B1" i="9"/>
  <c r="G17" i="8"/>
  <c r="G16" i="8"/>
  <c r="M14" i="8"/>
  <c r="M13" i="8"/>
  <c r="M12" i="8"/>
  <c r="M11" i="8"/>
  <c r="M10" i="8"/>
  <c r="M9" i="8"/>
  <c r="M8" i="8"/>
  <c r="M7" i="8"/>
  <c r="B1" i="8"/>
  <c r="G17" i="7" l="1"/>
  <c r="G16" i="7"/>
  <c r="M14" i="7"/>
  <c r="M13" i="7"/>
  <c r="M12" i="7"/>
  <c r="M11" i="7"/>
  <c r="M10" i="7"/>
  <c r="M9" i="7"/>
  <c r="M8" i="7"/>
  <c r="M7" i="7"/>
  <c r="B1" i="7"/>
  <c r="G18" i="6" l="1"/>
  <c r="G17" i="6"/>
  <c r="M15" i="6"/>
  <c r="M14" i="6"/>
  <c r="M13" i="6"/>
  <c r="M12" i="6"/>
  <c r="M11" i="6"/>
  <c r="M10" i="6"/>
  <c r="M9" i="6"/>
  <c r="M8" i="6"/>
  <c r="M7" i="6"/>
  <c r="B1" i="6"/>
  <c r="M8" i="5"/>
  <c r="G18" i="5"/>
  <c r="G17" i="5"/>
  <c r="M15" i="5"/>
  <c r="M14" i="5"/>
  <c r="M13" i="5"/>
  <c r="M12" i="5"/>
  <c r="M11" i="5"/>
  <c r="M10" i="5"/>
  <c r="M9" i="5"/>
  <c r="M7" i="5"/>
  <c r="B1" i="5"/>
  <c r="G17" i="4"/>
  <c r="G16" i="4"/>
  <c r="M14" i="4"/>
  <c r="M13" i="4"/>
  <c r="M12" i="4"/>
  <c r="M11" i="4"/>
  <c r="M10" i="4"/>
  <c r="M9" i="4"/>
  <c r="M8" i="4"/>
  <c r="M7" i="4"/>
  <c r="B1" i="4"/>
  <c r="G17" i="2"/>
  <c r="G16" i="2"/>
  <c r="M14" i="2"/>
  <c r="M13" i="2"/>
  <c r="M12" i="2"/>
  <c r="M11" i="2"/>
  <c r="M10" i="2"/>
  <c r="M9" i="2"/>
  <c r="M8" i="2"/>
  <c r="M7" i="2"/>
  <c r="B1" i="2"/>
  <c r="M8" i="1" l="1"/>
  <c r="B1" i="1" l="1"/>
  <c r="M7" i="1"/>
  <c r="M9" i="1"/>
  <c r="M10" i="1"/>
  <c r="M11" i="1"/>
  <c r="M12" i="1"/>
  <c r="M13" i="1"/>
  <c r="M14" i="1"/>
  <c r="G16" i="1"/>
  <c r="G17" i="1"/>
</calcChain>
</file>

<file path=xl/sharedStrings.xml><?xml version="1.0" encoding="utf-8"?>
<sst xmlns="http://schemas.openxmlformats.org/spreadsheetml/2006/main" count="321" uniqueCount="92">
  <si>
    <t>- 증빙 첨부</t>
  </si>
  <si>
    <t>분 합계</t>
    <phoneticPr fontId="8" type="noConversion"/>
  </si>
  <si>
    <t>법인카드</t>
    <phoneticPr fontId="8" type="noConversion"/>
  </si>
  <si>
    <t>분 합계</t>
    <phoneticPr fontId="8" type="noConversion"/>
  </si>
  <si>
    <t>개인청구</t>
    <phoneticPr fontId="8" type="noConversion"/>
  </si>
  <si>
    <t>여비해외출장비</t>
  </si>
  <si>
    <t>기타</t>
    <phoneticPr fontId="8" type="noConversion"/>
  </si>
  <si>
    <t>증빙</t>
    <phoneticPr fontId="8" type="noConversion"/>
  </si>
  <si>
    <t>금액</t>
    <phoneticPr fontId="8" type="noConversion"/>
  </si>
  <si>
    <t>결재형태</t>
    <phoneticPr fontId="8" type="noConversion"/>
  </si>
  <si>
    <t>내역</t>
    <phoneticPr fontId="8" type="noConversion"/>
  </si>
  <si>
    <t>계정과목</t>
    <phoneticPr fontId="8" type="noConversion"/>
  </si>
  <si>
    <t>사용일자</t>
    <phoneticPr fontId="8" type="noConversion"/>
  </si>
  <si>
    <t>2019년 01월</t>
    <phoneticPr fontId="8" type="noConversion"/>
  </si>
  <si>
    <t>신청년월</t>
    <phoneticPr fontId="8" type="noConversion"/>
  </si>
  <si>
    <t>대표이사</t>
    <phoneticPr fontId="8" type="noConversion"/>
  </si>
  <si>
    <t>확인</t>
    <phoneticPr fontId="8" type="noConversion"/>
  </si>
  <si>
    <t>신청자</t>
    <phoneticPr fontId="8" type="noConversion"/>
  </si>
  <si>
    <t>결재</t>
    <phoneticPr fontId="8" type="noConversion"/>
  </si>
  <si>
    <t>문서번호</t>
    <phoneticPr fontId="8" type="noConversion"/>
  </si>
  <si>
    <t>개인경비 청구서</t>
    <phoneticPr fontId="8" type="noConversion"/>
  </si>
  <si>
    <t>전호수</t>
    <phoneticPr fontId="8" type="noConversion"/>
  </si>
  <si>
    <t>장영훈</t>
    <phoneticPr fontId="2" type="noConversion"/>
  </si>
  <si>
    <t>전호수</t>
    <phoneticPr fontId="2" type="noConversion"/>
  </si>
  <si>
    <t>안상현</t>
    <phoneticPr fontId="2" type="noConversion"/>
  </si>
  <si>
    <t>서정필</t>
    <phoneticPr fontId="2" type="noConversion"/>
  </si>
  <si>
    <t>베트남 출장비(Newflex vina)
11/28~12/06 : (@1,128.6*$40*9일)</t>
    <phoneticPr fontId="14" type="noConversion"/>
  </si>
  <si>
    <t>중국 출장비(BHFlex 중국) 
12/17~12/21 : (@1,128.90*$70*5일)</t>
    <phoneticPr fontId="2" type="noConversion"/>
  </si>
  <si>
    <t>베트남 출장비(Newflex vina)
11/28~12/20 : (@1,125.1*$40*23일)</t>
    <phoneticPr fontId="14" type="noConversion"/>
  </si>
  <si>
    <t>2019년 12월</t>
    <phoneticPr fontId="8" type="noConversion"/>
  </si>
  <si>
    <t>신현철</t>
    <phoneticPr fontId="2" type="noConversion"/>
  </si>
  <si>
    <t>Siflex Vina ERP구축(생산/물류)
07/16~08/16 : (@1,211.7*$50*32일)</t>
    <phoneticPr fontId="2" type="noConversion"/>
  </si>
  <si>
    <t>안상현</t>
    <phoneticPr fontId="2" type="noConversion"/>
  </si>
  <si>
    <t>Siflex Vina ERP구축(생산/물류)
07/16~08/16 : (@1,211.7*$40*32일)</t>
    <phoneticPr fontId="2" type="noConversion"/>
  </si>
  <si>
    <t>Siflex Vina ERP구축(생산/물류)
08/27~09/10 : (@1192.4*$30*15일)</t>
    <phoneticPr fontId="2" type="noConversion"/>
  </si>
  <si>
    <t>이태훈</t>
    <phoneticPr fontId="2" type="noConversion"/>
  </si>
  <si>
    <t>장복래</t>
    <phoneticPr fontId="2" type="noConversion"/>
  </si>
  <si>
    <t>Siflex 위해 ERP구축(생산/물류)
07/22~08/16 : (@1,211.7*$30*26일)</t>
    <phoneticPr fontId="2" type="noConversion"/>
  </si>
  <si>
    <t>Siflex Vina ERP구축(생산/물류)
09/19~10/11 : (@1,196.1*$30*23일)</t>
    <phoneticPr fontId="2" type="noConversion"/>
  </si>
  <si>
    <t>노정혜</t>
    <phoneticPr fontId="2" type="noConversion"/>
  </si>
  <si>
    <t>Siflex 위해 ERP구축(인사/회계)
07/22~08/12 : (@1,209.7*$30*22일)</t>
    <phoneticPr fontId="2" type="noConversion"/>
  </si>
  <si>
    <t>Siflex 위해 ERP구축(인사/회계)
08/26~09/10 : (@1,192.4*$30*16일)</t>
    <phoneticPr fontId="2" type="noConversion"/>
  </si>
  <si>
    <t>Siflex Vina ERP구축(생산/물류)
08/27~09/10 : (@1,192.4*$30*15일)</t>
    <phoneticPr fontId="2" type="noConversion"/>
  </si>
  <si>
    <t>2020년 01월</t>
    <phoneticPr fontId="8" type="noConversion"/>
  </si>
  <si>
    <t>신만재</t>
    <phoneticPr fontId="2" type="noConversion"/>
  </si>
  <si>
    <t>Siflex 위해 ERP구축(생산/물류)
07/29~08/16 : (@1,211.7*$50*19일)</t>
    <phoneticPr fontId="2" type="noConversion"/>
  </si>
  <si>
    <t>Siflex 위해 ERP구축(생산/물류) - 선지급금
07/29~08/16 : (@1,211.7*$50*19일)</t>
    <phoneticPr fontId="2" type="noConversion"/>
  </si>
  <si>
    <t>Siflex Vina ERP구축(생산/물류)
08/27~09/10 : (@1,192.4*$50*15일)</t>
    <phoneticPr fontId="2" type="noConversion"/>
  </si>
  <si>
    <t>Siflex Vina ERP구축(생산/물류)
09/19~10/11 : (@1,196.1*$50*23일)</t>
    <phoneticPr fontId="2" type="noConversion"/>
  </si>
  <si>
    <t>Siflex Vina ERP구축(생산/물류) - 선지급금
09/19~10/11 : (@1,196.1*$50*23일)</t>
    <phoneticPr fontId="2" type="noConversion"/>
  </si>
  <si>
    <t>Siflex Vina ERP구축(생산/물류)
12/09~12/13 : (@1,188.6*$100*5일)</t>
    <phoneticPr fontId="2" type="noConversion"/>
  </si>
  <si>
    <t>Siflex Vina ERP구축(생산/물류)
10/21~11/02 : (@1,161.7*$50*13일)</t>
    <phoneticPr fontId="2" type="noConversion"/>
  </si>
  <si>
    <t>Siflex 위해 ERP구축(회계)
08/29~09/06 : (@1,199.6*$50*9일)</t>
    <phoneticPr fontId="2" type="noConversion"/>
  </si>
  <si>
    <t>Siflex 베트남 ERP구축(회계) 
07/29~08/07 : (@1,214.3*$50*10일)</t>
    <phoneticPr fontId="2" type="noConversion"/>
  </si>
  <si>
    <t>Newflex Vina ERP구축(회계)
11/18~11/29 : (@1,179.3*$50*12일)</t>
    <phoneticPr fontId="2" type="noConversion"/>
  </si>
  <si>
    <t>전호수</t>
    <phoneticPr fontId="2" type="noConversion"/>
  </si>
  <si>
    <t>Siflex Vina ERP구축(인사/회계)
07/22~08/07 : (@1,214.3*$50*17일)</t>
    <phoneticPr fontId="2" type="noConversion"/>
  </si>
  <si>
    <t>Siflex Vina ERP구축(인사/회계)
08/26~09/10 : (@1,192.4*$50*16일)</t>
    <phoneticPr fontId="2" type="noConversion"/>
  </si>
  <si>
    <t>BH 중국(인사)
09/23~09/28 : (@1,199.1*$70*6일)</t>
    <phoneticPr fontId="2" type="noConversion"/>
  </si>
  <si>
    <t>Siflex Vina ERP구축(인사/회계)
09/30~10/11 : (@1,196.1*$50*12일)</t>
    <phoneticPr fontId="2" type="noConversion"/>
  </si>
  <si>
    <t>Newflex Vina ERP구축(인사/회계)
10/21~11/02 : (@1,161.7*$50*12일)</t>
    <phoneticPr fontId="2" type="noConversion"/>
  </si>
  <si>
    <t>2019년 09월</t>
    <phoneticPr fontId="8" type="noConversion"/>
  </si>
  <si>
    <t>Siflex 위해 ERP구축(인사/회계)
06/10~06/14 : (@1,184.7*$40*5일)</t>
    <phoneticPr fontId="2" type="noConversion"/>
  </si>
  <si>
    <t>Siflex 위해 ERP구축(인사/회계)
06/26~07/05 : (@1,169.2*$30*10일)</t>
    <phoneticPr fontId="2" type="noConversion"/>
  </si>
  <si>
    <t>Siflex 위해 ERP구축(생산/물류) 
06/03~07/05 : (@1,169.2*$50*33일)</t>
    <phoneticPr fontId="2" type="noConversion"/>
  </si>
  <si>
    <t>Siflex Vina ERP구축(생산/물류)
07/17~07/26 : (@1,179.8*$50*10일)</t>
    <phoneticPr fontId="2" type="noConversion"/>
  </si>
  <si>
    <t>신현철</t>
    <phoneticPr fontId="2" type="noConversion"/>
  </si>
  <si>
    <t>신현철</t>
    <phoneticPr fontId="2" type="noConversion"/>
  </si>
  <si>
    <t>Siflex Vina ERP구축(생산/물류) 
05/20~05/25 : (@1,191.2*$60*6일)</t>
    <phoneticPr fontId="2" type="noConversion"/>
  </si>
  <si>
    <t>Siflex Vina ERP구축(생산/물류)
06/03~07/05 : (@1,169.2*$50*33일)</t>
    <phoneticPr fontId="2" type="noConversion"/>
  </si>
  <si>
    <t>안상현</t>
    <phoneticPr fontId="2" type="noConversion"/>
  </si>
  <si>
    <t>안상현</t>
    <phoneticPr fontId="2" type="noConversion"/>
  </si>
  <si>
    <t>Siflex Vina ERP구축(생산/물류) 
05/20~05/25 : (@1,191.2*$50*6일)</t>
    <phoneticPr fontId="2" type="noConversion"/>
  </si>
  <si>
    <t>Siflex Vina ERP구축(생산/물류)
06/03~07/05 : (@1,169.2*$40*33일)</t>
    <phoneticPr fontId="2" type="noConversion"/>
  </si>
  <si>
    <t>Siflex Vina ERP구축(생산/물류)
06/17~07/05 : (@1,169.2*$30*30일)</t>
    <phoneticPr fontId="2" type="noConversion"/>
  </si>
  <si>
    <t>장복래</t>
    <phoneticPr fontId="2" type="noConversion"/>
  </si>
  <si>
    <t>Siflex 위해 ERP구축(생산/물류) 
06/03~07/05 : (@1,169.2*$30*33일)</t>
    <phoneticPr fontId="2" type="noConversion"/>
  </si>
  <si>
    <t>장영훈</t>
    <phoneticPr fontId="2" type="noConversion"/>
  </si>
  <si>
    <t>BH중국(회계)
03/04~03/12 : (@1,134.5*$50*9일)</t>
    <phoneticPr fontId="2" type="noConversion"/>
  </si>
  <si>
    <t>Siflex 위해 ERP구축(인사/회계)
05/13~05/18 : (@1,189.8*$70*60일)</t>
    <phoneticPr fontId="2" type="noConversion"/>
  </si>
  <si>
    <t>Siflex Vina ERP구축(인사/회계) 
05/20~05/25 : (@1,191.2*$70*6일)</t>
    <phoneticPr fontId="2" type="noConversion"/>
  </si>
  <si>
    <t>Siflex 위해 ERP구축(인사/회계)
06/10~06/14 : (@1,184.7*$70*5일)</t>
    <phoneticPr fontId="2" type="noConversion"/>
  </si>
  <si>
    <t>Siflex Vina ERP구축(인사/회계) 
07/01~07/05 : (@1,169.2*$70*5일)</t>
    <phoneticPr fontId="2" type="noConversion"/>
  </si>
  <si>
    <t>전호수</t>
    <phoneticPr fontId="2" type="noConversion"/>
  </si>
  <si>
    <t>전호수</t>
    <phoneticPr fontId="2" type="noConversion"/>
  </si>
  <si>
    <t>BH중국(인사/회계)
06/05~06/08 : (@1,179.8*$70*4일)</t>
    <phoneticPr fontId="2" type="noConversion"/>
  </si>
  <si>
    <t>Siflex Vina ERP구축(인사/회계) 
06/17~07/05 : (@1,169.2*$50*19일)</t>
    <phoneticPr fontId="2" type="noConversion"/>
  </si>
  <si>
    <t>BH중국(인사/회계)
07/15~07/18 : (@1,180.4*$70*4일)</t>
    <phoneticPr fontId="2" type="noConversion"/>
  </si>
  <si>
    <t>2019년 02월</t>
    <phoneticPr fontId="8" type="noConversion"/>
  </si>
  <si>
    <t>시노펙스 Vina
01/07~01/12 : (@1,118.9*$70*6일)</t>
    <phoneticPr fontId="2" type="noConversion"/>
  </si>
  <si>
    <t>신만재</t>
    <phoneticPr fontId="2" type="noConversion"/>
  </si>
  <si>
    <t>Newflex Vina
01/08~01/16 : (@1,120.1*$50*9일)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</si>
</sst>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0_);[Red]\(0\)"/>
  </numFmts>
  <fonts count="15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indexed="8"/>
      <name val="맑은 고딕"/>
      <family val="3"/>
      <charset val="129"/>
    </font>
    <font>
      <b/>
      <sz val="12"/>
      <name val="맑은 고딕"/>
      <family val="3"/>
      <charset val="129"/>
    </font>
    <font>
      <sz val="8"/>
      <name val="맑은 고딕"/>
      <family val="3"/>
      <charset val="129"/>
    </font>
    <font>
      <b/>
      <sz val="11"/>
      <name val="맑은 고딕"/>
      <family val="3"/>
      <charset val="129"/>
    </font>
    <font>
      <sz val="11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</font>
    <font>
      <b/>
      <u/>
      <sz val="20"/>
      <color indexed="8"/>
      <name val="맑은 고딕"/>
      <family val="3"/>
      <charset val="129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41" fontId="0" fillId="0" borderId="0" xfId="1" applyFont="1">
      <alignment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>
      <alignment vertical="center"/>
    </xf>
    <xf numFmtId="14" fontId="0" fillId="0" borderId="1" xfId="0" applyNumberFormat="1" applyBorder="1" applyAlignment="1">
      <alignment vertical="center"/>
    </xf>
    <xf numFmtId="14" fontId="0" fillId="0" borderId="2" xfId="0" applyNumberFormat="1" applyBorder="1" applyAlignment="1">
      <alignment vertical="center"/>
    </xf>
    <xf numFmtId="14" fontId="0" fillId="0" borderId="3" xfId="0" applyNumberFormat="1" applyBorder="1" applyAlignment="1">
      <alignment vertical="center"/>
    </xf>
    <xf numFmtId="41" fontId="1" fillId="0" borderId="0" xfId="1" applyFont="1">
      <alignment vertical="center"/>
    </xf>
    <xf numFmtId="14" fontId="0" fillId="0" borderId="4" xfId="0" applyNumberFormat="1" applyBorder="1" applyAlignment="1">
      <alignment vertical="center"/>
    </xf>
    <xf numFmtId="14" fontId="0" fillId="0" borderId="0" xfId="0" applyNumberFormat="1" applyBorder="1" applyAlignment="1">
      <alignment vertical="center"/>
    </xf>
    <xf numFmtId="14" fontId="0" fillId="0" borderId="5" xfId="0" applyNumberFormat="1" applyBorder="1" applyAlignment="1">
      <alignment vertical="center"/>
    </xf>
    <xf numFmtId="0" fontId="0" fillId="0" borderId="0" xfId="0" quotePrefix="1">
      <alignment vertical="center"/>
    </xf>
    <xf numFmtId="0" fontId="6" fillId="2" borderId="12" xfId="0" applyFont="1" applyFill="1" applyBorder="1">
      <alignment vertical="center"/>
    </xf>
    <xf numFmtId="176" fontId="7" fillId="2" borderId="13" xfId="1" applyNumberFormat="1" applyFont="1" applyFill="1" applyBorder="1" applyAlignment="1">
      <alignment horizontal="center" vertical="center"/>
    </xf>
    <xf numFmtId="41" fontId="6" fillId="2" borderId="14" xfId="1" applyFont="1" applyFill="1" applyBorder="1">
      <alignment vertical="center"/>
    </xf>
    <xf numFmtId="0" fontId="0" fillId="0" borderId="18" xfId="0" applyBorder="1">
      <alignment vertical="center"/>
    </xf>
    <xf numFmtId="176" fontId="9" fillId="0" borderId="19" xfId="1" applyNumberFormat="1" applyFont="1" applyBorder="1" applyAlignment="1">
      <alignment horizontal="center" vertical="center"/>
    </xf>
    <xf numFmtId="41" fontId="3" fillId="0" borderId="20" xfId="1" applyFont="1" applyBorder="1">
      <alignment vertical="center"/>
    </xf>
    <xf numFmtId="0" fontId="0" fillId="0" borderId="20" xfId="0" applyBorder="1">
      <alignment vertical="center"/>
    </xf>
    <xf numFmtId="14" fontId="0" fillId="0" borderId="22" xfId="0" applyNumberForma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1" fillId="0" borderId="0" xfId="0" applyFont="1">
      <alignment vertical="center"/>
    </xf>
    <xf numFmtId="41" fontId="11" fillId="0" borderId="0" xfId="1" applyFont="1">
      <alignment vertical="center"/>
    </xf>
    <xf numFmtId="0" fontId="11" fillId="2" borderId="23" xfId="0" applyFont="1" applyFill="1" applyBorder="1" applyAlignment="1">
      <alignment horizontal="center" vertical="center"/>
    </xf>
    <xf numFmtId="176" fontId="9" fillId="2" borderId="24" xfId="0" applyNumberFormat="1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14" fontId="11" fillId="2" borderId="27" xfId="0" applyNumberFormat="1" applyFont="1" applyFill="1" applyBorder="1" applyAlignment="1">
      <alignment horizontal="center" vertical="center"/>
    </xf>
    <xf numFmtId="0" fontId="0" fillId="0" borderId="0" xfId="0" applyFont="1">
      <alignment vertical="center"/>
    </xf>
    <xf numFmtId="14" fontId="11" fillId="0" borderId="14" xfId="0" applyNumberFormat="1" applyFont="1" applyBorder="1" applyAlignment="1">
      <alignment horizontal="center" vertical="center"/>
    </xf>
    <xf numFmtId="14" fontId="11" fillId="0" borderId="0" xfId="0" applyNumberFormat="1" applyFont="1" applyAlignment="1">
      <alignment horizontal="center" vertical="center"/>
    </xf>
    <xf numFmtId="14" fontId="11" fillId="0" borderId="30" xfId="0" applyNumberFormat="1" applyFont="1" applyBorder="1" applyAlignment="1">
      <alignment horizontal="center" vertical="center"/>
    </xf>
    <xf numFmtId="14" fontId="11" fillId="3" borderId="31" xfId="0" applyNumberFormat="1" applyFont="1" applyFill="1" applyBorder="1" applyAlignment="1">
      <alignment horizontal="center" vertical="center"/>
    </xf>
    <xf numFmtId="14" fontId="11" fillId="3" borderId="25" xfId="0" applyNumberFormat="1" applyFont="1" applyFill="1" applyBorder="1" applyAlignment="1">
      <alignment horizontal="center" vertical="center"/>
    </xf>
    <xf numFmtId="14" fontId="11" fillId="0" borderId="23" xfId="0" applyNumberFormat="1" applyFont="1" applyBorder="1" applyAlignment="1">
      <alignment horizontal="center" vertical="center"/>
    </xf>
    <xf numFmtId="14" fontId="11" fillId="3" borderId="27" xfId="0" applyNumberFormat="1" applyFont="1" applyFill="1" applyBorder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14" fontId="6" fillId="2" borderId="17" xfId="0" applyNumberFormat="1" applyFont="1" applyFill="1" applyBorder="1" applyAlignment="1">
      <alignment horizontal="right" vertical="center"/>
    </xf>
    <xf numFmtId="14" fontId="6" fillId="2" borderId="16" xfId="0" applyNumberFormat="1" applyFont="1" applyFill="1" applyBorder="1" applyAlignment="1">
      <alignment horizontal="right" vertical="center"/>
    </xf>
    <xf numFmtId="14" fontId="6" fillId="2" borderId="16" xfId="0" applyNumberFormat="1" applyFont="1" applyFill="1" applyBorder="1" applyAlignment="1">
      <alignment horizontal="left" vertical="center"/>
    </xf>
    <xf numFmtId="14" fontId="6" fillId="2" borderId="15" xfId="0" applyNumberFormat="1" applyFont="1" applyFill="1" applyBorder="1" applyAlignment="1">
      <alignment horizontal="left" vertical="center"/>
    </xf>
    <xf numFmtId="0" fontId="5" fillId="0" borderId="11" xfId="0" applyNumberFormat="1" applyFont="1" applyFill="1" applyBorder="1" applyAlignment="1">
      <alignment horizontal="left" vertical="center"/>
    </xf>
    <xf numFmtId="0" fontId="5" fillId="0" borderId="10" xfId="0" applyNumberFormat="1" applyFont="1" applyFill="1" applyBorder="1" applyAlignment="1">
      <alignment horizontal="left" vertical="center"/>
    </xf>
    <xf numFmtId="0" fontId="5" fillId="0" borderId="9" xfId="0" applyNumberFormat="1" applyFont="1" applyFill="1" applyBorder="1" applyAlignment="1">
      <alignment horizontal="left" vertical="center"/>
    </xf>
    <xf numFmtId="14" fontId="0" fillId="0" borderId="8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10" fillId="0" borderId="19" xfId="0" applyFont="1" applyBorder="1" applyAlignment="1">
      <alignment horizontal="left" vertical="center" wrapText="1"/>
    </xf>
    <xf numFmtId="0" fontId="10" fillId="0" borderId="21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14" fontId="12" fillId="0" borderId="0" xfId="0" applyNumberFormat="1" applyFont="1" applyAlignment="1">
      <alignment horizontal="right" vertical="center"/>
    </xf>
    <xf numFmtId="14" fontId="12" fillId="0" borderId="0" xfId="0" applyNumberFormat="1" applyFont="1" applyAlignment="1">
      <alignment horizontal="left" vertical="center"/>
    </xf>
    <xf numFmtId="14" fontId="11" fillId="3" borderId="27" xfId="0" applyNumberFormat="1" applyFont="1" applyFill="1" applyBorder="1" applyAlignment="1">
      <alignment horizontal="center" vertical="center" wrapText="1"/>
    </xf>
    <xf numFmtId="14" fontId="11" fillId="3" borderId="29" xfId="0" applyNumberFormat="1" applyFont="1" applyFill="1" applyBorder="1" applyAlignment="1">
      <alignment horizontal="center" vertical="center"/>
    </xf>
    <xf numFmtId="14" fontId="11" fillId="3" borderId="24" xfId="0" applyNumberFormat="1" applyFont="1" applyFill="1" applyBorder="1" applyAlignment="1">
      <alignment horizontal="center" vertical="center"/>
    </xf>
    <xf numFmtId="14" fontId="11" fillId="3" borderId="9" xfId="0" applyNumberFormat="1" applyFont="1" applyFill="1" applyBorder="1" applyAlignment="1">
      <alignment horizontal="center" vertical="center"/>
    </xf>
    <xf numFmtId="14" fontId="11" fillId="0" borderId="13" xfId="0" applyNumberFormat="1" applyFont="1" applyBorder="1" applyAlignment="1">
      <alignment horizontal="center" vertical="center"/>
    </xf>
    <xf numFmtId="14" fontId="11" fillId="0" borderId="28" xfId="0" applyNumberFormat="1" applyFont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0" fontId="13" fillId="0" borderId="32" xfId="0" applyFont="1" applyBorder="1" applyAlignment="1">
      <alignment horizontal="left" vertical="center" wrapText="1"/>
    </xf>
    <xf numFmtId="0" fontId="13" fillId="0" borderId="33" xfId="0" applyFont="1" applyBorder="1" applyAlignment="1">
      <alignment horizontal="left" vertical="center" wrapText="1"/>
    </xf>
  </cellXfs>
  <cellStyles count="2">
    <cellStyle name="쉼표 [0] 2" xfId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45</xdr:row>
      <xdr:rowOff>47625</xdr:rowOff>
    </xdr:from>
    <xdr:ext cx="1350169" cy="571500"/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5059025"/>
          <a:ext cx="1350169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45</xdr:row>
      <xdr:rowOff>47625</xdr:rowOff>
    </xdr:from>
    <xdr:ext cx="1350169" cy="571500"/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0169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44</xdr:row>
      <xdr:rowOff>47625</xdr:rowOff>
    </xdr:from>
    <xdr:ext cx="1350169" cy="571500"/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0169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44</xdr:row>
      <xdr:rowOff>47625</xdr:rowOff>
    </xdr:from>
    <xdr:ext cx="1350169" cy="571500"/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0169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44</xdr:row>
      <xdr:rowOff>47625</xdr:rowOff>
    </xdr:from>
    <xdr:ext cx="1350169" cy="571500"/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0169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44</xdr:row>
      <xdr:rowOff>47625</xdr:rowOff>
    </xdr:from>
    <xdr:ext cx="1350169" cy="571500"/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0169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44</xdr:row>
      <xdr:rowOff>47625</xdr:rowOff>
    </xdr:from>
    <xdr:ext cx="1350169" cy="571500"/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0169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44</xdr:row>
      <xdr:rowOff>47625</xdr:rowOff>
    </xdr:from>
    <xdr:ext cx="1350169" cy="571500"/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9267825"/>
          <a:ext cx="1350169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0.&#51064;&#54252;&#49556;&#47336;&#49496;/&#44144;&#47000;&#45236;&#50669;/&#44060;&#51064;&#44221;&#48708;&#52397;&#44396;&#49436;/2016_&#51204;&#54840;&#49688;_&#44221;&#48708;&#52397;&#44396;&#4943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0.&#51064;&#54252;&#49556;&#47336;&#49496;/20.&#44144;&#47000;&#45236;&#50669;/&#44060;&#51064;&#44221;&#48708;&#52397;&#44396;&#49436;/2018&#45380;&#46020;/2018_&#51204;&#54840;&#49688;_&#44221;&#48708;&#52397;&#44396;&#49436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51204;&#54840;&#4968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30"/>
      <sheetName val="임대료_12"/>
      <sheetName val="임대료_11"/>
      <sheetName val="1128"/>
      <sheetName val="1026"/>
      <sheetName val="Sheet2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복리식대</v>
          </cell>
          <cell r="C1" t="str">
            <v>법인카드</v>
          </cell>
        </row>
        <row r="2">
          <cell r="B2" t="str">
            <v>복리회식대</v>
          </cell>
          <cell r="C2" t="str">
            <v>개인카드</v>
          </cell>
        </row>
        <row r="3">
          <cell r="B3" t="str">
            <v>여비시내교통비</v>
          </cell>
          <cell r="C3" t="str">
            <v>현금영수증</v>
          </cell>
        </row>
        <row r="4">
          <cell r="B4" t="str">
            <v>여비유류주차통행</v>
          </cell>
          <cell r="C4" t="str">
            <v>간이영수증</v>
          </cell>
        </row>
        <row r="5">
          <cell r="B5" t="str">
            <v>여비국내출장비(숙박)</v>
          </cell>
          <cell r="C5" t="str">
            <v>전자세금계산서</v>
          </cell>
        </row>
        <row r="6">
          <cell r="B6" t="str">
            <v>여비해외출장비</v>
          </cell>
          <cell r="C6" t="str">
            <v>종이세금계산서</v>
          </cell>
        </row>
        <row r="7">
          <cell r="B7" t="str">
            <v>접대Card</v>
          </cell>
          <cell r="C7" t="str">
            <v>기타</v>
          </cell>
        </row>
        <row r="8">
          <cell r="B8" t="str">
            <v>접대cash1만원초과</v>
          </cell>
        </row>
        <row r="9">
          <cell r="B9" t="str">
            <v>접대cash1만원이하</v>
          </cell>
        </row>
        <row r="10">
          <cell r="B10" t="str">
            <v>회의음료대</v>
          </cell>
        </row>
        <row r="11">
          <cell r="B11" t="str">
            <v>사무용품비</v>
          </cell>
        </row>
        <row r="12">
          <cell r="B12" t="str">
            <v>지급수수료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0930_출장"/>
      <sheetName val="20181130_전B경비"/>
      <sheetName val="20180930_신B출장"/>
      <sheetName val="20181020_신B출장"/>
      <sheetName val="20181020_전B출장"/>
      <sheetName val="20181020_장영훈B출장"/>
      <sheetName val="20181020_기술료납부"/>
      <sheetName val="20181219_등기이전"/>
      <sheetName val="20181220_중국출장"/>
      <sheetName val="20180906_신B비자발급비 (3)"/>
      <sheetName val="20180906_신B비자발급비 (2)"/>
      <sheetName val="20180727_신B출장비"/>
      <sheetName val="20180906_신B비자발급비"/>
      <sheetName val="20180518_비자발급료"/>
      <sheetName val="20180410_이행보증영수증"/>
      <sheetName val="20180420_출장료정산"/>
      <sheetName val="20180329_신만재"/>
      <sheetName val="20180324_신만재"/>
      <sheetName val="20180208_미지급급여지급"/>
      <sheetName val="20180208_김성민"/>
      <sheetName val="20180120_신만재"/>
      <sheetName val="20180119_미지급급여지급"/>
      <sheetName val="20180119_서정필"/>
      <sheetName val="20180131_강주영"/>
      <sheetName val="20180123_강주영"/>
      <sheetName val="20180118_강주영"/>
      <sheetName val="환전수수료"/>
      <sheetName val="임대료_1804"/>
      <sheetName val="임대료_1803"/>
      <sheetName val="임대료_1802"/>
      <sheetName val="임대료_1801"/>
      <sheetName val="20180102_신만재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90925 (3)"/>
      <sheetName val="20190925 (2)"/>
      <sheetName val="20190925"/>
      <sheetName val="20190831 (3)"/>
      <sheetName val="20190831 (2)"/>
      <sheetName val="20190831"/>
      <sheetName val="20190527 (3)"/>
      <sheetName val="20190527 (2)"/>
      <sheetName val="20190527"/>
      <sheetName val="20190510"/>
      <sheetName val="20190502"/>
      <sheetName val="20190509"/>
      <sheetName val="20190513"/>
      <sheetName val="20190220_출장비 (9)"/>
      <sheetName val="20190220_출장비 (8)"/>
      <sheetName val="20190220_출장비 (7)"/>
      <sheetName val="20190220_출장비 (6)"/>
      <sheetName val="20190220_출장비 (5)"/>
      <sheetName val="20190220_출장비 (4)"/>
      <sheetName val="20190220_출장비 (3)"/>
      <sheetName val="20190220_출장비 (2)"/>
      <sheetName val="20190220_출장비"/>
      <sheetName val="20190320_면접비"/>
      <sheetName val="20190320_고객사결혼"/>
      <sheetName val="20180930_출장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5"/>
  <sheetViews>
    <sheetView showGridLines="0" view="pageBreakPreview" zoomScale="80" zoomScaleNormal="80" zoomScaleSheetLayoutView="80" workbookViewId="0">
      <selection activeCell="L9" sqref="L9"/>
    </sheetView>
  </sheetViews>
  <sheetFormatPr defaultRowHeight="16.5" x14ac:dyDescent="0.3"/>
  <cols>
    <col min="1" max="1" width="3.625" customWidth="1"/>
    <col min="2" max="2" width="17.875" style="3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9.375" style="1" bestFit="1" customWidth="1"/>
  </cols>
  <sheetData>
    <row r="1" spans="2:14" ht="35.25" customHeight="1" x14ac:dyDescent="0.3">
      <c r="B1" s="49" t="str">
        <f>IF(C4="", "", C4)</f>
        <v>2020년 01월</v>
      </c>
      <c r="C1" s="49"/>
      <c r="D1" s="50" t="s">
        <v>20</v>
      </c>
      <c r="E1" s="50"/>
      <c r="F1" s="50"/>
      <c r="G1" s="50"/>
      <c r="H1" s="50"/>
      <c r="I1" s="50"/>
    </row>
    <row r="2" spans="2:14" s="27" customFormat="1" ht="19.5" customHeight="1" thickBot="1" x14ac:dyDescent="0.35">
      <c r="B2" s="29"/>
      <c r="C2" s="29"/>
      <c r="D2" s="29"/>
      <c r="E2" s="29"/>
      <c r="F2" s="29"/>
      <c r="G2" s="29"/>
      <c r="H2" s="35"/>
      <c r="I2" s="29"/>
      <c r="L2" s="1"/>
      <c r="M2" s="1"/>
      <c r="N2" s="1"/>
    </row>
    <row r="3" spans="2:14" s="27" customFormat="1" ht="34.5" customHeight="1" x14ac:dyDescent="0.3">
      <c r="B3" s="34" t="s">
        <v>19</v>
      </c>
      <c r="C3" s="33"/>
      <c r="D3" s="29"/>
      <c r="E3" s="51" t="s">
        <v>18</v>
      </c>
      <c r="F3" s="32" t="s">
        <v>17</v>
      </c>
      <c r="G3" s="32" t="s">
        <v>16</v>
      </c>
      <c r="H3" s="53" t="s">
        <v>15</v>
      </c>
      <c r="I3" s="54"/>
      <c r="L3" s="1"/>
      <c r="M3" s="1"/>
      <c r="N3" s="1"/>
    </row>
    <row r="4" spans="2:14" s="27" customFormat="1" ht="34.5" customHeight="1" thickBot="1" x14ac:dyDescent="0.35">
      <c r="B4" s="31" t="s">
        <v>14</v>
      </c>
      <c r="C4" s="30" t="s">
        <v>43</v>
      </c>
      <c r="D4" s="29"/>
      <c r="E4" s="52"/>
      <c r="F4" s="28" t="s">
        <v>21</v>
      </c>
      <c r="G4" s="28"/>
      <c r="H4" s="55"/>
      <c r="I4" s="56"/>
      <c r="L4" s="1"/>
      <c r="M4" s="1"/>
      <c r="N4" s="1"/>
    </row>
    <row r="5" spans="2:14" ht="17.25" thickBot="1" x14ac:dyDescent="0.35"/>
    <row r="6" spans="2:14" s="21" customFormat="1" ht="25.5" customHeight="1" x14ac:dyDescent="0.3">
      <c r="B6" s="26" t="s">
        <v>12</v>
      </c>
      <c r="C6" s="25" t="s">
        <v>11</v>
      </c>
      <c r="D6" s="57" t="s">
        <v>10</v>
      </c>
      <c r="E6" s="58"/>
      <c r="F6" s="25" t="s">
        <v>9</v>
      </c>
      <c r="G6" s="25" t="s">
        <v>8</v>
      </c>
      <c r="H6" s="24" t="s">
        <v>7</v>
      </c>
      <c r="I6" s="23" t="s">
        <v>6</v>
      </c>
      <c r="L6" s="22"/>
      <c r="M6" s="22"/>
      <c r="N6" s="22"/>
    </row>
    <row r="7" spans="2:14" s="1" customFormat="1" ht="34.5" customHeight="1" x14ac:dyDescent="0.3">
      <c r="B7" s="19">
        <v>43838</v>
      </c>
      <c r="C7" s="18" t="s">
        <v>5</v>
      </c>
      <c r="D7" s="46" t="s">
        <v>53</v>
      </c>
      <c r="E7" s="47"/>
      <c r="F7" s="18"/>
      <c r="G7" s="17">
        <v>607150</v>
      </c>
      <c r="H7" s="16"/>
      <c r="I7" s="15" t="s">
        <v>22</v>
      </c>
      <c r="J7"/>
      <c r="K7">
        <v>140</v>
      </c>
      <c r="L7">
        <v>167.49</v>
      </c>
      <c r="M7" s="1">
        <f t="shared" ref="M7:M15" si="0">K7*L7</f>
        <v>23448.600000000002</v>
      </c>
    </row>
    <row r="8" spans="2:14" s="1" customFormat="1" ht="34.5" customHeight="1" x14ac:dyDescent="0.3">
      <c r="B8" s="19">
        <v>43838</v>
      </c>
      <c r="C8" s="18" t="s">
        <v>5</v>
      </c>
      <c r="D8" s="46" t="s">
        <v>52</v>
      </c>
      <c r="E8" s="47"/>
      <c r="F8" s="18"/>
      <c r="G8" s="17">
        <v>539820</v>
      </c>
      <c r="H8" s="16"/>
      <c r="I8" s="15" t="s">
        <v>22</v>
      </c>
      <c r="J8"/>
      <c r="K8">
        <v>140</v>
      </c>
      <c r="L8">
        <v>167.49</v>
      </c>
      <c r="M8" s="1">
        <f t="shared" si="0"/>
        <v>23448.600000000002</v>
      </c>
    </row>
    <row r="9" spans="2:14" ht="34.5" customHeight="1" x14ac:dyDescent="0.3">
      <c r="B9" s="19">
        <v>43838</v>
      </c>
      <c r="C9" s="18" t="s">
        <v>5</v>
      </c>
      <c r="D9" s="46" t="s">
        <v>54</v>
      </c>
      <c r="E9" s="47"/>
      <c r="F9" s="18"/>
      <c r="G9" s="17">
        <v>707580</v>
      </c>
      <c r="H9" s="16"/>
      <c r="I9" s="15" t="s">
        <v>22</v>
      </c>
      <c r="K9">
        <v>125.6</v>
      </c>
      <c r="L9" s="20">
        <v>168</v>
      </c>
      <c r="M9" s="1">
        <f t="shared" si="0"/>
        <v>21100.799999999999</v>
      </c>
    </row>
    <row r="10" spans="2:14" ht="34.5" customHeight="1" x14ac:dyDescent="0.3">
      <c r="B10" s="19">
        <v>43838</v>
      </c>
      <c r="C10" s="18" t="s">
        <v>5</v>
      </c>
      <c r="D10" s="46" t="s">
        <v>56</v>
      </c>
      <c r="E10" s="47"/>
      <c r="F10" s="18"/>
      <c r="G10" s="17">
        <v>1032155</v>
      </c>
      <c r="H10" s="16"/>
      <c r="I10" s="15" t="s">
        <v>23</v>
      </c>
      <c r="K10">
        <v>300</v>
      </c>
      <c r="L10">
        <v>167.93</v>
      </c>
      <c r="M10" s="1">
        <f t="shared" si="0"/>
        <v>50379</v>
      </c>
    </row>
    <row r="11" spans="2:14" s="1" customFormat="1" ht="34.5" customHeight="1" x14ac:dyDescent="0.3">
      <c r="B11" s="19">
        <v>43838</v>
      </c>
      <c r="C11" s="18" t="s">
        <v>5</v>
      </c>
      <c r="D11" s="46" t="s">
        <v>57</v>
      </c>
      <c r="E11" s="47"/>
      <c r="F11" s="18"/>
      <c r="G11" s="17">
        <v>953920</v>
      </c>
      <c r="H11" s="16"/>
      <c r="I11" s="15" t="s">
        <v>55</v>
      </c>
      <c r="J11"/>
      <c r="K11">
        <v>559.4</v>
      </c>
      <c r="L11">
        <v>167.91</v>
      </c>
      <c r="M11" s="1">
        <f t="shared" si="0"/>
        <v>93928.853999999992</v>
      </c>
    </row>
    <row r="12" spans="2:14" s="1" customFormat="1" ht="34.5" customHeight="1" x14ac:dyDescent="0.3">
      <c r="B12" s="19">
        <v>43838</v>
      </c>
      <c r="C12" s="18" t="s">
        <v>5</v>
      </c>
      <c r="D12" s="46" t="s">
        <v>58</v>
      </c>
      <c r="E12" s="47"/>
      <c r="F12" s="18"/>
      <c r="G12" s="17">
        <v>503622</v>
      </c>
      <c r="H12" s="16"/>
      <c r="I12" s="15" t="s">
        <v>23</v>
      </c>
      <c r="J12"/>
      <c r="K12">
        <v>45</v>
      </c>
      <c r="L12">
        <v>167.91</v>
      </c>
      <c r="M12" s="1">
        <f t="shared" si="0"/>
        <v>7555.95</v>
      </c>
    </row>
    <row r="13" spans="2:14" s="1" customFormat="1" ht="34.5" customHeight="1" x14ac:dyDescent="0.3">
      <c r="B13" s="19">
        <v>43838</v>
      </c>
      <c r="C13" s="18" t="s">
        <v>5</v>
      </c>
      <c r="D13" s="46" t="s">
        <v>59</v>
      </c>
      <c r="E13" s="47"/>
      <c r="F13" s="18"/>
      <c r="G13" s="17">
        <v>717660</v>
      </c>
      <c r="H13" s="16"/>
      <c r="I13" s="15" t="s">
        <v>23</v>
      </c>
      <c r="J13"/>
      <c r="K13">
        <v>300</v>
      </c>
      <c r="L13">
        <v>168.35</v>
      </c>
      <c r="M13" s="1">
        <f t="shared" si="0"/>
        <v>50505</v>
      </c>
    </row>
    <row r="14" spans="2:14" s="1" customFormat="1" ht="34.5" customHeight="1" x14ac:dyDescent="0.3">
      <c r="B14" s="19">
        <v>43838</v>
      </c>
      <c r="C14" s="18" t="s">
        <v>5</v>
      </c>
      <c r="D14" s="46" t="s">
        <v>60</v>
      </c>
      <c r="E14" s="47"/>
      <c r="F14" s="18"/>
      <c r="G14" s="17">
        <v>755105</v>
      </c>
      <c r="H14" s="16"/>
      <c r="I14" s="15" t="s">
        <v>23</v>
      </c>
      <c r="J14"/>
      <c r="K14">
        <v>158</v>
      </c>
      <c r="L14">
        <v>168.47</v>
      </c>
      <c r="M14" s="1">
        <f t="shared" si="0"/>
        <v>26618.26</v>
      </c>
    </row>
    <row r="15" spans="2:14" s="1" customFormat="1" ht="34.5" customHeight="1" x14ac:dyDescent="0.3">
      <c r="B15" s="19"/>
      <c r="C15" s="18"/>
      <c r="D15" s="46"/>
      <c r="E15" s="47"/>
      <c r="F15" s="18"/>
      <c r="G15" s="17"/>
      <c r="H15" s="16"/>
      <c r="I15" s="15"/>
      <c r="J15"/>
      <c r="K15">
        <v>680</v>
      </c>
      <c r="L15">
        <v>168.47</v>
      </c>
      <c r="M15" s="1">
        <f t="shared" si="0"/>
        <v>114559.6</v>
      </c>
    </row>
    <row r="16" spans="2:14" ht="23.25" customHeight="1" x14ac:dyDescent="0.3">
      <c r="B16" s="19"/>
      <c r="C16" s="18"/>
      <c r="D16" s="48"/>
      <c r="E16" s="47"/>
      <c r="F16" s="18"/>
      <c r="G16" s="17"/>
      <c r="H16" s="16"/>
      <c r="I16" s="15"/>
    </row>
    <row r="17" spans="2:11" s="1" customFormat="1" ht="27" customHeight="1" thickBot="1" x14ac:dyDescent="0.35">
      <c r="B17" s="36" t="s">
        <v>4</v>
      </c>
      <c r="C17" s="37"/>
      <c r="D17" s="37"/>
      <c r="E17" s="38" t="s">
        <v>1</v>
      </c>
      <c r="F17" s="39"/>
      <c r="G17" s="14">
        <f>SUM(G7:G16)</f>
        <v>5817012</v>
      </c>
      <c r="H17" s="13"/>
      <c r="I17" s="12"/>
      <c r="J17"/>
      <c r="K17" s="11"/>
    </row>
    <row r="18" spans="2:11" s="1" customFormat="1" ht="27" customHeight="1" thickBot="1" x14ac:dyDescent="0.35">
      <c r="B18" s="36" t="s">
        <v>2</v>
      </c>
      <c r="C18" s="37"/>
      <c r="D18" s="37"/>
      <c r="E18" s="38" t="s">
        <v>1</v>
      </c>
      <c r="F18" s="39"/>
      <c r="G18" s="14">
        <f>SUMIF(F6:F16,B18,G6:G16)</f>
        <v>0</v>
      </c>
      <c r="H18" s="13"/>
      <c r="I18" s="12"/>
      <c r="J18"/>
      <c r="K18" s="11"/>
    </row>
    <row r="19" spans="2:11" s="1" customFormat="1" ht="23.25" customHeight="1" x14ac:dyDescent="0.3">
      <c r="B19" s="40" t="s">
        <v>0</v>
      </c>
      <c r="C19" s="41"/>
      <c r="D19" s="41"/>
      <c r="E19" s="41"/>
      <c r="F19" s="41"/>
      <c r="G19" s="41"/>
      <c r="H19" s="41"/>
      <c r="I19" s="42"/>
      <c r="J19"/>
      <c r="K19"/>
    </row>
    <row r="20" spans="2:11" s="1" customFormat="1" ht="23.25" customHeight="1" x14ac:dyDescent="0.3">
      <c r="B20" s="43"/>
      <c r="C20" s="44"/>
      <c r="D20" s="44"/>
      <c r="E20" s="44"/>
      <c r="F20" s="44"/>
      <c r="G20" s="44"/>
      <c r="H20" s="44"/>
      <c r="I20" s="45"/>
      <c r="J20"/>
      <c r="K20"/>
    </row>
    <row r="21" spans="2:11" s="1" customFormat="1" ht="23.25" customHeight="1" x14ac:dyDescent="0.3">
      <c r="B21" s="10"/>
      <c r="C21" s="9"/>
      <c r="D21" s="9"/>
      <c r="E21" s="9"/>
      <c r="F21" s="9"/>
      <c r="G21" s="9"/>
      <c r="H21" s="9"/>
      <c r="I21" s="8"/>
      <c r="J21"/>
      <c r="K21"/>
    </row>
    <row r="22" spans="2:11" s="1" customFormat="1" ht="23.25" customHeight="1" x14ac:dyDescent="0.3">
      <c r="B22" s="10"/>
      <c r="C22" s="9"/>
      <c r="D22" s="9"/>
      <c r="E22" s="9"/>
      <c r="F22" s="9"/>
      <c r="G22" s="9"/>
      <c r="H22" s="9"/>
      <c r="I22" s="8"/>
      <c r="J22"/>
      <c r="K22"/>
    </row>
    <row r="23" spans="2:11" s="1" customFormat="1" ht="23.25" customHeight="1" x14ac:dyDescent="0.3">
      <c r="B23" s="10"/>
      <c r="C23" s="9"/>
      <c r="D23" s="9"/>
      <c r="E23" s="9"/>
      <c r="F23" s="9"/>
      <c r="G23" s="9"/>
      <c r="H23" s="9"/>
      <c r="I23" s="8"/>
      <c r="J23"/>
      <c r="K23"/>
    </row>
    <row r="24" spans="2:11" s="1" customFormat="1" ht="23.25" customHeight="1" x14ac:dyDescent="0.3">
      <c r="B24" s="10"/>
      <c r="C24" s="9"/>
      <c r="D24" s="9"/>
      <c r="E24" s="9"/>
      <c r="F24" s="9"/>
      <c r="G24" s="9"/>
      <c r="H24" s="9"/>
      <c r="I24" s="8"/>
      <c r="J24"/>
      <c r="K24"/>
    </row>
    <row r="25" spans="2:11" s="1" customFormat="1" ht="23.25" customHeight="1" x14ac:dyDescent="0.3">
      <c r="B25" s="10"/>
      <c r="C25" s="9"/>
      <c r="D25" s="9"/>
      <c r="E25" s="9"/>
      <c r="F25" s="9"/>
      <c r="G25" s="9"/>
      <c r="H25" s="9"/>
      <c r="I25" s="8"/>
      <c r="J25"/>
      <c r="K25"/>
    </row>
    <row r="26" spans="2:11" s="1" customFormat="1" ht="23.25" customHeight="1" x14ac:dyDescent="0.3">
      <c r="B26" s="10"/>
      <c r="C26" s="9"/>
      <c r="D26" s="9"/>
      <c r="E26" s="9"/>
      <c r="F26" s="9"/>
      <c r="G26" s="9"/>
      <c r="H26" s="9"/>
      <c r="I26" s="8"/>
      <c r="J26"/>
      <c r="K26"/>
    </row>
    <row r="27" spans="2:11" s="1" customFormat="1" ht="23.25" customHeight="1" x14ac:dyDescent="0.3">
      <c r="B27" s="10"/>
      <c r="C27" s="9"/>
      <c r="D27" s="9"/>
      <c r="E27" s="9"/>
      <c r="F27" s="9"/>
      <c r="G27" s="9"/>
      <c r="H27" s="9"/>
      <c r="I27" s="8"/>
      <c r="J27"/>
      <c r="K27"/>
    </row>
    <row r="28" spans="2:11" s="1" customFormat="1" ht="23.25" customHeight="1" x14ac:dyDescent="0.3">
      <c r="B28" s="10"/>
      <c r="C28" s="9"/>
      <c r="D28" s="9"/>
      <c r="E28" s="9"/>
      <c r="F28" s="9"/>
      <c r="G28" s="9"/>
      <c r="H28" s="9"/>
      <c r="I28" s="8"/>
      <c r="J28"/>
      <c r="K28"/>
    </row>
    <row r="29" spans="2:11" s="1" customFormat="1" ht="23.25" customHeight="1" x14ac:dyDescent="0.3">
      <c r="B29" s="10"/>
      <c r="C29" s="9"/>
      <c r="D29" s="9"/>
      <c r="E29" s="9"/>
      <c r="F29" s="9"/>
      <c r="G29" s="9"/>
      <c r="H29" s="9"/>
      <c r="I29" s="8"/>
      <c r="J29"/>
      <c r="K29"/>
    </row>
    <row r="30" spans="2:11" s="1" customFormat="1" ht="23.25" customHeight="1" x14ac:dyDescent="0.3">
      <c r="B30" s="10"/>
      <c r="C30" s="9"/>
      <c r="D30" s="9"/>
      <c r="E30" s="9"/>
      <c r="F30" s="9"/>
      <c r="G30" s="9"/>
      <c r="H30" s="9"/>
      <c r="I30" s="8"/>
      <c r="J30"/>
      <c r="K30"/>
    </row>
    <row r="31" spans="2:11" s="1" customFormat="1" ht="23.25" customHeight="1" x14ac:dyDescent="0.3">
      <c r="B31" s="10"/>
      <c r="C31" s="9"/>
      <c r="D31" s="9"/>
      <c r="E31" s="9"/>
      <c r="F31" s="9"/>
      <c r="G31" s="9"/>
      <c r="H31" s="9"/>
      <c r="I31" s="8"/>
      <c r="J31"/>
      <c r="K31"/>
    </row>
    <row r="32" spans="2:11" s="1" customFormat="1" ht="23.25" customHeight="1" x14ac:dyDescent="0.3">
      <c r="B32" s="10"/>
      <c r="C32" s="9"/>
      <c r="D32" s="9"/>
      <c r="E32" s="9"/>
      <c r="F32" s="9"/>
      <c r="G32" s="9"/>
      <c r="H32" s="9"/>
      <c r="I32" s="8"/>
      <c r="J32"/>
      <c r="K32"/>
    </row>
    <row r="33" spans="2:12" s="1" customFormat="1" ht="23.25" customHeight="1" x14ac:dyDescent="0.3">
      <c r="B33" s="10"/>
      <c r="C33" s="9"/>
      <c r="D33" s="9"/>
      <c r="E33" s="9"/>
      <c r="F33" s="9"/>
      <c r="G33" s="9"/>
      <c r="H33" s="9"/>
      <c r="I33" s="8"/>
      <c r="J33"/>
      <c r="K33"/>
    </row>
    <row r="34" spans="2:12" s="1" customFormat="1" ht="23.25" customHeight="1" x14ac:dyDescent="0.3">
      <c r="B34" s="10"/>
      <c r="C34" s="9"/>
      <c r="D34" s="9"/>
      <c r="E34" s="9"/>
      <c r="F34" s="9"/>
      <c r="G34" s="9"/>
      <c r="H34" s="9"/>
      <c r="I34" s="8"/>
      <c r="J34"/>
      <c r="K34"/>
    </row>
    <row r="35" spans="2:12" s="1" customFormat="1" ht="23.25" customHeight="1" x14ac:dyDescent="0.3">
      <c r="B35" s="10"/>
      <c r="C35" s="9"/>
      <c r="D35" s="9"/>
      <c r="E35" s="9"/>
      <c r="F35" s="9"/>
      <c r="G35" s="9"/>
      <c r="H35" s="9"/>
      <c r="I35" s="8"/>
      <c r="J35"/>
      <c r="K35"/>
    </row>
    <row r="36" spans="2:12" s="1" customFormat="1" ht="23.25" customHeight="1" x14ac:dyDescent="0.3">
      <c r="B36" s="10"/>
      <c r="C36" s="9"/>
      <c r="D36" s="9"/>
      <c r="E36" s="9"/>
      <c r="F36" s="9"/>
      <c r="G36" s="9"/>
      <c r="H36" s="9"/>
      <c r="I36" s="8"/>
      <c r="J36"/>
      <c r="K36"/>
    </row>
    <row r="37" spans="2:12" s="1" customFormat="1" ht="23.25" customHeight="1" x14ac:dyDescent="0.3">
      <c r="B37" s="10"/>
      <c r="C37" s="9"/>
      <c r="D37" s="9"/>
      <c r="E37" s="9"/>
      <c r="F37" s="9"/>
      <c r="G37" s="9"/>
      <c r="H37" s="9"/>
      <c r="I37" s="8"/>
      <c r="J37"/>
      <c r="K37"/>
    </row>
    <row r="38" spans="2:12" s="1" customFormat="1" ht="23.25" customHeight="1" x14ac:dyDescent="0.3">
      <c r="B38" s="10"/>
      <c r="C38" s="9"/>
      <c r="D38" s="9"/>
      <c r="E38" s="9"/>
      <c r="F38" s="9"/>
      <c r="G38" s="9"/>
      <c r="H38" s="9"/>
      <c r="I38" s="8"/>
      <c r="J38"/>
      <c r="K38"/>
    </row>
    <row r="39" spans="2:12" s="1" customFormat="1" ht="23.25" customHeight="1" x14ac:dyDescent="0.3">
      <c r="B39" s="10"/>
      <c r="C39" s="9"/>
      <c r="D39" s="9"/>
      <c r="E39" s="9"/>
      <c r="F39" s="9"/>
      <c r="G39" s="9"/>
      <c r="H39" s="9"/>
      <c r="I39" s="8"/>
      <c r="J39"/>
      <c r="K39"/>
      <c r="L39" s="7"/>
    </row>
    <row r="40" spans="2:12" s="1" customFormat="1" ht="23.25" customHeight="1" x14ac:dyDescent="0.3">
      <c r="B40" s="10"/>
      <c r="C40" s="9"/>
      <c r="D40" s="9"/>
      <c r="E40" s="9"/>
      <c r="F40" s="9"/>
      <c r="G40" s="9"/>
      <c r="H40" s="9"/>
      <c r="I40" s="8"/>
      <c r="J40"/>
      <c r="K40"/>
      <c r="L40" s="7"/>
    </row>
    <row r="41" spans="2:12" s="1" customFormat="1" ht="23.25" customHeight="1" x14ac:dyDescent="0.3">
      <c r="B41" s="10"/>
      <c r="C41" s="9"/>
      <c r="D41" s="9"/>
      <c r="E41" s="9"/>
      <c r="F41" s="9"/>
      <c r="G41" s="9"/>
      <c r="H41" s="9"/>
      <c r="I41" s="8"/>
      <c r="J41"/>
      <c r="K41"/>
      <c r="L41" s="7"/>
    </row>
    <row r="42" spans="2:12" s="1" customFormat="1" ht="23.25" customHeight="1" x14ac:dyDescent="0.3">
      <c r="B42" s="10"/>
      <c r="C42" s="9"/>
      <c r="D42" s="9"/>
      <c r="E42" s="9"/>
      <c r="F42" s="9"/>
      <c r="G42" s="9"/>
      <c r="H42" s="9"/>
      <c r="I42" s="8"/>
      <c r="J42"/>
      <c r="K42"/>
      <c r="L42" s="7"/>
    </row>
    <row r="43" spans="2:12" s="1" customFormat="1" ht="23.25" customHeight="1" x14ac:dyDescent="0.3">
      <c r="B43" s="10"/>
      <c r="C43" s="9"/>
      <c r="D43" s="9"/>
      <c r="E43" s="9"/>
      <c r="F43" s="9"/>
      <c r="G43" s="9"/>
      <c r="H43" s="9"/>
      <c r="I43" s="8"/>
      <c r="J43"/>
      <c r="K43"/>
      <c r="L43" s="7"/>
    </row>
    <row r="44" spans="2:12" s="1" customFormat="1" ht="23.25" customHeight="1" x14ac:dyDescent="0.3">
      <c r="B44" s="10"/>
      <c r="C44" s="9"/>
      <c r="D44" s="9"/>
      <c r="E44" s="9"/>
      <c r="F44" s="9"/>
      <c r="G44" s="9"/>
      <c r="H44" s="9"/>
      <c r="I44" s="8"/>
      <c r="J44"/>
      <c r="K44"/>
      <c r="L44" s="7"/>
    </row>
    <row r="45" spans="2:12" s="1" customFormat="1" ht="23.25" customHeight="1" x14ac:dyDescent="0.3">
      <c r="B45" s="6"/>
      <c r="C45" s="5"/>
      <c r="D45" s="5"/>
      <c r="E45" s="5"/>
      <c r="F45" s="5"/>
      <c r="G45" s="5"/>
      <c r="H45" s="5"/>
      <c r="I45" s="4"/>
      <c r="J45"/>
      <c r="K45"/>
    </row>
  </sheetData>
  <autoFilter ref="B6:I40">
    <filterColumn colId="2" showButton="0"/>
  </autoFilter>
  <mergeCells count="22"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  <mergeCell ref="B18:D18"/>
    <mergeCell ref="E18:F18"/>
    <mergeCell ref="B19:I19"/>
    <mergeCell ref="B20:I20"/>
    <mergeCell ref="D13:E13"/>
    <mergeCell ref="D14:E14"/>
    <mergeCell ref="D15:E15"/>
    <mergeCell ref="D16:E16"/>
    <mergeCell ref="B17:D17"/>
    <mergeCell ref="E17:F17"/>
  </mergeCells>
  <phoneticPr fontId="2" type="noConversion"/>
  <dataValidations count="3">
    <dataValidation type="whole" allowBlank="1" showInputMessage="1" showErrorMessage="1" sqref="G7:G16">
      <formula1>-99999999999999900</formula1>
      <formula2>99999999999999900</formula2>
    </dataValidation>
    <dataValidation type="whole" allowBlank="1" showInputMessage="1" showErrorMessage="1" sqref="H7:H16">
      <formula1>0</formula1>
      <formula2>5000000</formula2>
    </dataValidation>
    <dataValidation type="date" operator="greaterThanOrEqual" allowBlank="1" showInputMessage="1" showErrorMessage="1" sqref="B19:B20 B7:B16">
      <formula1>40603</formula1>
    </dataValidation>
  </dataValidations>
  <pageMargins left="0.56000000000000005" right="0.16" top="0.46" bottom="0.48" header="0.3" footer="0.31496062992125984"/>
  <pageSetup paperSize="9" scale="61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[2]Sheet2!#REF!</xm:f>
          </x14:formula1>
          <xm:sqref>F7:F16</xm:sqref>
        </x14:dataValidation>
        <x14:dataValidation type="list" allowBlank="1" showInputMessage="1" showErrorMessage="1">
          <x14:formula1>
            <xm:f>[3]Sheet2!#REF!</xm:f>
          </x14:formula1>
          <xm:sqref>C6:C16</xm:sqref>
        </x14:dataValidation>
        <x14:dataValidation type="list" allowBlank="1" showInputMessage="1" showErrorMessage="1">
          <x14:formula1>
            <xm:f>[1]Sheet2!#REF!</xm:f>
          </x14:formula1>
          <xm:sqref>F1 F17:F1048576 C1 C17:C1048576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5"/>
  <sheetViews>
    <sheetView showGridLines="0" view="pageBreakPreview" zoomScale="80" zoomScaleNormal="80" zoomScaleSheetLayoutView="80" workbookViewId="0">
      <selection activeCell="B7" sqref="B7:I8"/>
    </sheetView>
  </sheetViews>
  <sheetFormatPr defaultRowHeight="16.5" x14ac:dyDescent="0.3"/>
  <cols>
    <col min="1" max="1" width="3.625" customWidth="1"/>
    <col min="2" max="2" width="17.875" style="3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9.375" style="1" bestFit="1" customWidth="1"/>
  </cols>
  <sheetData>
    <row r="1" spans="2:14" ht="35.25" customHeight="1" x14ac:dyDescent="0.3">
      <c r="B1" s="49" t="str">
        <f>IF(C4="", "", C4)</f>
        <v>2020년 01월</v>
      </c>
      <c r="C1" s="49"/>
      <c r="D1" s="50" t="s">
        <v>20</v>
      </c>
      <c r="E1" s="50"/>
      <c r="F1" s="50"/>
      <c r="G1" s="50"/>
      <c r="H1" s="50"/>
      <c r="I1" s="50"/>
    </row>
    <row r="2" spans="2:14" s="27" customFormat="1" ht="19.5" customHeight="1" thickBot="1" x14ac:dyDescent="0.35">
      <c r="B2" s="29"/>
      <c r="C2" s="29"/>
      <c r="D2" s="29"/>
      <c r="E2" s="29"/>
      <c r="F2" s="29"/>
      <c r="G2" s="29"/>
      <c r="H2" s="35"/>
      <c r="I2" s="29"/>
      <c r="L2" s="1"/>
      <c r="M2" s="1"/>
      <c r="N2" s="1"/>
    </row>
    <row r="3" spans="2:14" s="27" customFormat="1" ht="34.5" customHeight="1" x14ac:dyDescent="0.3">
      <c r="B3" s="34" t="s">
        <v>19</v>
      </c>
      <c r="C3" s="33"/>
      <c r="D3" s="29"/>
      <c r="E3" s="51" t="s">
        <v>18</v>
      </c>
      <c r="F3" s="32" t="s">
        <v>17</v>
      </c>
      <c r="G3" s="32" t="s">
        <v>16</v>
      </c>
      <c r="H3" s="53" t="s">
        <v>15</v>
      </c>
      <c r="I3" s="54"/>
      <c r="L3" s="1"/>
      <c r="M3" s="1"/>
      <c r="N3" s="1"/>
    </row>
    <row r="4" spans="2:14" s="27" customFormat="1" ht="34.5" customHeight="1" thickBot="1" x14ac:dyDescent="0.35">
      <c r="B4" s="31" t="s">
        <v>14</v>
      </c>
      <c r="C4" s="30" t="s">
        <v>43</v>
      </c>
      <c r="D4" s="29"/>
      <c r="E4" s="52"/>
      <c r="F4" s="28" t="s">
        <v>21</v>
      </c>
      <c r="G4" s="28"/>
      <c r="H4" s="55"/>
      <c r="I4" s="56"/>
      <c r="L4" s="1"/>
      <c r="M4" s="1"/>
      <c r="N4" s="1"/>
    </row>
    <row r="5" spans="2:14" ht="17.25" thickBot="1" x14ac:dyDescent="0.35"/>
    <row r="6" spans="2:14" s="21" customFormat="1" ht="25.5" customHeight="1" x14ac:dyDescent="0.3">
      <c r="B6" s="26" t="s">
        <v>12</v>
      </c>
      <c r="C6" s="25" t="s">
        <v>11</v>
      </c>
      <c r="D6" s="57" t="s">
        <v>10</v>
      </c>
      <c r="E6" s="58"/>
      <c r="F6" s="25" t="s">
        <v>9</v>
      </c>
      <c r="G6" s="25" t="s">
        <v>8</v>
      </c>
      <c r="H6" s="24" t="s">
        <v>7</v>
      </c>
      <c r="I6" s="23" t="s">
        <v>6</v>
      </c>
      <c r="L6" s="22"/>
      <c r="M6" s="22"/>
      <c r="N6" s="22"/>
    </row>
    <row r="7" spans="2:14" s="1" customFormat="1" ht="34.5" customHeight="1" x14ac:dyDescent="0.3">
      <c r="B7" s="19">
        <v>43838</v>
      </c>
      <c r="C7" s="18" t="s">
        <v>5</v>
      </c>
      <c r="D7" s="46" t="s">
        <v>46</v>
      </c>
      <c r="E7" s="47"/>
      <c r="F7" s="18"/>
      <c r="G7" s="17">
        <v>1000000</v>
      </c>
      <c r="H7" s="16"/>
      <c r="I7" s="15" t="s">
        <v>44</v>
      </c>
      <c r="J7"/>
      <c r="K7">
        <v>140</v>
      </c>
      <c r="L7">
        <v>167.49</v>
      </c>
      <c r="M7" s="1">
        <f t="shared" ref="M7:M15" si="0">K7*L7</f>
        <v>23448.600000000002</v>
      </c>
    </row>
    <row r="8" spans="2:14" s="1" customFormat="1" ht="34.5" customHeight="1" x14ac:dyDescent="0.3">
      <c r="B8" s="19">
        <v>43838</v>
      </c>
      <c r="C8" s="18" t="s">
        <v>5</v>
      </c>
      <c r="D8" s="46" t="s">
        <v>45</v>
      </c>
      <c r="E8" s="47"/>
      <c r="F8" s="18"/>
      <c r="G8" s="17">
        <v>151115</v>
      </c>
      <c r="H8" s="16"/>
      <c r="I8" s="15" t="s">
        <v>44</v>
      </c>
      <c r="J8"/>
      <c r="K8">
        <v>140</v>
      </c>
      <c r="L8">
        <v>167.49</v>
      </c>
      <c r="M8" s="1">
        <f t="shared" ref="M8" si="1">K8*L8</f>
        <v>23448.600000000002</v>
      </c>
    </row>
    <row r="9" spans="2:14" ht="34.5" customHeight="1" x14ac:dyDescent="0.3">
      <c r="B9" s="19">
        <v>43838</v>
      </c>
      <c r="C9" s="18" t="s">
        <v>5</v>
      </c>
      <c r="D9" s="46" t="s">
        <v>47</v>
      </c>
      <c r="E9" s="47"/>
      <c r="F9" s="18"/>
      <c r="G9" s="17">
        <v>894300</v>
      </c>
      <c r="H9" s="16"/>
      <c r="I9" s="15" t="s">
        <v>44</v>
      </c>
      <c r="K9">
        <v>125.6</v>
      </c>
      <c r="L9" s="20">
        <v>168</v>
      </c>
      <c r="M9" s="1">
        <f t="shared" si="0"/>
        <v>21100.799999999999</v>
      </c>
    </row>
    <row r="10" spans="2:14" ht="34.5" customHeight="1" x14ac:dyDescent="0.3">
      <c r="B10" s="19">
        <v>43838</v>
      </c>
      <c r="C10" s="18" t="s">
        <v>5</v>
      </c>
      <c r="D10" s="46" t="s">
        <v>49</v>
      </c>
      <c r="E10" s="47"/>
      <c r="F10" s="18"/>
      <c r="G10" s="17">
        <v>1000000</v>
      </c>
      <c r="H10" s="16"/>
      <c r="I10" s="15" t="s">
        <v>44</v>
      </c>
      <c r="K10">
        <v>300</v>
      </c>
      <c r="L10">
        <v>167.93</v>
      </c>
      <c r="M10" s="1">
        <f t="shared" si="0"/>
        <v>50379</v>
      </c>
    </row>
    <row r="11" spans="2:14" s="1" customFormat="1" ht="34.5" customHeight="1" x14ac:dyDescent="0.3">
      <c r="B11" s="19">
        <v>43838</v>
      </c>
      <c r="C11" s="18" t="s">
        <v>5</v>
      </c>
      <c r="D11" s="46" t="s">
        <v>48</v>
      </c>
      <c r="E11" s="47"/>
      <c r="F11" s="18"/>
      <c r="G11" s="17">
        <v>375515</v>
      </c>
      <c r="H11" s="16"/>
      <c r="I11" s="15" t="s">
        <v>44</v>
      </c>
      <c r="J11"/>
      <c r="K11">
        <v>559.4</v>
      </c>
      <c r="L11">
        <v>167.91</v>
      </c>
      <c r="M11" s="1">
        <f t="shared" si="0"/>
        <v>93928.853999999992</v>
      </c>
    </row>
    <row r="12" spans="2:14" s="1" customFormat="1" ht="34.5" customHeight="1" x14ac:dyDescent="0.3">
      <c r="B12" s="19">
        <v>43838</v>
      </c>
      <c r="C12" s="18" t="s">
        <v>5</v>
      </c>
      <c r="D12" s="46" t="s">
        <v>50</v>
      </c>
      <c r="E12" s="47"/>
      <c r="F12" s="18"/>
      <c r="G12" s="17">
        <v>594300</v>
      </c>
      <c r="H12" s="16"/>
      <c r="I12" s="15" t="s">
        <v>44</v>
      </c>
      <c r="J12"/>
      <c r="K12">
        <v>45</v>
      </c>
      <c r="L12">
        <v>167.91</v>
      </c>
      <c r="M12" s="1">
        <f t="shared" si="0"/>
        <v>7555.95</v>
      </c>
    </row>
    <row r="13" spans="2:14" s="1" customFormat="1" ht="34.5" customHeight="1" x14ac:dyDescent="0.3">
      <c r="B13" s="19">
        <v>43838</v>
      </c>
      <c r="C13" s="18" t="s">
        <v>5</v>
      </c>
      <c r="D13" s="46" t="s">
        <v>51</v>
      </c>
      <c r="E13" s="47"/>
      <c r="F13" s="18"/>
      <c r="G13" s="17">
        <v>755105</v>
      </c>
      <c r="H13" s="16"/>
      <c r="I13" s="15" t="s">
        <v>30</v>
      </c>
      <c r="J13"/>
      <c r="K13">
        <v>300</v>
      </c>
      <c r="L13">
        <v>168.35</v>
      </c>
      <c r="M13" s="1">
        <f t="shared" si="0"/>
        <v>50505</v>
      </c>
    </row>
    <row r="14" spans="2:14" s="1" customFormat="1" ht="34.5" customHeight="1" x14ac:dyDescent="0.3">
      <c r="B14" s="19"/>
      <c r="C14" s="18"/>
      <c r="D14" s="46"/>
      <c r="E14" s="47"/>
      <c r="F14" s="18"/>
      <c r="G14" s="17"/>
      <c r="H14" s="16"/>
      <c r="I14" s="15"/>
      <c r="J14"/>
      <c r="K14">
        <v>158</v>
      </c>
      <c r="L14">
        <v>168.47</v>
      </c>
      <c r="M14" s="1">
        <f t="shared" si="0"/>
        <v>26618.26</v>
      </c>
    </row>
    <row r="15" spans="2:14" s="1" customFormat="1" ht="34.5" customHeight="1" x14ac:dyDescent="0.3">
      <c r="B15" s="19"/>
      <c r="C15" s="18"/>
      <c r="D15" s="46"/>
      <c r="E15" s="47"/>
      <c r="F15" s="18"/>
      <c r="G15" s="17"/>
      <c r="H15" s="16"/>
      <c r="I15" s="15"/>
      <c r="J15"/>
      <c r="K15">
        <v>680</v>
      </c>
      <c r="L15">
        <v>168.47</v>
      </c>
      <c r="M15" s="1">
        <f t="shared" si="0"/>
        <v>114559.6</v>
      </c>
    </row>
    <row r="16" spans="2:14" ht="23.25" customHeight="1" x14ac:dyDescent="0.3">
      <c r="B16" s="19"/>
      <c r="C16" s="18"/>
      <c r="D16" s="48"/>
      <c r="E16" s="47"/>
      <c r="F16" s="18"/>
      <c r="G16" s="17"/>
      <c r="H16" s="16"/>
      <c r="I16" s="15"/>
    </row>
    <row r="17" spans="2:11" s="1" customFormat="1" ht="27" customHeight="1" thickBot="1" x14ac:dyDescent="0.35">
      <c r="B17" s="36" t="s">
        <v>4</v>
      </c>
      <c r="C17" s="37"/>
      <c r="D17" s="37"/>
      <c r="E17" s="38" t="s">
        <v>1</v>
      </c>
      <c r="F17" s="39"/>
      <c r="G17" s="14">
        <f>SUM(G7:G16)</f>
        <v>4770335</v>
      </c>
      <c r="H17" s="13"/>
      <c r="I17" s="12"/>
      <c r="J17"/>
      <c r="K17" s="11"/>
    </row>
    <row r="18" spans="2:11" s="1" customFormat="1" ht="27" customHeight="1" thickBot="1" x14ac:dyDescent="0.35">
      <c r="B18" s="36" t="s">
        <v>2</v>
      </c>
      <c r="C18" s="37"/>
      <c r="D18" s="37"/>
      <c r="E18" s="38" t="s">
        <v>1</v>
      </c>
      <c r="F18" s="39"/>
      <c r="G18" s="14">
        <f>SUMIF(F6:F16,B18,G6:G16)</f>
        <v>0</v>
      </c>
      <c r="H18" s="13"/>
      <c r="I18" s="12"/>
      <c r="J18"/>
      <c r="K18" s="11"/>
    </row>
    <row r="19" spans="2:11" s="1" customFormat="1" ht="23.25" customHeight="1" x14ac:dyDescent="0.3">
      <c r="B19" s="40" t="s">
        <v>0</v>
      </c>
      <c r="C19" s="41"/>
      <c r="D19" s="41"/>
      <c r="E19" s="41"/>
      <c r="F19" s="41"/>
      <c r="G19" s="41"/>
      <c r="H19" s="41"/>
      <c r="I19" s="42"/>
      <c r="J19"/>
      <c r="K19"/>
    </row>
    <row r="20" spans="2:11" s="1" customFormat="1" ht="23.25" customHeight="1" x14ac:dyDescent="0.3">
      <c r="B20" s="43"/>
      <c r="C20" s="44"/>
      <c r="D20" s="44"/>
      <c r="E20" s="44"/>
      <c r="F20" s="44"/>
      <c r="G20" s="44"/>
      <c r="H20" s="44"/>
      <c r="I20" s="45"/>
      <c r="J20"/>
      <c r="K20"/>
    </row>
    <row r="21" spans="2:11" s="1" customFormat="1" ht="23.25" customHeight="1" x14ac:dyDescent="0.3">
      <c r="B21" s="10"/>
      <c r="C21" s="9"/>
      <c r="D21" s="9"/>
      <c r="E21" s="9"/>
      <c r="F21" s="9"/>
      <c r="G21" s="9"/>
      <c r="H21" s="9"/>
      <c r="I21" s="8"/>
      <c r="J21"/>
      <c r="K21"/>
    </row>
    <row r="22" spans="2:11" s="1" customFormat="1" ht="23.25" customHeight="1" x14ac:dyDescent="0.3">
      <c r="B22" s="10"/>
      <c r="C22" s="9"/>
      <c r="D22" s="9"/>
      <c r="E22" s="9"/>
      <c r="F22" s="9"/>
      <c r="G22" s="9"/>
      <c r="H22" s="9"/>
      <c r="I22" s="8"/>
      <c r="J22"/>
      <c r="K22"/>
    </row>
    <row r="23" spans="2:11" s="1" customFormat="1" ht="23.25" customHeight="1" x14ac:dyDescent="0.3">
      <c r="B23" s="10"/>
      <c r="C23" s="9"/>
      <c r="D23" s="9"/>
      <c r="E23" s="9"/>
      <c r="F23" s="9"/>
      <c r="G23" s="9"/>
      <c r="H23" s="9"/>
      <c r="I23" s="8"/>
      <c r="J23"/>
      <c r="K23"/>
    </row>
    <row r="24" spans="2:11" s="1" customFormat="1" ht="23.25" customHeight="1" x14ac:dyDescent="0.3">
      <c r="B24" s="10"/>
      <c r="C24" s="9"/>
      <c r="D24" s="9"/>
      <c r="E24" s="9"/>
      <c r="F24" s="9"/>
      <c r="G24" s="9"/>
      <c r="H24" s="9"/>
      <c r="I24" s="8"/>
      <c r="J24"/>
      <c r="K24"/>
    </row>
    <row r="25" spans="2:11" s="1" customFormat="1" ht="23.25" customHeight="1" x14ac:dyDescent="0.3">
      <c r="B25" s="10"/>
      <c r="C25" s="9"/>
      <c r="D25" s="9"/>
      <c r="E25" s="9"/>
      <c r="F25" s="9"/>
      <c r="G25" s="9"/>
      <c r="H25" s="9"/>
      <c r="I25" s="8"/>
      <c r="J25"/>
      <c r="K25"/>
    </row>
    <row r="26" spans="2:11" s="1" customFormat="1" ht="23.25" customHeight="1" x14ac:dyDescent="0.3">
      <c r="B26" s="10"/>
      <c r="C26" s="9"/>
      <c r="D26" s="9"/>
      <c r="E26" s="9"/>
      <c r="F26" s="9"/>
      <c r="G26" s="9"/>
      <c r="H26" s="9"/>
      <c r="I26" s="8"/>
      <c r="J26"/>
      <c r="K26"/>
    </row>
    <row r="27" spans="2:11" s="1" customFormat="1" ht="23.25" customHeight="1" x14ac:dyDescent="0.3">
      <c r="B27" s="10"/>
      <c r="C27" s="9"/>
      <c r="D27" s="9"/>
      <c r="E27" s="9"/>
      <c r="F27" s="9"/>
      <c r="G27" s="9"/>
      <c r="H27" s="9"/>
      <c r="I27" s="8"/>
      <c r="J27"/>
      <c r="K27"/>
    </row>
    <row r="28" spans="2:11" s="1" customFormat="1" ht="23.25" customHeight="1" x14ac:dyDescent="0.3">
      <c r="B28" s="10"/>
      <c r="C28" s="9"/>
      <c r="D28" s="9"/>
      <c r="E28" s="9"/>
      <c r="F28" s="9"/>
      <c r="G28" s="9"/>
      <c r="H28" s="9"/>
      <c r="I28" s="8"/>
      <c r="J28"/>
      <c r="K28"/>
    </row>
    <row r="29" spans="2:11" s="1" customFormat="1" ht="23.25" customHeight="1" x14ac:dyDescent="0.3">
      <c r="B29" s="10"/>
      <c r="C29" s="9"/>
      <c r="D29" s="9"/>
      <c r="E29" s="9"/>
      <c r="F29" s="9"/>
      <c r="G29" s="9"/>
      <c r="H29" s="9"/>
      <c r="I29" s="8"/>
      <c r="J29"/>
      <c r="K29"/>
    </row>
    <row r="30" spans="2:11" s="1" customFormat="1" ht="23.25" customHeight="1" x14ac:dyDescent="0.3">
      <c r="B30" s="10"/>
      <c r="C30" s="9"/>
      <c r="D30" s="9"/>
      <c r="E30" s="9"/>
      <c r="F30" s="9"/>
      <c r="G30" s="9"/>
      <c r="H30" s="9"/>
      <c r="I30" s="8"/>
      <c r="J30"/>
      <c r="K30"/>
    </row>
    <row r="31" spans="2:11" s="1" customFormat="1" ht="23.25" customHeight="1" x14ac:dyDescent="0.3">
      <c r="B31" s="10"/>
      <c r="C31" s="9"/>
      <c r="D31" s="9"/>
      <c r="E31" s="9"/>
      <c r="F31" s="9"/>
      <c r="G31" s="9"/>
      <c r="H31" s="9"/>
      <c r="I31" s="8"/>
      <c r="J31"/>
      <c r="K31"/>
    </row>
    <row r="32" spans="2:11" s="1" customFormat="1" ht="23.25" customHeight="1" x14ac:dyDescent="0.3">
      <c r="B32" s="10"/>
      <c r="C32" s="9"/>
      <c r="D32" s="9"/>
      <c r="E32" s="9"/>
      <c r="F32" s="9"/>
      <c r="G32" s="9"/>
      <c r="H32" s="9"/>
      <c r="I32" s="8"/>
      <c r="J32"/>
      <c r="K32"/>
    </row>
    <row r="33" spans="2:12" s="1" customFormat="1" ht="23.25" customHeight="1" x14ac:dyDescent="0.3">
      <c r="B33" s="10"/>
      <c r="C33" s="9"/>
      <c r="D33" s="9"/>
      <c r="E33" s="9"/>
      <c r="F33" s="9"/>
      <c r="G33" s="9"/>
      <c r="H33" s="9"/>
      <c r="I33" s="8"/>
      <c r="J33"/>
      <c r="K33"/>
    </row>
    <row r="34" spans="2:12" s="1" customFormat="1" ht="23.25" customHeight="1" x14ac:dyDescent="0.3">
      <c r="B34" s="10"/>
      <c r="C34" s="9"/>
      <c r="D34" s="9"/>
      <c r="E34" s="9"/>
      <c r="F34" s="9"/>
      <c r="G34" s="9"/>
      <c r="H34" s="9"/>
      <c r="I34" s="8"/>
      <c r="J34"/>
      <c r="K34"/>
    </row>
    <row r="35" spans="2:12" s="1" customFormat="1" ht="23.25" customHeight="1" x14ac:dyDescent="0.3">
      <c r="B35" s="10"/>
      <c r="C35" s="9"/>
      <c r="D35" s="9"/>
      <c r="E35" s="9"/>
      <c r="F35" s="9"/>
      <c r="G35" s="9"/>
      <c r="H35" s="9"/>
      <c r="I35" s="8"/>
      <c r="J35"/>
      <c r="K35"/>
    </row>
    <row r="36" spans="2:12" s="1" customFormat="1" ht="23.25" customHeight="1" x14ac:dyDescent="0.3">
      <c r="B36" s="10"/>
      <c r="C36" s="9"/>
      <c r="D36" s="9"/>
      <c r="E36" s="9"/>
      <c r="F36" s="9"/>
      <c r="G36" s="9"/>
      <c r="H36" s="9"/>
      <c r="I36" s="8"/>
      <c r="J36"/>
      <c r="K36"/>
    </row>
    <row r="37" spans="2:12" s="1" customFormat="1" ht="23.25" customHeight="1" x14ac:dyDescent="0.3">
      <c r="B37" s="10"/>
      <c r="C37" s="9"/>
      <c r="D37" s="9"/>
      <c r="E37" s="9"/>
      <c r="F37" s="9"/>
      <c r="G37" s="9"/>
      <c r="H37" s="9"/>
      <c r="I37" s="8"/>
      <c r="J37"/>
      <c r="K37"/>
    </row>
    <row r="38" spans="2:12" s="1" customFormat="1" ht="23.25" customHeight="1" x14ac:dyDescent="0.3">
      <c r="B38" s="10"/>
      <c r="C38" s="9"/>
      <c r="D38" s="9"/>
      <c r="E38" s="9"/>
      <c r="F38" s="9"/>
      <c r="G38" s="9"/>
      <c r="H38" s="9"/>
      <c r="I38" s="8"/>
      <c r="J38"/>
      <c r="K38"/>
    </row>
    <row r="39" spans="2:12" s="1" customFormat="1" ht="23.25" customHeight="1" x14ac:dyDescent="0.3">
      <c r="B39" s="10"/>
      <c r="C39" s="9"/>
      <c r="D39" s="9"/>
      <c r="E39" s="9"/>
      <c r="F39" s="9"/>
      <c r="G39" s="9"/>
      <c r="H39" s="9"/>
      <c r="I39" s="8"/>
      <c r="J39"/>
      <c r="K39"/>
      <c r="L39" s="7"/>
    </row>
    <row r="40" spans="2:12" s="1" customFormat="1" ht="23.25" customHeight="1" x14ac:dyDescent="0.3">
      <c r="B40" s="10"/>
      <c r="C40" s="9"/>
      <c r="D40" s="9"/>
      <c r="E40" s="9"/>
      <c r="F40" s="9"/>
      <c r="G40" s="9"/>
      <c r="H40" s="9"/>
      <c r="I40" s="8"/>
      <c r="J40"/>
      <c r="K40"/>
      <c r="L40" s="7"/>
    </row>
    <row r="41" spans="2:12" s="1" customFormat="1" ht="23.25" customHeight="1" x14ac:dyDescent="0.3">
      <c r="B41" s="10"/>
      <c r="C41" s="9"/>
      <c r="D41" s="9"/>
      <c r="E41" s="9"/>
      <c r="F41" s="9"/>
      <c r="G41" s="9"/>
      <c r="H41" s="9"/>
      <c r="I41" s="8"/>
      <c r="J41"/>
      <c r="K41"/>
      <c r="L41" s="7"/>
    </row>
    <row r="42" spans="2:12" s="1" customFormat="1" ht="23.25" customHeight="1" x14ac:dyDescent="0.3">
      <c r="B42" s="10"/>
      <c r="C42" s="9"/>
      <c r="D42" s="9"/>
      <c r="E42" s="9"/>
      <c r="F42" s="9"/>
      <c r="G42" s="9"/>
      <c r="H42" s="9"/>
      <c r="I42" s="8"/>
      <c r="J42"/>
      <c r="K42"/>
      <c r="L42" s="7"/>
    </row>
    <row r="43" spans="2:12" s="1" customFormat="1" ht="23.25" customHeight="1" x14ac:dyDescent="0.3">
      <c r="B43" s="10"/>
      <c r="C43" s="9"/>
      <c r="D43" s="9"/>
      <c r="E43" s="9"/>
      <c r="F43" s="9"/>
      <c r="G43" s="9"/>
      <c r="H43" s="9"/>
      <c r="I43" s="8"/>
      <c r="J43"/>
      <c r="K43"/>
      <c r="L43" s="7"/>
    </row>
    <row r="44" spans="2:12" s="1" customFormat="1" ht="23.25" customHeight="1" x14ac:dyDescent="0.3">
      <c r="B44" s="10"/>
      <c r="C44" s="9"/>
      <c r="D44" s="9"/>
      <c r="E44" s="9"/>
      <c r="F44" s="9"/>
      <c r="G44" s="9"/>
      <c r="H44" s="9"/>
      <c r="I44" s="8"/>
      <c r="J44"/>
      <c r="K44"/>
      <c r="L44" s="7"/>
    </row>
    <row r="45" spans="2:12" s="1" customFormat="1" ht="23.25" customHeight="1" x14ac:dyDescent="0.3">
      <c r="B45" s="6"/>
      <c r="C45" s="5"/>
      <c r="D45" s="5"/>
      <c r="E45" s="5"/>
      <c r="F45" s="5"/>
      <c r="G45" s="5"/>
      <c r="H45" s="5"/>
      <c r="I45" s="4"/>
      <c r="J45"/>
      <c r="K45"/>
    </row>
  </sheetData>
  <autoFilter ref="B6:I40">
    <filterColumn colId="2" showButton="0"/>
  </autoFilter>
  <mergeCells count="22">
    <mergeCell ref="D6:E6"/>
    <mergeCell ref="B1:C1"/>
    <mergeCell ref="D1:I1"/>
    <mergeCell ref="E3:E4"/>
    <mergeCell ref="H3:I3"/>
    <mergeCell ref="H4:I4"/>
    <mergeCell ref="D7:E7"/>
    <mergeCell ref="D9:E9"/>
    <mergeCell ref="D10:E10"/>
    <mergeCell ref="D11:E11"/>
    <mergeCell ref="D12:E12"/>
    <mergeCell ref="B19:I19"/>
    <mergeCell ref="B20:I20"/>
    <mergeCell ref="D8:E8"/>
    <mergeCell ref="D14:E14"/>
    <mergeCell ref="D15:E15"/>
    <mergeCell ref="D16:E16"/>
    <mergeCell ref="B17:D17"/>
    <mergeCell ref="E17:F17"/>
    <mergeCell ref="B18:D18"/>
    <mergeCell ref="E18:F18"/>
    <mergeCell ref="D13:E13"/>
  </mergeCells>
  <phoneticPr fontId="2" type="noConversion"/>
  <dataValidations count="3">
    <dataValidation type="date" operator="greaterThanOrEqual" allowBlank="1" showInputMessage="1" showErrorMessage="1" sqref="B19:B20 B7:B16">
      <formula1>40603</formula1>
    </dataValidation>
    <dataValidation type="whole" allowBlank="1" showInputMessage="1" showErrorMessage="1" sqref="H7:H16">
      <formula1>0</formula1>
      <formula2>5000000</formula2>
    </dataValidation>
    <dataValidation type="whole" allowBlank="1" showInputMessage="1" showErrorMessage="1" sqref="G7:G16">
      <formula1>-99999999999999900</formula1>
      <formula2>99999999999999900</formula2>
    </dataValidation>
  </dataValidations>
  <pageMargins left="0.56000000000000005" right="0.16" top="0.46" bottom="0.48" header="0.3" footer="0.31496062992125984"/>
  <pageSetup paperSize="9" scale="61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[1]Sheet2!#REF!</xm:f>
          </x14:formula1>
          <xm:sqref>F1 F17:F1048576 C1 C17:C1048576</xm:sqref>
        </x14:dataValidation>
        <x14:dataValidation type="list" allowBlank="1" showInputMessage="1" showErrorMessage="1">
          <x14:formula1>
            <xm:f>[3]Sheet2!#REF!</xm:f>
          </x14:formula1>
          <xm:sqref>C6:C16</xm:sqref>
        </x14:dataValidation>
        <x14:dataValidation type="list" allowBlank="1" showInputMessage="1" showErrorMessage="1">
          <x14:formula1>
            <xm:f>[2]Sheet2!#REF!</xm:f>
          </x14:formula1>
          <xm:sqref>F7:F16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4"/>
  <sheetViews>
    <sheetView showGridLines="0" view="pageBreakPreview" zoomScale="80" zoomScaleNormal="80" zoomScaleSheetLayoutView="80" workbookViewId="0">
      <selection activeCell="D15" sqref="D15:E15"/>
    </sheetView>
  </sheetViews>
  <sheetFormatPr defaultRowHeight="16.5" x14ac:dyDescent="0.3"/>
  <cols>
    <col min="1" max="1" width="3.625" customWidth="1"/>
    <col min="2" max="2" width="17.875" style="3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9.375" style="1" bestFit="1" customWidth="1"/>
  </cols>
  <sheetData>
    <row r="1" spans="2:14" ht="35.25" customHeight="1" x14ac:dyDescent="0.3">
      <c r="B1" s="49" t="str">
        <f>IF(C4="", "", C4)</f>
        <v>2019년 12월</v>
      </c>
      <c r="C1" s="49"/>
      <c r="D1" s="50" t="s">
        <v>20</v>
      </c>
      <c r="E1" s="50"/>
      <c r="F1" s="50"/>
      <c r="G1" s="50"/>
      <c r="H1" s="50"/>
      <c r="I1" s="50"/>
    </row>
    <row r="2" spans="2:14" s="27" customFormat="1" ht="19.5" customHeight="1" thickBot="1" x14ac:dyDescent="0.35">
      <c r="B2" s="29"/>
      <c r="C2" s="29"/>
      <c r="D2" s="29"/>
      <c r="E2" s="29"/>
      <c r="F2" s="29"/>
      <c r="G2" s="29"/>
      <c r="H2" s="35"/>
      <c r="I2" s="29"/>
      <c r="L2" s="1"/>
      <c r="M2" s="1"/>
      <c r="N2" s="1"/>
    </row>
    <row r="3" spans="2:14" s="27" customFormat="1" ht="34.5" customHeight="1" x14ac:dyDescent="0.3">
      <c r="B3" s="34" t="s">
        <v>19</v>
      </c>
      <c r="C3" s="33"/>
      <c r="D3" s="29"/>
      <c r="E3" s="51" t="s">
        <v>18</v>
      </c>
      <c r="F3" s="32" t="s">
        <v>17</v>
      </c>
      <c r="G3" s="32" t="s">
        <v>16</v>
      </c>
      <c r="H3" s="53" t="s">
        <v>15</v>
      </c>
      <c r="I3" s="54"/>
      <c r="L3" s="1"/>
      <c r="M3" s="1"/>
      <c r="N3" s="1"/>
    </row>
    <row r="4" spans="2:14" s="27" customFormat="1" ht="34.5" customHeight="1" thickBot="1" x14ac:dyDescent="0.35">
      <c r="B4" s="31" t="s">
        <v>14</v>
      </c>
      <c r="C4" s="30" t="s">
        <v>29</v>
      </c>
      <c r="D4" s="29"/>
      <c r="E4" s="52"/>
      <c r="F4" s="28" t="s">
        <v>21</v>
      </c>
      <c r="G4" s="28"/>
      <c r="H4" s="55"/>
      <c r="I4" s="56"/>
      <c r="L4" s="1"/>
      <c r="M4" s="1"/>
      <c r="N4" s="1"/>
    </row>
    <row r="5" spans="2:14" ht="17.25" thickBot="1" x14ac:dyDescent="0.35"/>
    <row r="6" spans="2:14" s="21" customFormat="1" ht="25.5" customHeight="1" x14ac:dyDescent="0.3">
      <c r="B6" s="26" t="s">
        <v>12</v>
      </c>
      <c r="C6" s="25" t="s">
        <v>11</v>
      </c>
      <c r="D6" s="57" t="s">
        <v>10</v>
      </c>
      <c r="E6" s="58"/>
      <c r="F6" s="25" t="s">
        <v>9</v>
      </c>
      <c r="G6" s="25" t="s">
        <v>8</v>
      </c>
      <c r="H6" s="24" t="s">
        <v>7</v>
      </c>
      <c r="I6" s="23" t="s">
        <v>6</v>
      </c>
      <c r="L6" s="22"/>
      <c r="M6" s="22"/>
      <c r="N6" s="22"/>
    </row>
    <row r="7" spans="2:14" s="1" customFormat="1" ht="34.5" customHeight="1" x14ac:dyDescent="0.3">
      <c r="B7" s="19">
        <v>43830</v>
      </c>
      <c r="C7" s="18" t="s">
        <v>5</v>
      </c>
      <c r="D7" s="46" t="s">
        <v>33</v>
      </c>
      <c r="E7" s="47"/>
      <c r="F7" s="18"/>
      <c r="G7" s="17">
        <v>1066296</v>
      </c>
      <c r="H7" s="16"/>
      <c r="I7" s="15" t="s">
        <v>32</v>
      </c>
      <c r="J7"/>
      <c r="K7">
        <v>140</v>
      </c>
      <c r="L7">
        <v>167.49</v>
      </c>
      <c r="M7" s="1">
        <f t="shared" ref="M7:M14" si="0">K7*L7</f>
        <v>23448.600000000002</v>
      </c>
    </row>
    <row r="8" spans="2:14" ht="34.5" customHeight="1" x14ac:dyDescent="0.3">
      <c r="B8" s="19">
        <v>43830</v>
      </c>
      <c r="C8" s="18" t="s">
        <v>5</v>
      </c>
      <c r="D8" s="46" t="s">
        <v>31</v>
      </c>
      <c r="E8" s="47"/>
      <c r="F8" s="18"/>
      <c r="G8" s="17">
        <v>1938720</v>
      </c>
      <c r="H8" s="16"/>
      <c r="I8" s="15" t="s">
        <v>30</v>
      </c>
      <c r="K8">
        <v>125.6</v>
      </c>
      <c r="L8" s="20">
        <v>168</v>
      </c>
      <c r="M8" s="1">
        <f t="shared" si="0"/>
        <v>21100.799999999999</v>
      </c>
    </row>
    <row r="9" spans="2:14" ht="34.5" customHeight="1" x14ac:dyDescent="0.3">
      <c r="B9" s="19">
        <v>43830</v>
      </c>
      <c r="C9" s="18" t="s">
        <v>5</v>
      </c>
      <c r="D9" s="46" t="s">
        <v>34</v>
      </c>
      <c r="E9" s="47"/>
      <c r="F9" s="18"/>
      <c r="G9" s="17">
        <v>536580</v>
      </c>
      <c r="H9" s="16"/>
      <c r="I9" s="15" t="s">
        <v>35</v>
      </c>
      <c r="K9">
        <v>300</v>
      </c>
      <c r="L9">
        <v>167.93</v>
      </c>
      <c r="M9" s="1">
        <f t="shared" si="0"/>
        <v>50379</v>
      </c>
    </row>
    <row r="10" spans="2:14" s="1" customFormat="1" ht="34.5" customHeight="1" x14ac:dyDescent="0.3">
      <c r="B10" s="19">
        <v>43830</v>
      </c>
      <c r="C10" s="18" t="s">
        <v>5</v>
      </c>
      <c r="D10" s="46" t="s">
        <v>37</v>
      </c>
      <c r="E10" s="47"/>
      <c r="F10" s="18"/>
      <c r="G10" s="17">
        <v>945126</v>
      </c>
      <c r="H10" s="16"/>
      <c r="I10" s="15" t="s">
        <v>36</v>
      </c>
      <c r="J10"/>
      <c r="K10">
        <v>559.4</v>
      </c>
      <c r="L10">
        <v>167.91</v>
      </c>
      <c r="M10" s="1">
        <f t="shared" si="0"/>
        <v>93928.853999999992</v>
      </c>
    </row>
    <row r="11" spans="2:14" s="1" customFormat="1" ht="34.5" customHeight="1" x14ac:dyDescent="0.3">
      <c r="B11" s="19">
        <v>43830</v>
      </c>
      <c r="C11" s="18" t="s">
        <v>5</v>
      </c>
      <c r="D11" s="46" t="s">
        <v>38</v>
      </c>
      <c r="E11" s="47"/>
      <c r="F11" s="18"/>
      <c r="G11" s="17">
        <v>825309</v>
      </c>
      <c r="H11" s="16"/>
      <c r="I11" s="15" t="s">
        <v>36</v>
      </c>
      <c r="J11"/>
      <c r="K11">
        <v>45</v>
      </c>
      <c r="L11">
        <v>167.91</v>
      </c>
      <c r="M11" s="1">
        <f t="shared" si="0"/>
        <v>7555.95</v>
      </c>
    </row>
    <row r="12" spans="2:14" s="1" customFormat="1" ht="34.5" customHeight="1" x14ac:dyDescent="0.3">
      <c r="B12" s="19">
        <v>43830</v>
      </c>
      <c r="C12" s="18" t="s">
        <v>5</v>
      </c>
      <c r="D12" s="46" t="s">
        <v>40</v>
      </c>
      <c r="E12" s="47"/>
      <c r="F12" s="18"/>
      <c r="G12" s="17">
        <v>798402</v>
      </c>
      <c r="H12" s="16"/>
      <c r="I12" s="15" t="s">
        <v>39</v>
      </c>
      <c r="J12"/>
      <c r="K12">
        <v>300</v>
      </c>
      <c r="L12">
        <v>168.35</v>
      </c>
      <c r="M12" s="1">
        <f t="shared" si="0"/>
        <v>50505</v>
      </c>
    </row>
    <row r="13" spans="2:14" s="1" customFormat="1" ht="34.5" customHeight="1" x14ac:dyDescent="0.3">
      <c r="B13" s="19">
        <v>43830</v>
      </c>
      <c r="C13" s="18" t="s">
        <v>5</v>
      </c>
      <c r="D13" s="46" t="s">
        <v>41</v>
      </c>
      <c r="E13" s="47"/>
      <c r="F13" s="18"/>
      <c r="G13" s="17">
        <v>572352</v>
      </c>
      <c r="H13" s="16"/>
      <c r="I13" s="15" t="s">
        <v>39</v>
      </c>
      <c r="J13"/>
      <c r="K13">
        <v>158</v>
      </c>
      <c r="L13">
        <v>168.47</v>
      </c>
      <c r="M13" s="1">
        <f t="shared" si="0"/>
        <v>26618.26</v>
      </c>
    </row>
    <row r="14" spans="2:14" s="1" customFormat="1" ht="34.5" customHeight="1" x14ac:dyDescent="0.3">
      <c r="B14" s="19">
        <v>43830</v>
      </c>
      <c r="C14" s="18" t="s">
        <v>5</v>
      </c>
      <c r="D14" s="46" t="s">
        <v>42</v>
      </c>
      <c r="E14" s="47"/>
      <c r="F14" s="18"/>
      <c r="G14" s="17">
        <v>536580</v>
      </c>
      <c r="H14" s="16"/>
      <c r="I14" s="15" t="s">
        <v>39</v>
      </c>
      <c r="J14"/>
      <c r="K14">
        <v>680</v>
      </c>
      <c r="L14">
        <v>168.47</v>
      </c>
      <c r="M14" s="1">
        <f t="shared" si="0"/>
        <v>114559.6</v>
      </c>
    </row>
    <row r="15" spans="2:14" ht="23.25" customHeight="1" x14ac:dyDescent="0.3">
      <c r="B15" s="19"/>
      <c r="C15" s="18"/>
      <c r="D15" s="48"/>
      <c r="E15" s="47"/>
      <c r="F15" s="18"/>
      <c r="G15" s="17"/>
      <c r="H15" s="16"/>
      <c r="I15" s="15"/>
    </row>
    <row r="16" spans="2:14" s="1" customFormat="1" ht="27" customHeight="1" thickBot="1" x14ac:dyDescent="0.35">
      <c r="B16" s="36" t="s">
        <v>4</v>
      </c>
      <c r="C16" s="37"/>
      <c r="D16" s="37"/>
      <c r="E16" s="38" t="s">
        <v>1</v>
      </c>
      <c r="F16" s="39"/>
      <c r="G16" s="14">
        <f>SUM(G7:G15)</f>
        <v>7219365</v>
      </c>
      <c r="H16" s="13"/>
      <c r="I16" s="12"/>
      <c r="J16"/>
      <c r="K16" s="11"/>
    </row>
    <row r="17" spans="2:11" s="1" customFormat="1" ht="27" customHeight="1" thickBot="1" x14ac:dyDescent="0.35">
      <c r="B17" s="36" t="s">
        <v>2</v>
      </c>
      <c r="C17" s="37"/>
      <c r="D17" s="37"/>
      <c r="E17" s="38" t="s">
        <v>1</v>
      </c>
      <c r="F17" s="39"/>
      <c r="G17" s="14">
        <f>SUMIF(F6:F15,B17,G6:G15)</f>
        <v>0</v>
      </c>
      <c r="H17" s="13"/>
      <c r="I17" s="12"/>
      <c r="J17"/>
      <c r="K17" s="11"/>
    </row>
    <row r="18" spans="2:11" s="1" customFormat="1" ht="23.25" customHeight="1" x14ac:dyDescent="0.3">
      <c r="B18" s="40" t="s">
        <v>0</v>
      </c>
      <c r="C18" s="41"/>
      <c r="D18" s="41"/>
      <c r="E18" s="41"/>
      <c r="F18" s="41"/>
      <c r="G18" s="41"/>
      <c r="H18" s="41"/>
      <c r="I18" s="42"/>
      <c r="J18"/>
      <c r="K18"/>
    </row>
    <row r="19" spans="2:11" s="1" customFormat="1" ht="23.25" customHeight="1" x14ac:dyDescent="0.3">
      <c r="B19" s="43"/>
      <c r="C19" s="44"/>
      <c r="D19" s="44"/>
      <c r="E19" s="44"/>
      <c r="F19" s="44"/>
      <c r="G19" s="44"/>
      <c r="H19" s="44"/>
      <c r="I19" s="45"/>
      <c r="J19"/>
      <c r="K19"/>
    </row>
    <row r="20" spans="2:11" s="1" customFormat="1" ht="23.25" customHeight="1" x14ac:dyDescent="0.3">
      <c r="B20" s="10"/>
      <c r="C20" s="9"/>
      <c r="D20" s="9"/>
      <c r="E20" s="9"/>
      <c r="F20" s="9"/>
      <c r="G20" s="9"/>
      <c r="H20" s="9"/>
      <c r="I20" s="8"/>
      <c r="J20"/>
      <c r="K20"/>
    </row>
    <row r="21" spans="2:11" s="1" customFormat="1" ht="23.25" customHeight="1" x14ac:dyDescent="0.3">
      <c r="B21" s="10"/>
      <c r="C21" s="9"/>
      <c r="D21" s="9"/>
      <c r="E21" s="9"/>
      <c r="F21" s="9"/>
      <c r="G21" s="9"/>
      <c r="H21" s="9"/>
      <c r="I21" s="8"/>
      <c r="J21"/>
      <c r="K21"/>
    </row>
    <row r="22" spans="2:11" s="1" customFormat="1" ht="23.25" customHeight="1" x14ac:dyDescent="0.3">
      <c r="B22" s="10"/>
      <c r="C22" s="9"/>
      <c r="D22" s="9"/>
      <c r="E22" s="9"/>
      <c r="F22" s="9"/>
      <c r="G22" s="9"/>
      <c r="H22" s="9"/>
      <c r="I22" s="8"/>
      <c r="J22"/>
      <c r="K22"/>
    </row>
    <row r="23" spans="2:11" s="1" customFormat="1" ht="23.25" customHeight="1" x14ac:dyDescent="0.3">
      <c r="B23" s="10"/>
      <c r="C23" s="9"/>
      <c r="D23" s="9"/>
      <c r="E23" s="9"/>
      <c r="F23" s="9"/>
      <c r="G23" s="9"/>
      <c r="H23" s="9"/>
      <c r="I23" s="8"/>
      <c r="J23"/>
      <c r="K23"/>
    </row>
    <row r="24" spans="2:11" s="1" customFormat="1" ht="23.25" customHeight="1" x14ac:dyDescent="0.3">
      <c r="B24" s="10"/>
      <c r="C24" s="9"/>
      <c r="D24" s="9"/>
      <c r="E24" s="9"/>
      <c r="F24" s="9"/>
      <c r="G24" s="9"/>
      <c r="H24" s="9"/>
      <c r="I24" s="8"/>
      <c r="J24"/>
      <c r="K24"/>
    </row>
    <row r="25" spans="2:11" s="1" customFormat="1" ht="23.25" customHeight="1" x14ac:dyDescent="0.3">
      <c r="B25" s="10"/>
      <c r="C25" s="9"/>
      <c r="D25" s="9"/>
      <c r="E25" s="9"/>
      <c r="F25" s="9"/>
      <c r="G25" s="9"/>
      <c r="H25" s="9"/>
      <c r="I25" s="8"/>
      <c r="J25"/>
      <c r="K25"/>
    </row>
    <row r="26" spans="2:11" s="1" customFormat="1" ht="23.25" customHeight="1" x14ac:dyDescent="0.3">
      <c r="B26" s="10"/>
      <c r="C26" s="9"/>
      <c r="D26" s="9"/>
      <c r="E26" s="9"/>
      <c r="F26" s="9"/>
      <c r="G26" s="9"/>
      <c r="H26" s="9"/>
      <c r="I26" s="8"/>
      <c r="J26"/>
      <c r="K26"/>
    </row>
    <row r="27" spans="2:11" s="1" customFormat="1" ht="23.25" customHeight="1" x14ac:dyDescent="0.3">
      <c r="B27" s="10"/>
      <c r="C27" s="9"/>
      <c r="D27" s="9"/>
      <c r="E27" s="9"/>
      <c r="F27" s="9"/>
      <c r="G27" s="9"/>
      <c r="H27" s="9"/>
      <c r="I27" s="8"/>
      <c r="J27"/>
      <c r="K27"/>
    </row>
    <row r="28" spans="2:11" s="1" customFormat="1" ht="23.25" customHeight="1" x14ac:dyDescent="0.3">
      <c r="B28" s="10"/>
      <c r="C28" s="9"/>
      <c r="D28" s="9"/>
      <c r="E28" s="9"/>
      <c r="F28" s="9"/>
      <c r="G28" s="9"/>
      <c r="H28" s="9"/>
      <c r="I28" s="8"/>
      <c r="J28"/>
      <c r="K28"/>
    </row>
    <row r="29" spans="2:11" s="1" customFormat="1" ht="23.25" customHeight="1" x14ac:dyDescent="0.3">
      <c r="B29" s="10"/>
      <c r="C29" s="9"/>
      <c r="D29" s="9"/>
      <c r="E29" s="9"/>
      <c r="F29" s="9"/>
      <c r="G29" s="9"/>
      <c r="H29" s="9"/>
      <c r="I29" s="8"/>
      <c r="J29"/>
      <c r="K29"/>
    </row>
    <row r="30" spans="2:11" s="1" customFormat="1" ht="23.25" customHeight="1" x14ac:dyDescent="0.3">
      <c r="B30" s="10"/>
      <c r="C30" s="9"/>
      <c r="D30" s="9"/>
      <c r="E30" s="9"/>
      <c r="F30" s="9"/>
      <c r="G30" s="9"/>
      <c r="H30" s="9"/>
      <c r="I30" s="8"/>
      <c r="J30"/>
      <c r="K30"/>
    </row>
    <row r="31" spans="2:11" s="1" customFormat="1" ht="23.25" customHeight="1" x14ac:dyDescent="0.3">
      <c r="B31" s="10"/>
      <c r="C31" s="9"/>
      <c r="D31" s="9"/>
      <c r="E31" s="9"/>
      <c r="F31" s="9"/>
      <c r="G31" s="9"/>
      <c r="H31" s="9"/>
      <c r="I31" s="8"/>
      <c r="J31"/>
      <c r="K31"/>
    </row>
    <row r="32" spans="2:11" s="1" customFormat="1" ht="23.25" customHeight="1" x14ac:dyDescent="0.3">
      <c r="B32" s="10"/>
      <c r="C32" s="9"/>
      <c r="D32" s="9"/>
      <c r="E32" s="9"/>
      <c r="F32" s="9"/>
      <c r="G32" s="9"/>
      <c r="H32" s="9"/>
      <c r="I32" s="8"/>
      <c r="J32"/>
      <c r="K32"/>
    </row>
    <row r="33" spans="2:12" s="1" customFormat="1" ht="23.25" customHeight="1" x14ac:dyDescent="0.3">
      <c r="B33" s="10"/>
      <c r="C33" s="9"/>
      <c r="D33" s="9"/>
      <c r="E33" s="9"/>
      <c r="F33" s="9"/>
      <c r="G33" s="9"/>
      <c r="H33" s="9"/>
      <c r="I33" s="8"/>
      <c r="J33"/>
      <c r="K33"/>
    </row>
    <row r="34" spans="2:12" s="1" customFormat="1" ht="23.25" customHeight="1" x14ac:dyDescent="0.3">
      <c r="B34" s="10"/>
      <c r="C34" s="9"/>
      <c r="D34" s="9"/>
      <c r="E34" s="9"/>
      <c r="F34" s="9"/>
      <c r="G34" s="9"/>
      <c r="H34" s="9"/>
      <c r="I34" s="8"/>
      <c r="J34"/>
      <c r="K34"/>
    </row>
    <row r="35" spans="2:12" s="1" customFormat="1" ht="23.25" customHeight="1" x14ac:dyDescent="0.3">
      <c r="B35" s="10"/>
      <c r="C35" s="9"/>
      <c r="D35" s="9"/>
      <c r="E35" s="9"/>
      <c r="F35" s="9"/>
      <c r="G35" s="9"/>
      <c r="H35" s="9"/>
      <c r="I35" s="8"/>
      <c r="J35"/>
      <c r="K35"/>
    </row>
    <row r="36" spans="2:12" s="1" customFormat="1" ht="23.25" customHeight="1" x14ac:dyDescent="0.3">
      <c r="B36" s="10"/>
      <c r="C36" s="9"/>
      <c r="D36" s="9"/>
      <c r="E36" s="9"/>
      <c r="F36" s="9"/>
      <c r="G36" s="9"/>
      <c r="H36" s="9"/>
      <c r="I36" s="8"/>
      <c r="J36"/>
      <c r="K36"/>
    </row>
    <row r="37" spans="2:12" s="1" customFormat="1" ht="23.25" customHeight="1" x14ac:dyDescent="0.3">
      <c r="B37" s="10"/>
      <c r="C37" s="9"/>
      <c r="D37" s="9"/>
      <c r="E37" s="9"/>
      <c r="F37" s="9"/>
      <c r="G37" s="9"/>
      <c r="H37" s="9"/>
      <c r="I37" s="8"/>
      <c r="J37"/>
      <c r="K37"/>
    </row>
    <row r="38" spans="2:12" s="1" customFormat="1" ht="23.25" customHeight="1" x14ac:dyDescent="0.3">
      <c r="B38" s="10"/>
      <c r="C38" s="9"/>
      <c r="D38" s="9"/>
      <c r="E38" s="9"/>
      <c r="F38" s="9"/>
      <c r="G38" s="9"/>
      <c r="H38" s="9"/>
      <c r="I38" s="8"/>
      <c r="J38"/>
      <c r="K38"/>
      <c r="L38" s="7"/>
    </row>
    <row r="39" spans="2:12" s="1" customFormat="1" ht="23.25" customHeight="1" x14ac:dyDescent="0.3">
      <c r="B39" s="10"/>
      <c r="C39" s="9"/>
      <c r="D39" s="9"/>
      <c r="E39" s="9"/>
      <c r="F39" s="9"/>
      <c r="G39" s="9"/>
      <c r="H39" s="9"/>
      <c r="I39" s="8"/>
      <c r="J39"/>
      <c r="K39"/>
      <c r="L39" s="7"/>
    </row>
    <row r="40" spans="2:12" s="1" customFormat="1" ht="23.25" customHeight="1" x14ac:dyDescent="0.3">
      <c r="B40" s="10"/>
      <c r="C40" s="9"/>
      <c r="D40" s="9"/>
      <c r="E40" s="9"/>
      <c r="F40" s="9"/>
      <c r="G40" s="9"/>
      <c r="H40" s="9"/>
      <c r="I40" s="8"/>
      <c r="J40"/>
      <c r="K40"/>
      <c r="L40" s="7"/>
    </row>
    <row r="41" spans="2:12" s="1" customFormat="1" ht="23.25" customHeight="1" x14ac:dyDescent="0.3">
      <c r="B41" s="10"/>
      <c r="C41" s="9"/>
      <c r="D41" s="9"/>
      <c r="E41" s="9"/>
      <c r="F41" s="9"/>
      <c r="G41" s="9"/>
      <c r="H41" s="9"/>
      <c r="I41" s="8"/>
      <c r="J41"/>
      <c r="K41"/>
      <c r="L41" s="7"/>
    </row>
    <row r="42" spans="2:12" s="1" customFormat="1" ht="23.25" customHeight="1" x14ac:dyDescent="0.3">
      <c r="B42" s="10"/>
      <c r="C42" s="9"/>
      <c r="D42" s="9"/>
      <c r="E42" s="9"/>
      <c r="F42" s="9"/>
      <c r="G42" s="9"/>
      <c r="H42" s="9"/>
      <c r="I42" s="8"/>
      <c r="J42"/>
      <c r="K42"/>
      <c r="L42" s="7"/>
    </row>
    <row r="43" spans="2:12" s="1" customFormat="1" ht="23.25" customHeight="1" x14ac:dyDescent="0.3">
      <c r="B43" s="10"/>
      <c r="C43" s="9"/>
      <c r="D43" s="9"/>
      <c r="E43" s="9"/>
      <c r="F43" s="9"/>
      <c r="G43" s="9"/>
      <c r="H43" s="9"/>
      <c r="I43" s="8"/>
      <c r="J43"/>
      <c r="K43"/>
      <c r="L43" s="7"/>
    </row>
    <row r="44" spans="2:12" s="1" customFormat="1" ht="23.25" customHeight="1" x14ac:dyDescent="0.3">
      <c r="B44" s="6"/>
      <c r="C44" s="5"/>
      <c r="D44" s="5"/>
      <c r="E44" s="5"/>
      <c r="F44" s="5"/>
      <c r="G44" s="5"/>
      <c r="H44" s="5"/>
      <c r="I44" s="4"/>
      <c r="J44"/>
      <c r="K44"/>
    </row>
  </sheetData>
  <autoFilter ref="B6:I39">
    <filterColumn colId="2" showButton="0"/>
  </autoFilter>
  <mergeCells count="21"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  <mergeCell ref="B18:I18"/>
    <mergeCell ref="B19:I19"/>
    <mergeCell ref="D13:E13"/>
    <mergeCell ref="D14:E14"/>
    <mergeCell ref="D15:E15"/>
    <mergeCell ref="B16:D16"/>
    <mergeCell ref="E16:F16"/>
    <mergeCell ref="B17:D17"/>
    <mergeCell ref="E17:F17"/>
  </mergeCells>
  <phoneticPr fontId="2" type="noConversion"/>
  <dataValidations count="3">
    <dataValidation type="whole" allowBlank="1" showInputMessage="1" showErrorMessage="1" sqref="G7:G15">
      <formula1>-99999999999999900</formula1>
      <formula2>99999999999999900</formula2>
    </dataValidation>
    <dataValidation type="whole" allowBlank="1" showInputMessage="1" showErrorMessage="1" sqref="H7:H15">
      <formula1>0</formula1>
      <formula2>5000000</formula2>
    </dataValidation>
    <dataValidation type="date" operator="greaterThanOrEqual" allowBlank="1" showInputMessage="1" showErrorMessage="1" sqref="B18:B19 B7:B15">
      <formula1>40603</formula1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[2]Sheet2!#REF!</xm:f>
          </x14:formula1>
          <xm:sqref>F7:F15</xm:sqref>
        </x14:dataValidation>
        <x14:dataValidation type="list" allowBlank="1" showInputMessage="1" showErrorMessage="1">
          <x14:formula1>
            <xm:f>[3]Sheet2!#REF!</xm:f>
          </x14:formula1>
          <xm:sqref>C6:C15</xm:sqref>
        </x14:dataValidation>
        <x14:dataValidation type="list" allowBlank="1" showInputMessage="1" showErrorMessage="1">
          <x14:formula1>
            <xm:f>[1]Sheet2!#REF!</xm:f>
          </x14:formula1>
          <xm:sqref>F1 F16:F1048576 C1 C16:C1048576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4"/>
  <sheetViews>
    <sheetView showGridLines="0" view="pageBreakPreview" zoomScale="80" zoomScaleNormal="80" zoomScaleSheetLayoutView="80" workbookViewId="0">
      <selection activeCell="D13" sqref="D13:E13"/>
    </sheetView>
  </sheetViews>
  <sheetFormatPr defaultRowHeight="16.5" x14ac:dyDescent="0.3"/>
  <cols>
    <col min="1" max="1" width="3.625" customWidth="1"/>
    <col min="2" max="2" width="17.875" style="3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9.375" style="1" bestFit="1" customWidth="1"/>
  </cols>
  <sheetData>
    <row r="1" spans="2:14" ht="35.25" customHeight="1" x14ac:dyDescent="0.3">
      <c r="B1" s="49" t="str">
        <f>IF(C4="", "", C4)</f>
        <v>2019년 09월</v>
      </c>
      <c r="C1" s="49"/>
      <c r="D1" s="50" t="s">
        <v>20</v>
      </c>
      <c r="E1" s="50"/>
      <c r="F1" s="50"/>
      <c r="G1" s="50"/>
      <c r="H1" s="50"/>
      <c r="I1" s="50"/>
    </row>
    <row r="2" spans="2:14" s="27" customFormat="1" ht="19.5" customHeight="1" thickBot="1" x14ac:dyDescent="0.35">
      <c r="B2" s="29"/>
      <c r="C2" s="29"/>
      <c r="D2" s="29"/>
      <c r="E2" s="29"/>
      <c r="F2" s="29"/>
      <c r="G2" s="29"/>
      <c r="H2" s="35"/>
      <c r="I2" s="29"/>
      <c r="L2" s="1"/>
      <c r="M2" s="1"/>
      <c r="N2" s="1"/>
    </row>
    <row r="3" spans="2:14" s="27" customFormat="1" ht="34.5" customHeight="1" x14ac:dyDescent="0.3">
      <c r="B3" s="34" t="s">
        <v>19</v>
      </c>
      <c r="C3" s="33"/>
      <c r="D3" s="29"/>
      <c r="E3" s="51" t="s">
        <v>18</v>
      </c>
      <c r="F3" s="32" t="s">
        <v>17</v>
      </c>
      <c r="G3" s="32" t="s">
        <v>16</v>
      </c>
      <c r="H3" s="53" t="s">
        <v>15</v>
      </c>
      <c r="I3" s="54"/>
      <c r="L3" s="1"/>
      <c r="M3" s="1"/>
      <c r="N3" s="1"/>
    </row>
    <row r="4" spans="2:14" s="27" customFormat="1" ht="34.5" customHeight="1" thickBot="1" x14ac:dyDescent="0.35">
      <c r="B4" s="31" t="s">
        <v>14</v>
      </c>
      <c r="C4" s="30" t="s">
        <v>61</v>
      </c>
      <c r="D4" s="29"/>
      <c r="E4" s="52"/>
      <c r="F4" s="28" t="s">
        <v>21</v>
      </c>
      <c r="G4" s="28"/>
      <c r="H4" s="55"/>
      <c r="I4" s="56"/>
      <c r="L4" s="1"/>
      <c r="M4" s="1"/>
      <c r="N4" s="1"/>
    </row>
    <row r="5" spans="2:14" ht="17.25" thickBot="1" x14ac:dyDescent="0.35"/>
    <row r="6" spans="2:14" s="21" customFormat="1" ht="25.5" customHeight="1" x14ac:dyDescent="0.3">
      <c r="B6" s="26" t="s">
        <v>12</v>
      </c>
      <c r="C6" s="25" t="s">
        <v>11</v>
      </c>
      <c r="D6" s="57" t="s">
        <v>10</v>
      </c>
      <c r="E6" s="58"/>
      <c r="F6" s="25" t="s">
        <v>9</v>
      </c>
      <c r="G6" s="25" t="s">
        <v>8</v>
      </c>
      <c r="H6" s="24" t="s">
        <v>7</v>
      </c>
      <c r="I6" s="23" t="s">
        <v>6</v>
      </c>
      <c r="L6" s="22"/>
      <c r="M6" s="22"/>
      <c r="N6" s="22"/>
    </row>
    <row r="7" spans="2:14" s="1" customFormat="1" ht="34.5" customHeight="1" x14ac:dyDescent="0.3">
      <c r="B7" s="19">
        <v>43714</v>
      </c>
      <c r="C7" s="18" t="s">
        <v>5</v>
      </c>
      <c r="D7" s="46" t="s">
        <v>78</v>
      </c>
      <c r="E7" s="47"/>
      <c r="F7" s="18"/>
      <c r="G7" s="17">
        <v>510525</v>
      </c>
      <c r="H7" s="16"/>
      <c r="I7" s="15" t="s">
        <v>23</v>
      </c>
      <c r="J7"/>
      <c r="K7">
        <v>140</v>
      </c>
      <c r="L7">
        <v>167.49</v>
      </c>
      <c r="M7" s="1">
        <f t="shared" ref="M7:M14" si="0">K7*L7</f>
        <v>23448.600000000002</v>
      </c>
    </row>
    <row r="8" spans="2:14" ht="34.5" customHeight="1" x14ac:dyDescent="0.3">
      <c r="B8" s="19">
        <v>43714</v>
      </c>
      <c r="C8" s="18" t="s">
        <v>5</v>
      </c>
      <c r="D8" s="46" t="s">
        <v>79</v>
      </c>
      <c r="E8" s="47"/>
      <c r="F8" s="18"/>
      <c r="G8" s="17">
        <v>499716</v>
      </c>
      <c r="H8" s="16"/>
      <c r="I8" s="15" t="s">
        <v>23</v>
      </c>
      <c r="K8">
        <v>125.6</v>
      </c>
      <c r="L8" s="20">
        <v>168</v>
      </c>
      <c r="M8" s="1">
        <f t="shared" si="0"/>
        <v>21100.799999999999</v>
      </c>
    </row>
    <row r="9" spans="2:14" ht="34.5" customHeight="1" x14ac:dyDescent="0.3">
      <c r="B9" s="19">
        <v>43714</v>
      </c>
      <c r="C9" s="18" t="s">
        <v>5</v>
      </c>
      <c r="D9" s="46" t="s">
        <v>80</v>
      </c>
      <c r="E9" s="47"/>
      <c r="F9" s="18"/>
      <c r="G9" s="17">
        <v>500304</v>
      </c>
      <c r="H9" s="16"/>
      <c r="I9" s="15" t="s">
        <v>83</v>
      </c>
      <c r="K9">
        <v>300</v>
      </c>
      <c r="L9">
        <v>167.93</v>
      </c>
      <c r="M9" s="1">
        <f t="shared" si="0"/>
        <v>50379</v>
      </c>
    </row>
    <row r="10" spans="2:14" s="1" customFormat="1" ht="34.5" customHeight="1" x14ac:dyDescent="0.3">
      <c r="B10" s="19">
        <v>43714</v>
      </c>
      <c r="C10" s="18" t="s">
        <v>5</v>
      </c>
      <c r="D10" s="46" t="s">
        <v>85</v>
      </c>
      <c r="E10" s="47"/>
      <c r="F10" s="18"/>
      <c r="G10" s="17">
        <v>330344</v>
      </c>
      <c r="H10" s="16"/>
      <c r="I10" s="15" t="s">
        <v>84</v>
      </c>
      <c r="J10"/>
      <c r="K10">
        <v>559.4</v>
      </c>
      <c r="L10">
        <v>167.91</v>
      </c>
      <c r="M10" s="1">
        <f t="shared" si="0"/>
        <v>93928.853999999992</v>
      </c>
    </row>
    <row r="11" spans="2:14" s="1" customFormat="1" ht="34.5" customHeight="1" x14ac:dyDescent="0.3">
      <c r="B11" s="19">
        <v>43714</v>
      </c>
      <c r="C11" s="18" t="s">
        <v>5</v>
      </c>
      <c r="D11" s="46" t="s">
        <v>86</v>
      </c>
      <c r="E11" s="47"/>
      <c r="F11" s="18"/>
      <c r="G11" s="17">
        <v>1110740</v>
      </c>
      <c r="H11" s="16"/>
      <c r="I11" s="15" t="s">
        <v>83</v>
      </c>
      <c r="J11"/>
      <c r="K11">
        <v>45</v>
      </c>
      <c r="L11">
        <v>167.91</v>
      </c>
      <c r="M11" s="1">
        <f t="shared" si="0"/>
        <v>7555.95</v>
      </c>
    </row>
    <row r="12" spans="2:14" s="1" customFormat="1" ht="34.5" customHeight="1" x14ac:dyDescent="0.3">
      <c r="B12" s="19">
        <v>43714</v>
      </c>
      <c r="C12" s="18" t="s">
        <v>5</v>
      </c>
      <c r="D12" s="46" t="s">
        <v>87</v>
      </c>
      <c r="E12" s="47"/>
      <c r="F12" s="18"/>
      <c r="G12" s="17">
        <v>330512</v>
      </c>
      <c r="H12" s="16"/>
      <c r="I12" s="15" t="s">
        <v>23</v>
      </c>
      <c r="J12"/>
      <c r="K12">
        <v>300</v>
      </c>
      <c r="L12">
        <v>168.35</v>
      </c>
      <c r="M12" s="1">
        <f t="shared" si="0"/>
        <v>50505</v>
      </c>
    </row>
    <row r="13" spans="2:14" s="1" customFormat="1" ht="34.5" customHeight="1" x14ac:dyDescent="0.3">
      <c r="B13" s="19"/>
      <c r="C13" s="18"/>
      <c r="D13" s="46"/>
      <c r="E13" s="47"/>
      <c r="F13" s="18"/>
      <c r="G13" s="17"/>
      <c r="H13" s="16"/>
      <c r="I13" s="15"/>
      <c r="J13"/>
      <c r="K13">
        <v>158</v>
      </c>
      <c r="L13">
        <v>168.47</v>
      </c>
      <c r="M13" s="1">
        <f t="shared" si="0"/>
        <v>26618.26</v>
      </c>
    </row>
    <row r="14" spans="2:14" s="1" customFormat="1" ht="34.5" customHeight="1" x14ac:dyDescent="0.3">
      <c r="B14" s="19"/>
      <c r="C14" s="18"/>
      <c r="D14" s="46"/>
      <c r="E14" s="47"/>
      <c r="F14" s="18"/>
      <c r="G14" s="17"/>
      <c r="H14" s="16"/>
      <c r="I14" s="15"/>
      <c r="J14"/>
      <c r="K14">
        <v>680</v>
      </c>
      <c r="L14">
        <v>168.47</v>
      </c>
      <c r="M14" s="1">
        <f t="shared" si="0"/>
        <v>114559.6</v>
      </c>
    </row>
    <row r="15" spans="2:14" ht="23.25" customHeight="1" x14ac:dyDescent="0.3">
      <c r="B15" s="19"/>
      <c r="C15" s="18"/>
      <c r="D15" s="48"/>
      <c r="E15" s="47"/>
      <c r="F15" s="18"/>
      <c r="G15" s="17"/>
      <c r="H15" s="16"/>
      <c r="I15" s="15"/>
    </row>
    <row r="16" spans="2:14" s="1" customFormat="1" ht="27" customHeight="1" thickBot="1" x14ac:dyDescent="0.35">
      <c r="B16" s="36" t="s">
        <v>4</v>
      </c>
      <c r="C16" s="37"/>
      <c r="D16" s="37"/>
      <c r="E16" s="38" t="s">
        <v>1</v>
      </c>
      <c r="F16" s="39"/>
      <c r="G16" s="14">
        <f>SUM(G7:G15)</f>
        <v>3282141</v>
      </c>
      <c r="H16" s="13"/>
      <c r="I16" s="12"/>
      <c r="J16"/>
      <c r="K16" s="11"/>
    </row>
    <row r="17" spans="2:11" s="1" customFormat="1" ht="27" customHeight="1" thickBot="1" x14ac:dyDescent="0.35">
      <c r="B17" s="36" t="s">
        <v>2</v>
      </c>
      <c r="C17" s="37"/>
      <c r="D17" s="37"/>
      <c r="E17" s="38" t="s">
        <v>1</v>
      </c>
      <c r="F17" s="39"/>
      <c r="G17" s="14">
        <f>SUMIF(F6:F15,B17,G6:G15)</f>
        <v>0</v>
      </c>
      <c r="H17" s="13"/>
      <c r="I17" s="12"/>
      <c r="J17"/>
      <c r="K17" s="11"/>
    </row>
    <row r="18" spans="2:11" s="1" customFormat="1" ht="23.25" customHeight="1" x14ac:dyDescent="0.3">
      <c r="B18" s="40" t="s">
        <v>0</v>
      </c>
      <c r="C18" s="41"/>
      <c r="D18" s="41"/>
      <c r="E18" s="41"/>
      <c r="F18" s="41"/>
      <c r="G18" s="41"/>
      <c r="H18" s="41"/>
      <c r="I18" s="42"/>
      <c r="J18"/>
      <c r="K18"/>
    </row>
    <row r="19" spans="2:11" s="1" customFormat="1" ht="23.25" customHeight="1" x14ac:dyDescent="0.3">
      <c r="B19" s="43"/>
      <c r="C19" s="44"/>
      <c r="D19" s="44"/>
      <c r="E19" s="44"/>
      <c r="F19" s="44"/>
      <c r="G19" s="44"/>
      <c r="H19" s="44"/>
      <c r="I19" s="45"/>
      <c r="J19"/>
      <c r="K19"/>
    </row>
    <row r="20" spans="2:11" s="1" customFormat="1" ht="23.25" customHeight="1" x14ac:dyDescent="0.3">
      <c r="B20" s="10"/>
      <c r="C20" s="9"/>
      <c r="D20" s="9"/>
      <c r="E20" s="9"/>
      <c r="F20" s="9"/>
      <c r="G20" s="9"/>
      <c r="H20" s="9"/>
      <c r="I20" s="8"/>
      <c r="J20"/>
      <c r="K20"/>
    </row>
    <row r="21" spans="2:11" s="1" customFormat="1" ht="23.25" customHeight="1" x14ac:dyDescent="0.3">
      <c r="B21" s="10"/>
      <c r="C21" s="9"/>
      <c r="D21" s="9"/>
      <c r="E21" s="9"/>
      <c r="F21" s="9"/>
      <c r="G21" s="9"/>
      <c r="H21" s="9"/>
      <c r="I21" s="8"/>
      <c r="J21"/>
      <c r="K21"/>
    </row>
    <row r="22" spans="2:11" s="1" customFormat="1" ht="23.25" customHeight="1" x14ac:dyDescent="0.3">
      <c r="B22" s="10"/>
      <c r="C22" s="9"/>
      <c r="D22" s="9"/>
      <c r="E22" s="9"/>
      <c r="F22" s="9"/>
      <c r="G22" s="9"/>
      <c r="H22" s="9"/>
      <c r="I22" s="8"/>
      <c r="J22"/>
      <c r="K22"/>
    </row>
    <row r="23" spans="2:11" s="1" customFormat="1" ht="23.25" customHeight="1" x14ac:dyDescent="0.3">
      <c r="B23" s="10"/>
      <c r="C23" s="9"/>
      <c r="D23" s="9"/>
      <c r="E23" s="9"/>
      <c r="F23" s="9"/>
      <c r="G23" s="9"/>
      <c r="H23" s="9"/>
      <c r="I23" s="8"/>
      <c r="J23"/>
      <c r="K23"/>
    </row>
    <row r="24" spans="2:11" s="1" customFormat="1" ht="23.25" customHeight="1" x14ac:dyDescent="0.3">
      <c r="B24" s="10"/>
      <c r="C24" s="9"/>
      <c r="D24" s="9"/>
      <c r="E24" s="9"/>
      <c r="F24" s="9"/>
      <c r="G24" s="9"/>
      <c r="H24" s="9"/>
      <c r="I24" s="8"/>
      <c r="J24"/>
      <c r="K24"/>
    </row>
    <row r="25" spans="2:11" s="1" customFormat="1" ht="23.25" customHeight="1" x14ac:dyDescent="0.3">
      <c r="B25" s="10"/>
      <c r="C25" s="9"/>
      <c r="D25" s="9"/>
      <c r="E25" s="9"/>
      <c r="F25" s="9"/>
      <c r="G25" s="9"/>
      <c r="H25" s="9"/>
      <c r="I25" s="8"/>
      <c r="J25"/>
      <c r="K25"/>
    </row>
    <row r="26" spans="2:11" s="1" customFormat="1" ht="23.25" customHeight="1" x14ac:dyDescent="0.3">
      <c r="B26" s="10"/>
      <c r="C26" s="9"/>
      <c r="D26" s="9"/>
      <c r="E26" s="9"/>
      <c r="F26" s="9"/>
      <c r="G26" s="9"/>
      <c r="H26" s="9"/>
      <c r="I26" s="8"/>
      <c r="J26"/>
      <c r="K26"/>
    </row>
    <row r="27" spans="2:11" s="1" customFormat="1" ht="23.25" customHeight="1" x14ac:dyDescent="0.3">
      <c r="B27" s="10"/>
      <c r="C27" s="9"/>
      <c r="D27" s="9"/>
      <c r="E27" s="9"/>
      <c r="F27" s="9"/>
      <c r="G27" s="9"/>
      <c r="H27" s="9"/>
      <c r="I27" s="8"/>
      <c r="J27"/>
      <c r="K27"/>
    </row>
    <row r="28" spans="2:11" s="1" customFormat="1" ht="23.25" customHeight="1" x14ac:dyDescent="0.3">
      <c r="B28" s="10"/>
      <c r="C28" s="9"/>
      <c r="D28" s="9"/>
      <c r="E28" s="9"/>
      <c r="F28" s="9"/>
      <c r="G28" s="9"/>
      <c r="H28" s="9"/>
      <c r="I28" s="8"/>
      <c r="J28"/>
      <c r="K28"/>
    </row>
    <row r="29" spans="2:11" s="1" customFormat="1" ht="23.25" customHeight="1" x14ac:dyDescent="0.3">
      <c r="B29" s="10"/>
      <c r="C29" s="9"/>
      <c r="D29" s="9"/>
      <c r="E29" s="9"/>
      <c r="F29" s="9"/>
      <c r="G29" s="9"/>
      <c r="H29" s="9"/>
      <c r="I29" s="8"/>
      <c r="J29"/>
      <c r="K29"/>
    </row>
    <row r="30" spans="2:11" s="1" customFormat="1" ht="23.25" customHeight="1" x14ac:dyDescent="0.3">
      <c r="B30" s="10"/>
      <c r="C30" s="9"/>
      <c r="D30" s="9"/>
      <c r="E30" s="9"/>
      <c r="F30" s="9"/>
      <c r="G30" s="9"/>
      <c r="H30" s="9"/>
      <c r="I30" s="8"/>
      <c r="J30"/>
      <c r="K30"/>
    </row>
    <row r="31" spans="2:11" s="1" customFormat="1" ht="23.25" customHeight="1" x14ac:dyDescent="0.3">
      <c r="B31" s="10"/>
      <c r="C31" s="9"/>
      <c r="D31" s="9"/>
      <c r="E31" s="9"/>
      <c r="F31" s="9"/>
      <c r="G31" s="9"/>
      <c r="H31" s="9"/>
      <c r="I31" s="8"/>
      <c r="J31"/>
      <c r="K31"/>
    </row>
    <row r="32" spans="2:11" s="1" customFormat="1" ht="23.25" customHeight="1" x14ac:dyDescent="0.3">
      <c r="B32" s="10"/>
      <c r="C32" s="9"/>
      <c r="D32" s="9"/>
      <c r="E32" s="9"/>
      <c r="F32" s="9"/>
      <c r="G32" s="9"/>
      <c r="H32" s="9"/>
      <c r="I32" s="8"/>
      <c r="J32"/>
      <c r="K32"/>
    </row>
    <row r="33" spans="2:12" s="1" customFormat="1" ht="23.25" customHeight="1" x14ac:dyDescent="0.3">
      <c r="B33" s="10"/>
      <c r="C33" s="9"/>
      <c r="D33" s="9"/>
      <c r="E33" s="9"/>
      <c r="F33" s="9"/>
      <c r="G33" s="9"/>
      <c r="H33" s="9"/>
      <c r="I33" s="8"/>
      <c r="J33"/>
      <c r="K33"/>
    </row>
    <row r="34" spans="2:12" s="1" customFormat="1" ht="23.25" customHeight="1" x14ac:dyDescent="0.3">
      <c r="B34" s="10"/>
      <c r="C34" s="9"/>
      <c r="D34" s="9"/>
      <c r="E34" s="9"/>
      <c r="F34" s="9"/>
      <c r="G34" s="9"/>
      <c r="H34" s="9"/>
      <c r="I34" s="8"/>
      <c r="J34"/>
      <c r="K34"/>
    </row>
    <row r="35" spans="2:12" s="1" customFormat="1" ht="23.25" customHeight="1" x14ac:dyDescent="0.3">
      <c r="B35" s="10"/>
      <c r="C35" s="9"/>
      <c r="D35" s="9"/>
      <c r="E35" s="9"/>
      <c r="F35" s="9"/>
      <c r="G35" s="9"/>
      <c r="H35" s="9"/>
      <c r="I35" s="8"/>
      <c r="J35"/>
      <c r="K35"/>
    </row>
    <row r="36" spans="2:12" s="1" customFormat="1" ht="23.25" customHeight="1" x14ac:dyDescent="0.3">
      <c r="B36" s="10"/>
      <c r="C36" s="9"/>
      <c r="D36" s="9"/>
      <c r="E36" s="9"/>
      <c r="F36" s="9"/>
      <c r="G36" s="9"/>
      <c r="H36" s="9"/>
      <c r="I36" s="8"/>
      <c r="J36"/>
      <c r="K36"/>
    </row>
    <row r="37" spans="2:12" s="1" customFormat="1" ht="23.25" customHeight="1" x14ac:dyDescent="0.3">
      <c r="B37" s="10"/>
      <c r="C37" s="9"/>
      <c r="D37" s="9"/>
      <c r="E37" s="9"/>
      <c r="F37" s="9"/>
      <c r="G37" s="9"/>
      <c r="H37" s="9"/>
      <c r="I37" s="8"/>
      <c r="J37"/>
      <c r="K37"/>
    </row>
    <row r="38" spans="2:12" s="1" customFormat="1" ht="23.25" customHeight="1" x14ac:dyDescent="0.3">
      <c r="B38" s="10"/>
      <c r="C38" s="9"/>
      <c r="D38" s="9"/>
      <c r="E38" s="9"/>
      <c r="F38" s="9"/>
      <c r="G38" s="9"/>
      <c r="H38" s="9"/>
      <c r="I38" s="8"/>
      <c r="J38"/>
      <c r="K38"/>
      <c r="L38" s="7"/>
    </row>
    <row r="39" spans="2:12" s="1" customFormat="1" ht="23.25" customHeight="1" x14ac:dyDescent="0.3">
      <c r="B39" s="10"/>
      <c r="C39" s="9"/>
      <c r="D39" s="9"/>
      <c r="E39" s="9"/>
      <c r="F39" s="9"/>
      <c r="G39" s="9"/>
      <c r="H39" s="9"/>
      <c r="I39" s="8"/>
      <c r="J39"/>
      <c r="K39"/>
      <c r="L39" s="7"/>
    </row>
    <row r="40" spans="2:12" s="1" customFormat="1" ht="23.25" customHeight="1" x14ac:dyDescent="0.3">
      <c r="B40" s="10"/>
      <c r="C40" s="9"/>
      <c r="D40" s="9"/>
      <c r="E40" s="9"/>
      <c r="F40" s="9"/>
      <c r="G40" s="9"/>
      <c r="H40" s="9"/>
      <c r="I40" s="8"/>
      <c r="J40"/>
      <c r="K40"/>
      <c r="L40" s="7"/>
    </row>
    <row r="41" spans="2:12" s="1" customFormat="1" ht="23.25" customHeight="1" x14ac:dyDescent="0.3">
      <c r="B41" s="10"/>
      <c r="C41" s="9"/>
      <c r="D41" s="9"/>
      <c r="E41" s="9"/>
      <c r="F41" s="9"/>
      <c r="G41" s="9"/>
      <c r="H41" s="9"/>
      <c r="I41" s="8"/>
      <c r="J41"/>
      <c r="K41"/>
      <c r="L41" s="7"/>
    </row>
    <row r="42" spans="2:12" s="1" customFormat="1" ht="23.25" customHeight="1" x14ac:dyDescent="0.3">
      <c r="B42" s="10"/>
      <c r="C42" s="9"/>
      <c r="D42" s="9"/>
      <c r="E42" s="9"/>
      <c r="F42" s="9"/>
      <c r="G42" s="9"/>
      <c r="H42" s="9"/>
      <c r="I42" s="8"/>
      <c r="J42"/>
      <c r="K42"/>
      <c r="L42" s="7"/>
    </row>
    <row r="43" spans="2:12" s="1" customFormat="1" ht="23.25" customHeight="1" x14ac:dyDescent="0.3">
      <c r="B43" s="10"/>
      <c r="C43" s="9"/>
      <c r="D43" s="9"/>
      <c r="E43" s="9"/>
      <c r="F43" s="9"/>
      <c r="G43" s="9"/>
      <c r="H43" s="9"/>
      <c r="I43" s="8"/>
      <c r="J43"/>
      <c r="K43"/>
      <c r="L43" s="7"/>
    </row>
    <row r="44" spans="2:12" s="1" customFormat="1" ht="23.25" customHeight="1" x14ac:dyDescent="0.3">
      <c r="B44" s="6"/>
      <c r="C44" s="5"/>
      <c r="D44" s="5"/>
      <c r="E44" s="5"/>
      <c r="F44" s="5"/>
      <c r="G44" s="5"/>
      <c r="H44" s="5"/>
      <c r="I44" s="4"/>
      <c r="J44"/>
      <c r="K44"/>
    </row>
  </sheetData>
  <autoFilter ref="B6:I39">
    <filterColumn colId="2" showButton="0"/>
  </autoFilter>
  <mergeCells count="21">
    <mergeCell ref="B18:I18"/>
    <mergeCell ref="B19:I19"/>
    <mergeCell ref="D13:E13"/>
    <mergeCell ref="D14:E14"/>
    <mergeCell ref="D15:E15"/>
    <mergeCell ref="B16:D16"/>
    <mergeCell ref="E16:F16"/>
    <mergeCell ref="B17:D17"/>
    <mergeCell ref="E17:F17"/>
    <mergeCell ref="D7:E7"/>
    <mergeCell ref="D8:E8"/>
    <mergeCell ref="D9:E9"/>
    <mergeCell ref="D10:E10"/>
    <mergeCell ref="D11:E11"/>
    <mergeCell ref="D12:E12"/>
    <mergeCell ref="B1:C1"/>
    <mergeCell ref="D1:I1"/>
    <mergeCell ref="E3:E4"/>
    <mergeCell ref="H3:I3"/>
    <mergeCell ref="H4:I4"/>
    <mergeCell ref="D6:E6"/>
  </mergeCells>
  <phoneticPr fontId="2" type="noConversion"/>
  <dataValidations count="3">
    <dataValidation type="date" operator="greaterThanOrEqual" allowBlank="1" showInputMessage="1" showErrorMessage="1" sqref="B18:B19 B7:B15">
      <formula1>40603</formula1>
    </dataValidation>
    <dataValidation type="whole" allowBlank="1" showInputMessage="1" showErrorMessage="1" sqref="H7:H15">
      <formula1>0</formula1>
      <formula2>5000000</formula2>
    </dataValidation>
    <dataValidation type="whole" allowBlank="1" showInputMessage="1" showErrorMessage="1" sqref="G7:G15">
      <formula1>-99999999999999900</formula1>
      <formula2>99999999999999900</formula2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[1]Sheet2!#REF!</xm:f>
          </x14:formula1>
          <xm:sqref>F1 F16:F1048576 C1 C16:C1048576</xm:sqref>
        </x14:dataValidation>
        <x14:dataValidation type="list" allowBlank="1" showInputMessage="1" showErrorMessage="1">
          <x14:formula1>
            <xm:f>[3]Sheet2!#REF!</xm:f>
          </x14:formula1>
          <xm:sqref>C6:C15</xm:sqref>
        </x14:dataValidation>
        <x14:dataValidation type="list" allowBlank="1" showInputMessage="1" showErrorMessage="1">
          <x14:formula1>
            <xm:f>[2]Sheet2!#REF!</xm:f>
          </x14:formula1>
          <xm:sqref>F7:F15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4"/>
  <sheetViews>
    <sheetView showGridLines="0" view="pageBreakPreview" zoomScale="80" zoomScaleNormal="80" zoomScaleSheetLayoutView="80" workbookViewId="0">
      <selection activeCell="G7" sqref="G7:G13"/>
    </sheetView>
  </sheetViews>
  <sheetFormatPr defaultRowHeight="16.5" x14ac:dyDescent="0.3"/>
  <cols>
    <col min="1" max="1" width="3.625" customWidth="1"/>
    <col min="2" max="2" width="17.875" style="3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9.375" style="1" bestFit="1" customWidth="1"/>
  </cols>
  <sheetData>
    <row r="1" spans="2:14" ht="35.25" customHeight="1" x14ac:dyDescent="0.3">
      <c r="B1" s="49" t="str">
        <f>IF(C4="", "", C4)</f>
        <v>2019년 09월</v>
      </c>
      <c r="C1" s="49"/>
      <c r="D1" s="50" t="s">
        <v>20</v>
      </c>
      <c r="E1" s="50"/>
      <c r="F1" s="50"/>
      <c r="G1" s="50"/>
      <c r="H1" s="50"/>
      <c r="I1" s="50"/>
    </row>
    <row r="2" spans="2:14" s="27" customFormat="1" ht="19.5" customHeight="1" thickBot="1" x14ac:dyDescent="0.35">
      <c r="B2" s="29"/>
      <c r="C2" s="29"/>
      <c r="D2" s="29"/>
      <c r="E2" s="29"/>
      <c r="F2" s="29"/>
      <c r="G2" s="29"/>
      <c r="H2" s="35"/>
      <c r="I2" s="29"/>
      <c r="L2" s="1"/>
      <c r="M2" s="1"/>
      <c r="N2" s="1"/>
    </row>
    <row r="3" spans="2:14" s="27" customFormat="1" ht="34.5" customHeight="1" x14ac:dyDescent="0.3">
      <c r="B3" s="34" t="s">
        <v>19</v>
      </c>
      <c r="C3" s="33"/>
      <c r="D3" s="29"/>
      <c r="E3" s="51" t="s">
        <v>18</v>
      </c>
      <c r="F3" s="32" t="s">
        <v>17</v>
      </c>
      <c r="G3" s="32" t="s">
        <v>16</v>
      </c>
      <c r="H3" s="53" t="s">
        <v>15</v>
      </c>
      <c r="I3" s="54"/>
      <c r="L3" s="1"/>
      <c r="M3" s="1"/>
      <c r="N3" s="1"/>
    </row>
    <row r="4" spans="2:14" s="27" customFormat="1" ht="34.5" customHeight="1" thickBot="1" x14ac:dyDescent="0.35">
      <c r="B4" s="31" t="s">
        <v>14</v>
      </c>
      <c r="C4" s="30" t="s">
        <v>61</v>
      </c>
      <c r="D4" s="29"/>
      <c r="E4" s="52"/>
      <c r="F4" s="28" t="s">
        <v>21</v>
      </c>
      <c r="G4" s="28"/>
      <c r="H4" s="55"/>
      <c r="I4" s="56"/>
      <c r="L4" s="1"/>
      <c r="M4" s="1"/>
      <c r="N4" s="1"/>
    </row>
    <row r="5" spans="2:14" ht="17.25" thickBot="1" x14ac:dyDescent="0.35"/>
    <row r="6" spans="2:14" s="21" customFormat="1" ht="25.5" customHeight="1" x14ac:dyDescent="0.3">
      <c r="B6" s="26" t="s">
        <v>12</v>
      </c>
      <c r="C6" s="25" t="s">
        <v>11</v>
      </c>
      <c r="D6" s="57" t="s">
        <v>10</v>
      </c>
      <c r="E6" s="58"/>
      <c r="F6" s="25" t="s">
        <v>9</v>
      </c>
      <c r="G6" s="25" t="s">
        <v>8</v>
      </c>
      <c r="H6" s="24" t="s">
        <v>7</v>
      </c>
      <c r="I6" s="23" t="s">
        <v>6</v>
      </c>
      <c r="L6" s="22"/>
      <c r="M6" s="22"/>
      <c r="N6" s="22"/>
    </row>
    <row r="7" spans="2:14" s="1" customFormat="1" ht="34.5" customHeight="1" x14ac:dyDescent="0.3">
      <c r="B7" s="19">
        <v>43714</v>
      </c>
      <c r="C7" s="18" t="s">
        <v>5</v>
      </c>
      <c r="D7" s="46" t="s">
        <v>74</v>
      </c>
      <c r="E7" s="47"/>
      <c r="F7" s="18"/>
      <c r="G7" s="17">
        <v>666444</v>
      </c>
      <c r="H7" s="16"/>
      <c r="I7" s="15" t="s">
        <v>35</v>
      </c>
      <c r="J7"/>
      <c r="K7">
        <v>140</v>
      </c>
      <c r="L7">
        <v>167.49</v>
      </c>
      <c r="M7" s="1">
        <f t="shared" ref="M7:M14" si="0">K7*L7</f>
        <v>23448.600000000002</v>
      </c>
    </row>
    <row r="8" spans="2:14" ht="34.5" customHeight="1" x14ac:dyDescent="0.3">
      <c r="B8" s="19">
        <v>43714</v>
      </c>
      <c r="C8" s="18" t="s">
        <v>5</v>
      </c>
      <c r="D8" s="46" t="s">
        <v>76</v>
      </c>
      <c r="E8" s="47"/>
      <c r="F8" s="18"/>
      <c r="G8" s="17">
        <v>1157508</v>
      </c>
      <c r="H8" s="16"/>
      <c r="I8" s="15" t="s">
        <v>75</v>
      </c>
      <c r="K8">
        <v>125.6</v>
      </c>
      <c r="L8" s="20">
        <v>168</v>
      </c>
      <c r="M8" s="1">
        <f t="shared" si="0"/>
        <v>21100.799999999999</v>
      </c>
    </row>
    <row r="9" spans="2:14" ht="34.5" customHeight="1" x14ac:dyDescent="0.3">
      <c r="B9" s="19">
        <v>43714</v>
      </c>
      <c r="C9" s="18" t="s">
        <v>5</v>
      </c>
      <c r="D9" s="46" t="s">
        <v>78</v>
      </c>
      <c r="E9" s="47"/>
      <c r="F9" s="18"/>
      <c r="G9" s="17">
        <v>510525</v>
      </c>
      <c r="H9" s="16"/>
      <c r="I9" s="15" t="s">
        <v>22</v>
      </c>
      <c r="K9">
        <v>300</v>
      </c>
      <c r="L9">
        <v>167.93</v>
      </c>
      <c r="M9" s="1">
        <f t="shared" si="0"/>
        <v>50379</v>
      </c>
    </row>
    <row r="10" spans="2:14" s="1" customFormat="1" ht="34.5" customHeight="1" x14ac:dyDescent="0.3">
      <c r="B10" s="19">
        <v>43714</v>
      </c>
      <c r="C10" s="18" t="s">
        <v>5</v>
      </c>
      <c r="D10" s="46" t="s">
        <v>79</v>
      </c>
      <c r="E10" s="47"/>
      <c r="F10" s="18"/>
      <c r="G10" s="17">
        <v>499716</v>
      </c>
      <c r="H10" s="16"/>
      <c r="I10" s="15" t="s">
        <v>77</v>
      </c>
      <c r="J10"/>
      <c r="K10">
        <v>559.4</v>
      </c>
      <c r="L10">
        <v>167.91</v>
      </c>
      <c r="M10" s="1">
        <f t="shared" si="0"/>
        <v>93928.853999999992</v>
      </c>
    </row>
    <row r="11" spans="2:14" s="1" customFormat="1" ht="34.5" customHeight="1" x14ac:dyDescent="0.3">
      <c r="B11" s="19">
        <v>43714</v>
      </c>
      <c r="C11" s="18" t="s">
        <v>5</v>
      </c>
      <c r="D11" s="46" t="s">
        <v>80</v>
      </c>
      <c r="E11" s="47"/>
      <c r="F11" s="18"/>
      <c r="G11" s="17">
        <v>500304</v>
      </c>
      <c r="H11" s="16"/>
      <c r="I11" s="15" t="s">
        <v>22</v>
      </c>
      <c r="J11"/>
      <c r="K11">
        <v>45</v>
      </c>
      <c r="L11">
        <v>167.91</v>
      </c>
      <c r="M11" s="1">
        <f t="shared" si="0"/>
        <v>7555.95</v>
      </c>
    </row>
    <row r="12" spans="2:14" s="1" customFormat="1" ht="34.5" customHeight="1" x14ac:dyDescent="0.3">
      <c r="B12" s="19">
        <v>43714</v>
      </c>
      <c r="C12" s="18" t="s">
        <v>5</v>
      </c>
      <c r="D12" s="46" t="s">
        <v>81</v>
      </c>
      <c r="E12" s="47"/>
      <c r="F12" s="18"/>
      <c r="G12" s="17">
        <v>414645</v>
      </c>
      <c r="H12" s="16"/>
      <c r="I12" s="15" t="s">
        <v>22</v>
      </c>
      <c r="J12"/>
      <c r="K12">
        <v>300</v>
      </c>
      <c r="L12">
        <v>168.35</v>
      </c>
      <c r="M12" s="1">
        <f t="shared" si="0"/>
        <v>50505</v>
      </c>
    </row>
    <row r="13" spans="2:14" s="1" customFormat="1" ht="34.5" customHeight="1" x14ac:dyDescent="0.3">
      <c r="B13" s="19">
        <v>43714</v>
      </c>
      <c r="C13" s="18" t="s">
        <v>5</v>
      </c>
      <c r="D13" s="46" t="s">
        <v>82</v>
      </c>
      <c r="E13" s="47"/>
      <c r="F13" s="18"/>
      <c r="G13" s="17">
        <v>409220</v>
      </c>
      <c r="H13" s="16"/>
      <c r="I13" s="15" t="s">
        <v>22</v>
      </c>
      <c r="J13"/>
      <c r="K13">
        <v>158</v>
      </c>
      <c r="L13">
        <v>168.47</v>
      </c>
      <c r="M13" s="1">
        <f t="shared" si="0"/>
        <v>26618.26</v>
      </c>
    </row>
    <row r="14" spans="2:14" s="1" customFormat="1" ht="34.5" customHeight="1" x14ac:dyDescent="0.3">
      <c r="B14" s="19"/>
      <c r="C14" s="18"/>
      <c r="D14" s="46"/>
      <c r="E14" s="47"/>
      <c r="F14" s="18"/>
      <c r="G14" s="17"/>
      <c r="H14" s="16"/>
      <c r="I14" s="15"/>
      <c r="J14"/>
      <c r="K14">
        <v>680</v>
      </c>
      <c r="L14">
        <v>168.47</v>
      </c>
      <c r="M14" s="1">
        <f t="shared" si="0"/>
        <v>114559.6</v>
      </c>
    </row>
    <row r="15" spans="2:14" ht="23.25" customHeight="1" x14ac:dyDescent="0.3">
      <c r="B15" s="19"/>
      <c r="C15" s="18"/>
      <c r="D15" s="48"/>
      <c r="E15" s="47"/>
      <c r="F15" s="18"/>
      <c r="G15" s="17"/>
      <c r="H15" s="16"/>
      <c r="I15" s="15"/>
    </row>
    <row r="16" spans="2:14" s="1" customFormat="1" ht="27" customHeight="1" thickBot="1" x14ac:dyDescent="0.35">
      <c r="B16" s="36" t="s">
        <v>4</v>
      </c>
      <c r="C16" s="37"/>
      <c r="D16" s="37"/>
      <c r="E16" s="38" t="s">
        <v>1</v>
      </c>
      <c r="F16" s="39"/>
      <c r="G16" s="14">
        <f>SUM(G7:G15)</f>
        <v>4158362</v>
      </c>
      <c r="H16" s="13"/>
      <c r="I16" s="12"/>
      <c r="J16"/>
      <c r="K16" s="11"/>
    </row>
    <row r="17" spans="2:11" s="1" customFormat="1" ht="27" customHeight="1" thickBot="1" x14ac:dyDescent="0.35">
      <c r="B17" s="36" t="s">
        <v>2</v>
      </c>
      <c r="C17" s="37"/>
      <c r="D17" s="37"/>
      <c r="E17" s="38" t="s">
        <v>1</v>
      </c>
      <c r="F17" s="39"/>
      <c r="G17" s="14">
        <f>SUMIF(F6:F15,B17,G6:G15)</f>
        <v>0</v>
      </c>
      <c r="H17" s="13"/>
      <c r="I17" s="12"/>
      <c r="J17"/>
      <c r="K17" s="11"/>
    </row>
    <row r="18" spans="2:11" s="1" customFormat="1" ht="23.25" customHeight="1" x14ac:dyDescent="0.3">
      <c r="B18" s="40" t="s">
        <v>0</v>
      </c>
      <c r="C18" s="41"/>
      <c r="D18" s="41"/>
      <c r="E18" s="41"/>
      <c r="F18" s="41"/>
      <c r="G18" s="41"/>
      <c r="H18" s="41"/>
      <c r="I18" s="42"/>
      <c r="J18"/>
      <c r="K18"/>
    </row>
    <row r="19" spans="2:11" s="1" customFormat="1" ht="23.25" customHeight="1" x14ac:dyDescent="0.3">
      <c r="B19" s="43"/>
      <c r="C19" s="44"/>
      <c r="D19" s="44"/>
      <c r="E19" s="44"/>
      <c r="F19" s="44"/>
      <c r="G19" s="44"/>
      <c r="H19" s="44"/>
      <c r="I19" s="45"/>
      <c r="J19"/>
      <c r="K19"/>
    </row>
    <row r="20" spans="2:11" s="1" customFormat="1" ht="23.25" customHeight="1" x14ac:dyDescent="0.3">
      <c r="B20" s="10"/>
      <c r="C20" s="9"/>
      <c r="D20" s="9"/>
      <c r="E20" s="9"/>
      <c r="F20" s="9"/>
      <c r="G20" s="9"/>
      <c r="H20" s="9"/>
      <c r="I20" s="8"/>
      <c r="J20"/>
      <c r="K20"/>
    </row>
    <row r="21" spans="2:11" s="1" customFormat="1" ht="23.25" customHeight="1" x14ac:dyDescent="0.3">
      <c r="B21" s="10"/>
      <c r="C21" s="9"/>
      <c r="D21" s="9"/>
      <c r="E21" s="9"/>
      <c r="F21" s="9"/>
      <c r="G21" s="9"/>
      <c r="H21" s="9"/>
      <c r="I21" s="8"/>
      <c r="J21"/>
      <c r="K21"/>
    </row>
    <row r="22" spans="2:11" s="1" customFormat="1" ht="23.25" customHeight="1" x14ac:dyDescent="0.3">
      <c r="B22" s="10"/>
      <c r="C22" s="9"/>
      <c r="D22" s="9"/>
      <c r="E22" s="9"/>
      <c r="F22" s="9"/>
      <c r="G22" s="9"/>
      <c r="H22" s="9"/>
      <c r="I22" s="8"/>
      <c r="J22"/>
      <c r="K22"/>
    </row>
    <row r="23" spans="2:11" s="1" customFormat="1" ht="23.25" customHeight="1" x14ac:dyDescent="0.3">
      <c r="B23" s="10"/>
      <c r="C23" s="9"/>
      <c r="D23" s="9"/>
      <c r="E23" s="9"/>
      <c r="F23" s="9"/>
      <c r="G23" s="9"/>
      <c r="H23" s="9"/>
      <c r="I23" s="8"/>
      <c r="J23"/>
      <c r="K23"/>
    </row>
    <row r="24" spans="2:11" s="1" customFormat="1" ht="23.25" customHeight="1" x14ac:dyDescent="0.3">
      <c r="B24" s="10"/>
      <c r="C24" s="9"/>
      <c r="D24" s="9"/>
      <c r="E24" s="9"/>
      <c r="F24" s="9"/>
      <c r="G24" s="9"/>
      <c r="H24" s="9"/>
      <c r="I24" s="8"/>
      <c r="J24"/>
      <c r="K24"/>
    </row>
    <row r="25" spans="2:11" s="1" customFormat="1" ht="23.25" customHeight="1" x14ac:dyDescent="0.3">
      <c r="B25" s="10"/>
      <c r="C25" s="9"/>
      <c r="D25" s="9"/>
      <c r="E25" s="9"/>
      <c r="F25" s="9"/>
      <c r="G25" s="9"/>
      <c r="H25" s="9"/>
      <c r="I25" s="8"/>
      <c r="J25"/>
      <c r="K25"/>
    </row>
    <row r="26" spans="2:11" s="1" customFormat="1" ht="23.25" customHeight="1" x14ac:dyDescent="0.3">
      <c r="B26" s="10"/>
      <c r="C26" s="9"/>
      <c r="D26" s="9"/>
      <c r="E26" s="9"/>
      <c r="F26" s="9"/>
      <c r="G26" s="9"/>
      <c r="H26" s="9"/>
      <c r="I26" s="8"/>
      <c r="J26"/>
      <c r="K26"/>
    </row>
    <row r="27" spans="2:11" s="1" customFormat="1" ht="23.25" customHeight="1" x14ac:dyDescent="0.3">
      <c r="B27" s="10"/>
      <c r="C27" s="9"/>
      <c r="D27" s="9"/>
      <c r="E27" s="9"/>
      <c r="F27" s="9"/>
      <c r="G27" s="9"/>
      <c r="H27" s="9"/>
      <c r="I27" s="8"/>
      <c r="J27"/>
      <c r="K27"/>
    </row>
    <row r="28" spans="2:11" s="1" customFormat="1" ht="23.25" customHeight="1" x14ac:dyDescent="0.3">
      <c r="B28" s="10"/>
      <c r="C28" s="9"/>
      <c r="D28" s="9"/>
      <c r="E28" s="9"/>
      <c r="F28" s="9"/>
      <c r="G28" s="9"/>
      <c r="H28" s="9"/>
      <c r="I28" s="8"/>
      <c r="J28"/>
      <c r="K28"/>
    </row>
    <row r="29" spans="2:11" s="1" customFormat="1" ht="23.25" customHeight="1" x14ac:dyDescent="0.3">
      <c r="B29" s="10"/>
      <c r="C29" s="9"/>
      <c r="D29" s="9"/>
      <c r="E29" s="9"/>
      <c r="F29" s="9"/>
      <c r="G29" s="9"/>
      <c r="H29" s="9"/>
      <c r="I29" s="8"/>
      <c r="J29"/>
      <c r="K29"/>
    </row>
    <row r="30" spans="2:11" s="1" customFormat="1" ht="23.25" customHeight="1" x14ac:dyDescent="0.3">
      <c r="B30" s="10"/>
      <c r="C30" s="9"/>
      <c r="D30" s="9"/>
      <c r="E30" s="9"/>
      <c r="F30" s="9"/>
      <c r="G30" s="9"/>
      <c r="H30" s="9"/>
      <c r="I30" s="8"/>
      <c r="J30"/>
      <c r="K30"/>
    </row>
    <row r="31" spans="2:11" s="1" customFormat="1" ht="23.25" customHeight="1" x14ac:dyDescent="0.3">
      <c r="B31" s="10"/>
      <c r="C31" s="9"/>
      <c r="D31" s="9"/>
      <c r="E31" s="9"/>
      <c r="F31" s="9"/>
      <c r="G31" s="9"/>
      <c r="H31" s="9"/>
      <c r="I31" s="8"/>
      <c r="J31"/>
      <c r="K31"/>
    </row>
    <row r="32" spans="2:11" s="1" customFormat="1" ht="23.25" customHeight="1" x14ac:dyDescent="0.3">
      <c r="B32" s="10"/>
      <c r="C32" s="9"/>
      <c r="D32" s="9"/>
      <c r="E32" s="9"/>
      <c r="F32" s="9"/>
      <c r="G32" s="9"/>
      <c r="H32" s="9"/>
      <c r="I32" s="8"/>
      <c r="J32"/>
      <c r="K32"/>
    </row>
    <row r="33" spans="2:12" s="1" customFormat="1" ht="23.25" customHeight="1" x14ac:dyDescent="0.3">
      <c r="B33" s="10"/>
      <c r="C33" s="9"/>
      <c r="D33" s="9"/>
      <c r="E33" s="9"/>
      <c r="F33" s="9"/>
      <c r="G33" s="9"/>
      <c r="H33" s="9"/>
      <c r="I33" s="8"/>
      <c r="J33"/>
      <c r="K33"/>
    </row>
    <row r="34" spans="2:12" s="1" customFormat="1" ht="23.25" customHeight="1" x14ac:dyDescent="0.3">
      <c r="B34" s="10"/>
      <c r="C34" s="9"/>
      <c r="D34" s="9"/>
      <c r="E34" s="9"/>
      <c r="F34" s="9"/>
      <c r="G34" s="9"/>
      <c r="H34" s="9"/>
      <c r="I34" s="8"/>
      <c r="J34"/>
      <c r="K34"/>
    </row>
    <row r="35" spans="2:12" s="1" customFormat="1" ht="23.25" customHeight="1" x14ac:dyDescent="0.3">
      <c r="B35" s="10"/>
      <c r="C35" s="9"/>
      <c r="D35" s="9"/>
      <c r="E35" s="9"/>
      <c r="F35" s="9"/>
      <c r="G35" s="9"/>
      <c r="H35" s="9"/>
      <c r="I35" s="8"/>
      <c r="J35"/>
      <c r="K35"/>
    </row>
    <row r="36" spans="2:12" s="1" customFormat="1" ht="23.25" customHeight="1" x14ac:dyDescent="0.3">
      <c r="B36" s="10"/>
      <c r="C36" s="9"/>
      <c r="D36" s="9"/>
      <c r="E36" s="9"/>
      <c r="F36" s="9"/>
      <c r="G36" s="9"/>
      <c r="H36" s="9"/>
      <c r="I36" s="8"/>
      <c r="J36"/>
      <c r="K36"/>
    </row>
    <row r="37" spans="2:12" s="1" customFormat="1" ht="23.25" customHeight="1" x14ac:dyDescent="0.3">
      <c r="B37" s="10"/>
      <c r="C37" s="9"/>
      <c r="D37" s="9"/>
      <c r="E37" s="9"/>
      <c r="F37" s="9"/>
      <c r="G37" s="9"/>
      <c r="H37" s="9"/>
      <c r="I37" s="8"/>
      <c r="J37"/>
      <c r="K37"/>
    </row>
    <row r="38" spans="2:12" s="1" customFormat="1" ht="23.25" customHeight="1" x14ac:dyDescent="0.3">
      <c r="B38" s="10"/>
      <c r="C38" s="9"/>
      <c r="D38" s="9"/>
      <c r="E38" s="9"/>
      <c r="F38" s="9"/>
      <c r="G38" s="9"/>
      <c r="H38" s="9"/>
      <c r="I38" s="8"/>
      <c r="J38"/>
      <c r="K38"/>
      <c r="L38" s="7"/>
    </row>
    <row r="39" spans="2:12" s="1" customFormat="1" ht="23.25" customHeight="1" x14ac:dyDescent="0.3">
      <c r="B39" s="10"/>
      <c r="C39" s="9"/>
      <c r="D39" s="9"/>
      <c r="E39" s="9"/>
      <c r="F39" s="9"/>
      <c r="G39" s="9"/>
      <c r="H39" s="9"/>
      <c r="I39" s="8"/>
      <c r="J39"/>
      <c r="K39"/>
      <c r="L39" s="7"/>
    </row>
    <row r="40" spans="2:12" s="1" customFormat="1" ht="23.25" customHeight="1" x14ac:dyDescent="0.3">
      <c r="B40" s="10"/>
      <c r="C40" s="9"/>
      <c r="D40" s="9"/>
      <c r="E40" s="9"/>
      <c r="F40" s="9"/>
      <c r="G40" s="9"/>
      <c r="H40" s="9"/>
      <c r="I40" s="8"/>
      <c r="J40"/>
      <c r="K40"/>
      <c r="L40" s="7"/>
    </row>
    <row r="41" spans="2:12" s="1" customFormat="1" ht="23.25" customHeight="1" x14ac:dyDescent="0.3">
      <c r="B41" s="10"/>
      <c r="C41" s="9"/>
      <c r="D41" s="9"/>
      <c r="E41" s="9"/>
      <c r="F41" s="9"/>
      <c r="G41" s="9"/>
      <c r="H41" s="9"/>
      <c r="I41" s="8"/>
      <c r="J41"/>
      <c r="K41"/>
      <c r="L41" s="7"/>
    </row>
    <row r="42" spans="2:12" s="1" customFormat="1" ht="23.25" customHeight="1" x14ac:dyDescent="0.3">
      <c r="B42" s="10"/>
      <c r="C42" s="9"/>
      <c r="D42" s="9"/>
      <c r="E42" s="9"/>
      <c r="F42" s="9"/>
      <c r="G42" s="9"/>
      <c r="H42" s="9"/>
      <c r="I42" s="8"/>
      <c r="J42"/>
      <c r="K42"/>
      <c r="L42" s="7"/>
    </row>
    <row r="43" spans="2:12" s="1" customFormat="1" ht="23.25" customHeight="1" x14ac:dyDescent="0.3">
      <c r="B43" s="10"/>
      <c r="C43" s="9"/>
      <c r="D43" s="9"/>
      <c r="E43" s="9"/>
      <c r="F43" s="9"/>
      <c r="G43" s="9"/>
      <c r="H43" s="9"/>
      <c r="I43" s="8"/>
      <c r="J43"/>
      <c r="K43"/>
      <c r="L43" s="7"/>
    </row>
    <row r="44" spans="2:12" s="1" customFormat="1" ht="23.25" customHeight="1" x14ac:dyDescent="0.3">
      <c r="B44" s="6"/>
      <c r="C44" s="5"/>
      <c r="D44" s="5"/>
      <c r="E44" s="5"/>
      <c r="F44" s="5"/>
      <c r="G44" s="5"/>
      <c r="H44" s="5"/>
      <c r="I44" s="4"/>
      <c r="J44"/>
      <c r="K44"/>
    </row>
  </sheetData>
  <autoFilter ref="B6:I39">
    <filterColumn colId="2" showButton="0"/>
  </autoFilter>
  <mergeCells count="21">
    <mergeCell ref="B18:I18"/>
    <mergeCell ref="B19:I19"/>
    <mergeCell ref="D13:E13"/>
    <mergeCell ref="D14:E14"/>
    <mergeCell ref="D15:E15"/>
    <mergeCell ref="B16:D16"/>
    <mergeCell ref="E16:F16"/>
    <mergeCell ref="B17:D17"/>
    <mergeCell ref="E17:F17"/>
    <mergeCell ref="D7:E7"/>
    <mergeCell ref="D8:E8"/>
    <mergeCell ref="D9:E9"/>
    <mergeCell ref="D10:E10"/>
    <mergeCell ref="D11:E11"/>
    <mergeCell ref="D12:E12"/>
    <mergeCell ref="B1:C1"/>
    <mergeCell ref="D1:I1"/>
    <mergeCell ref="E3:E4"/>
    <mergeCell ref="H3:I3"/>
    <mergeCell ref="H4:I4"/>
    <mergeCell ref="D6:E6"/>
  </mergeCells>
  <phoneticPr fontId="2" type="noConversion"/>
  <dataValidations count="3">
    <dataValidation type="whole" allowBlank="1" showInputMessage="1" showErrorMessage="1" sqref="G7:G15">
      <formula1>-99999999999999900</formula1>
      <formula2>99999999999999900</formula2>
    </dataValidation>
    <dataValidation type="whole" allowBlank="1" showInputMessage="1" showErrorMessage="1" sqref="H7:H15">
      <formula1>0</formula1>
      <formula2>5000000</formula2>
    </dataValidation>
    <dataValidation type="date" operator="greaterThanOrEqual" allowBlank="1" showInputMessage="1" showErrorMessage="1" sqref="B18:B19 B7:B15">
      <formula1>40603</formula1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[2]Sheet2!#REF!</xm:f>
          </x14:formula1>
          <xm:sqref>F7:F15</xm:sqref>
        </x14:dataValidation>
        <x14:dataValidation type="list" allowBlank="1" showInputMessage="1" showErrorMessage="1">
          <x14:formula1>
            <xm:f>[3]Sheet2!#REF!</xm:f>
          </x14:formula1>
          <xm:sqref>C6:C15</xm:sqref>
        </x14:dataValidation>
        <x14:dataValidation type="list" allowBlank="1" showInputMessage="1" showErrorMessage="1">
          <x14:formula1>
            <xm:f>[1]Sheet2!#REF!</xm:f>
          </x14:formula1>
          <xm:sqref>F1 F16:F1048576 C1 C16:C1048576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4"/>
  <sheetViews>
    <sheetView showGridLines="0" view="pageBreakPreview" zoomScale="80" zoomScaleNormal="80" zoomScaleSheetLayoutView="80" workbookViewId="0">
      <selection activeCell="D11" sqref="D11:E11"/>
    </sheetView>
  </sheetViews>
  <sheetFormatPr defaultRowHeight="16.5" x14ac:dyDescent="0.3"/>
  <cols>
    <col min="1" max="1" width="3.625" customWidth="1"/>
    <col min="2" max="2" width="17.875" style="3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9.375" style="1" bestFit="1" customWidth="1"/>
  </cols>
  <sheetData>
    <row r="1" spans="2:14" ht="35.25" customHeight="1" x14ac:dyDescent="0.3">
      <c r="B1" s="49" t="str">
        <f>IF(C4="", "", C4)</f>
        <v>2019년 09월</v>
      </c>
      <c r="C1" s="49"/>
      <c r="D1" s="50" t="s">
        <v>20</v>
      </c>
      <c r="E1" s="50"/>
      <c r="F1" s="50"/>
      <c r="G1" s="50"/>
      <c r="H1" s="50"/>
      <c r="I1" s="50"/>
    </row>
    <row r="2" spans="2:14" s="27" customFormat="1" ht="19.5" customHeight="1" thickBot="1" x14ac:dyDescent="0.35">
      <c r="B2" s="29"/>
      <c r="C2" s="29"/>
      <c r="D2" s="29"/>
      <c r="E2" s="29"/>
      <c r="F2" s="29"/>
      <c r="G2" s="29"/>
      <c r="H2" s="35"/>
      <c r="I2" s="29"/>
      <c r="L2" s="1"/>
      <c r="M2" s="1"/>
      <c r="N2" s="1"/>
    </row>
    <row r="3" spans="2:14" s="27" customFormat="1" ht="34.5" customHeight="1" x14ac:dyDescent="0.3">
      <c r="B3" s="34" t="s">
        <v>19</v>
      </c>
      <c r="C3" s="33"/>
      <c r="D3" s="29"/>
      <c r="E3" s="51" t="s">
        <v>18</v>
      </c>
      <c r="F3" s="32" t="s">
        <v>17</v>
      </c>
      <c r="G3" s="32" t="s">
        <v>16</v>
      </c>
      <c r="H3" s="53" t="s">
        <v>15</v>
      </c>
      <c r="I3" s="54"/>
      <c r="L3" s="1"/>
      <c r="M3" s="1"/>
      <c r="N3" s="1"/>
    </row>
    <row r="4" spans="2:14" s="27" customFormat="1" ht="34.5" customHeight="1" thickBot="1" x14ac:dyDescent="0.35">
      <c r="B4" s="31" t="s">
        <v>14</v>
      </c>
      <c r="C4" s="30" t="s">
        <v>61</v>
      </c>
      <c r="D4" s="29"/>
      <c r="E4" s="52"/>
      <c r="F4" s="28" t="s">
        <v>21</v>
      </c>
      <c r="G4" s="28"/>
      <c r="H4" s="55"/>
      <c r="I4" s="56"/>
      <c r="L4" s="1"/>
      <c r="M4" s="1"/>
      <c r="N4" s="1"/>
    </row>
    <row r="5" spans="2:14" ht="17.25" thickBot="1" x14ac:dyDescent="0.35"/>
    <row r="6" spans="2:14" s="21" customFormat="1" ht="25.5" customHeight="1" x14ac:dyDescent="0.3">
      <c r="B6" s="26" t="s">
        <v>12</v>
      </c>
      <c r="C6" s="25" t="s">
        <v>11</v>
      </c>
      <c r="D6" s="57" t="s">
        <v>10</v>
      </c>
      <c r="E6" s="58"/>
      <c r="F6" s="25" t="s">
        <v>9</v>
      </c>
      <c r="G6" s="25" t="s">
        <v>8</v>
      </c>
      <c r="H6" s="24" t="s">
        <v>7</v>
      </c>
      <c r="I6" s="23" t="s">
        <v>6</v>
      </c>
      <c r="L6" s="22"/>
      <c r="M6" s="22"/>
      <c r="N6" s="22"/>
    </row>
    <row r="7" spans="2:14" s="1" customFormat="1" ht="34.5" customHeight="1" x14ac:dyDescent="0.3">
      <c r="B7" s="19">
        <v>43714</v>
      </c>
      <c r="C7" s="18" t="s">
        <v>5</v>
      </c>
      <c r="D7" s="46" t="s">
        <v>62</v>
      </c>
      <c r="E7" s="47"/>
      <c r="F7" s="18"/>
      <c r="G7" s="17">
        <v>236940</v>
      </c>
      <c r="H7" s="16"/>
      <c r="I7" s="15" t="s">
        <v>39</v>
      </c>
      <c r="J7"/>
      <c r="K7">
        <v>140</v>
      </c>
      <c r="L7">
        <v>167.49</v>
      </c>
      <c r="M7" s="1">
        <f t="shared" ref="M7:M14" si="0">K7*L7</f>
        <v>23448.600000000002</v>
      </c>
    </row>
    <row r="8" spans="2:14" ht="34.5" customHeight="1" x14ac:dyDescent="0.3">
      <c r="B8" s="19">
        <v>43714</v>
      </c>
      <c r="C8" s="18" t="s">
        <v>5</v>
      </c>
      <c r="D8" s="46" t="s">
        <v>63</v>
      </c>
      <c r="E8" s="47"/>
      <c r="F8" s="18"/>
      <c r="G8" s="17">
        <v>350760</v>
      </c>
      <c r="H8" s="16"/>
      <c r="I8" s="15" t="s">
        <v>39</v>
      </c>
      <c r="K8">
        <v>125.6</v>
      </c>
      <c r="L8" s="20">
        <v>168</v>
      </c>
      <c r="M8" s="1">
        <f t="shared" si="0"/>
        <v>21100.799999999999</v>
      </c>
    </row>
    <row r="9" spans="2:14" ht="34.5" customHeight="1" x14ac:dyDescent="0.3">
      <c r="B9" s="19">
        <v>43714</v>
      </c>
      <c r="C9" s="18" t="s">
        <v>5</v>
      </c>
      <c r="D9" s="46" t="s">
        <v>64</v>
      </c>
      <c r="E9" s="47"/>
      <c r="F9" s="18"/>
      <c r="G9" s="17">
        <v>1929180</v>
      </c>
      <c r="H9" s="16"/>
      <c r="I9" s="15" t="s">
        <v>44</v>
      </c>
      <c r="K9">
        <v>300</v>
      </c>
      <c r="L9">
        <v>167.93</v>
      </c>
      <c r="M9" s="1">
        <f t="shared" si="0"/>
        <v>50379</v>
      </c>
    </row>
    <row r="10" spans="2:14" s="1" customFormat="1" ht="34.5" customHeight="1" x14ac:dyDescent="0.3">
      <c r="B10" s="19">
        <v>43714</v>
      </c>
      <c r="C10" s="18" t="s">
        <v>5</v>
      </c>
      <c r="D10" s="46" t="s">
        <v>65</v>
      </c>
      <c r="E10" s="47"/>
      <c r="F10" s="18"/>
      <c r="G10" s="17">
        <v>589900</v>
      </c>
      <c r="H10" s="16"/>
      <c r="I10" s="15" t="s">
        <v>44</v>
      </c>
      <c r="J10"/>
      <c r="K10">
        <v>559.4</v>
      </c>
      <c r="L10">
        <v>167.91</v>
      </c>
      <c r="M10" s="1">
        <f t="shared" si="0"/>
        <v>93928.853999999992</v>
      </c>
    </row>
    <row r="11" spans="2:14" s="1" customFormat="1" ht="34.5" customHeight="1" x14ac:dyDescent="0.3">
      <c r="B11" s="19">
        <v>43714</v>
      </c>
      <c r="C11" s="18" t="s">
        <v>5</v>
      </c>
      <c r="D11" s="46" t="s">
        <v>68</v>
      </c>
      <c r="E11" s="47"/>
      <c r="F11" s="18"/>
      <c r="G11" s="17">
        <v>428832</v>
      </c>
      <c r="H11" s="16"/>
      <c r="I11" s="15" t="s">
        <v>66</v>
      </c>
      <c r="J11"/>
      <c r="K11">
        <v>45</v>
      </c>
      <c r="L11">
        <v>167.91</v>
      </c>
      <c r="M11" s="1">
        <f t="shared" si="0"/>
        <v>7555.95</v>
      </c>
    </row>
    <row r="12" spans="2:14" s="1" customFormat="1" ht="34.5" customHeight="1" x14ac:dyDescent="0.3">
      <c r="B12" s="19">
        <v>43714</v>
      </c>
      <c r="C12" s="18" t="s">
        <v>5</v>
      </c>
      <c r="D12" s="46" t="s">
        <v>69</v>
      </c>
      <c r="E12" s="47"/>
      <c r="F12" s="18"/>
      <c r="G12" s="17">
        <v>1929180</v>
      </c>
      <c r="H12" s="16"/>
      <c r="I12" s="15" t="s">
        <v>67</v>
      </c>
      <c r="J12"/>
      <c r="K12">
        <v>300</v>
      </c>
      <c r="L12">
        <v>168.35</v>
      </c>
      <c r="M12" s="1">
        <f t="shared" si="0"/>
        <v>50505</v>
      </c>
    </row>
    <row r="13" spans="2:14" s="1" customFormat="1" ht="34.5" customHeight="1" x14ac:dyDescent="0.3">
      <c r="B13" s="19">
        <v>43714</v>
      </c>
      <c r="C13" s="18" t="s">
        <v>5</v>
      </c>
      <c r="D13" s="46" t="s">
        <v>72</v>
      </c>
      <c r="E13" s="47"/>
      <c r="F13" s="18"/>
      <c r="G13" s="17">
        <v>357360</v>
      </c>
      <c r="H13" s="16"/>
      <c r="I13" s="15" t="s">
        <v>70</v>
      </c>
      <c r="J13"/>
      <c r="K13">
        <v>158</v>
      </c>
      <c r="L13">
        <v>168.47</v>
      </c>
      <c r="M13" s="1">
        <f t="shared" si="0"/>
        <v>26618.26</v>
      </c>
    </row>
    <row r="14" spans="2:14" s="1" customFormat="1" ht="34.5" customHeight="1" x14ac:dyDescent="0.3">
      <c r="B14" s="19">
        <v>43714</v>
      </c>
      <c r="C14" s="18" t="s">
        <v>5</v>
      </c>
      <c r="D14" s="46" t="s">
        <v>73</v>
      </c>
      <c r="E14" s="47"/>
      <c r="F14" s="18"/>
      <c r="G14" s="17">
        <v>1543344</v>
      </c>
      <c r="H14" s="16"/>
      <c r="I14" s="15" t="s">
        <v>71</v>
      </c>
      <c r="J14"/>
      <c r="K14">
        <v>680</v>
      </c>
      <c r="L14">
        <v>168.47</v>
      </c>
      <c r="M14" s="1">
        <f t="shared" si="0"/>
        <v>114559.6</v>
      </c>
    </row>
    <row r="15" spans="2:14" ht="23.25" customHeight="1" x14ac:dyDescent="0.3">
      <c r="B15" s="19"/>
      <c r="C15" s="18"/>
      <c r="D15" s="48"/>
      <c r="E15" s="47"/>
      <c r="F15" s="18"/>
      <c r="G15" s="17"/>
      <c r="H15" s="16"/>
      <c r="I15" s="15"/>
    </row>
    <row r="16" spans="2:14" s="1" customFormat="1" ht="27" customHeight="1" thickBot="1" x14ac:dyDescent="0.35">
      <c r="B16" s="36" t="s">
        <v>4</v>
      </c>
      <c r="C16" s="37"/>
      <c r="D16" s="37"/>
      <c r="E16" s="38" t="s">
        <v>1</v>
      </c>
      <c r="F16" s="39"/>
      <c r="G16" s="14">
        <f>SUM(G7:G15)</f>
        <v>7365496</v>
      </c>
      <c r="H16" s="13"/>
      <c r="I16" s="12"/>
      <c r="J16"/>
      <c r="K16" s="11"/>
    </row>
    <row r="17" spans="2:11" s="1" customFormat="1" ht="27" customHeight="1" thickBot="1" x14ac:dyDescent="0.35">
      <c r="B17" s="36" t="s">
        <v>2</v>
      </c>
      <c r="C17" s="37"/>
      <c r="D17" s="37"/>
      <c r="E17" s="38" t="s">
        <v>1</v>
      </c>
      <c r="F17" s="39"/>
      <c r="G17" s="14">
        <f>SUMIF(F6:F15,B17,G6:G15)</f>
        <v>0</v>
      </c>
      <c r="H17" s="13"/>
      <c r="I17" s="12"/>
      <c r="J17"/>
      <c r="K17" s="11"/>
    </row>
    <row r="18" spans="2:11" s="1" customFormat="1" ht="23.25" customHeight="1" x14ac:dyDescent="0.3">
      <c r="B18" s="40" t="s">
        <v>0</v>
      </c>
      <c r="C18" s="41"/>
      <c r="D18" s="41"/>
      <c r="E18" s="41"/>
      <c r="F18" s="41"/>
      <c r="G18" s="41"/>
      <c r="H18" s="41"/>
      <c r="I18" s="42"/>
      <c r="J18"/>
      <c r="K18"/>
    </row>
    <row r="19" spans="2:11" s="1" customFormat="1" ht="23.25" customHeight="1" x14ac:dyDescent="0.3">
      <c r="B19" s="43"/>
      <c r="C19" s="44"/>
      <c r="D19" s="44"/>
      <c r="E19" s="44"/>
      <c r="F19" s="44"/>
      <c r="G19" s="44"/>
      <c r="H19" s="44"/>
      <c r="I19" s="45"/>
      <c r="J19"/>
      <c r="K19"/>
    </row>
    <row r="20" spans="2:11" s="1" customFormat="1" ht="23.25" customHeight="1" x14ac:dyDescent="0.3">
      <c r="B20" s="10"/>
      <c r="C20" s="9"/>
      <c r="D20" s="9"/>
      <c r="E20" s="9"/>
      <c r="F20" s="9"/>
      <c r="G20" s="9"/>
      <c r="H20" s="9"/>
      <c r="I20" s="8"/>
      <c r="J20"/>
      <c r="K20"/>
    </row>
    <row r="21" spans="2:11" s="1" customFormat="1" ht="23.25" customHeight="1" x14ac:dyDescent="0.3">
      <c r="B21" s="10"/>
      <c r="C21" s="9"/>
      <c r="D21" s="9"/>
      <c r="E21" s="9"/>
      <c r="F21" s="9"/>
      <c r="G21" s="9"/>
      <c r="H21" s="9"/>
      <c r="I21" s="8"/>
      <c r="J21"/>
      <c r="K21"/>
    </row>
    <row r="22" spans="2:11" s="1" customFormat="1" ht="23.25" customHeight="1" x14ac:dyDescent="0.3">
      <c r="B22" s="10"/>
      <c r="C22" s="9"/>
      <c r="D22" s="9"/>
      <c r="E22" s="9"/>
      <c r="F22" s="9"/>
      <c r="G22" s="9"/>
      <c r="H22" s="9"/>
      <c r="I22" s="8"/>
      <c r="J22"/>
      <c r="K22"/>
    </row>
    <row r="23" spans="2:11" s="1" customFormat="1" ht="23.25" customHeight="1" x14ac:dyDescent="0.3">
      <c r="B23" s="10"/>
      <c r="C23" s="9"/>
      <c r="D23" s="9"/>
      <c r="E23" s="9"/>
      <c r="F23" s="9"/>
      <c r="G23" s="9"/>
      <c r="H23" s="9"/>
      <c r="I23" s="8"/>
      <c r="J23"/>
      <c r="K23"/>
    </row>
    <row r="24" spans="2:11" s="1" customFormat="1" ht="23.25" customHeight="1" x14ac:dyDescent="0.3">
      <c r="B24" s="10"/>
      <c r="C24" s="9"/>
      <c r="D24" s="9"/>
      <c r="E24" s="9"/>
      <c r="F24" s="9"/>
      <c r="G24" s="9"/>
      <c r="H24" s="9"/>
      <c r="I24" s="8"/>
      <c r="J24"/>
      <c r="K24"/>
    </row>
    <row r="25" spans="2:11" s="1" customFormat="1" ht="23.25" customHeight="1" x14ac:dyDescent="0.3">
      <c r="B25" s="10"/>
      <c r="C25" s="9"/>
      <c r="D25" s="9"/>
      <c r="E25" s="9"/>
      <c r="F25" s="9"/>
      <c r="G25" s="9"/>
      <c r="H25" s="9"/>
      <c r="I25" s="8"/>
      <c r="J25"/>
      <c r="K25"/>
    </row>
    <row r="26" spans="2:11" s="1" customFormat="1" ht="23.25" customHeight="1" x14ac:dyDescent="0.3">
      <c r="B26" s="10"/>
      <c r="C26" s="9"/>
      <c r="D26" s="9"/>
      <c r="E26" s="9"/>
      <c r="F26" s="9"/>
      <c r="G26" s="9"/>
      <c r="H26" s="9"/>
      <c r="I26" s="8"/>
      <c r="J26"/>
      <c r="K26"/>
    </row>
    <row r="27" spans="2:11" s="1" customFormat="1" ht="23.25" customHeight="1" x14ac:dyDescent="0.3">
      <c r="B27" s="10"/>
      <c r="C27" s="9"/>
      <c r="D27" s="9"/>
      <c r="E27" s="9"/>
      <c r="F27" s="9"/>
      <c r="G27" s="9"/>
      <c r="H27" s="9"/>
      <c r="I27" s="8"/>
      <c r="J27"/>
      <c r="K27"/>
    </row>
    <row r="28" spans="2:11" s="1" customFormat="1" ht="23.25" customHeight="1" x14ac:dyDescent="0.3">
      <c r="B28" s="10"/>
      <c r="C28" s="9"/>
      <c r="D28" s="9"/>
      <c r="E28" s="9"/>
      <c r="F28" s="9"/>
      <c r="G28" s="9"/>
      <c r="H28" s="9"/>
      <c r="I28" s="8"/>
      <c r="J28"/>
      <c r="K28"/>
    </row>
    <row r="29" spans="2:11" s="1" customFormat="1" ht="23.25" customHeight="1" x14ac:dyDescent="0.3">
      <c r="B29" s="10"/>
      <c r="C29" s="9"/>
      <c r="D29" s="9"/>
      <c r="E29" s="9"/>
      <c r="F29" s="9"/>
      <c r="G29" s="9"/>
      <c r="H29" s="9"/>
      <c r="I29" s="8"/>
      <c r="J29"/>
      <c r="K29"/>
    </row>
    <row r="30" spans="2:11" s="1" customFormat="1" ht="23.25" customHeight="1" x14ac:dyDescent="0.3">
      <c r="B30" s="10"/>
      <c r="C30" s="9"/>
      <c r="D30" s="9"/>
      <c r="E30" s="9"/>
      <c r="F30" s="9"/>
      <c r="G30" s="9"/>
      <c r="H30" s="9"/>
      <c r="I30" s="8"/>
      <c r="J30"/>
      <c r="K30"/>
    </row>
    <row r="31" spans="2:11" s="1" customFormat="1" ht="23.25" customHeight="1" x14ac:dyDescent="0.3">
      <c r="B31" s="10"/>
      <c r="C31" s="9"/>
      <c r="D31" s="9"/>
      <c r="E31" s="9"/>
      <c r="F31" s="9"/>
      <c r="G31" s="9"/>
      <c r="H31" s="9"/>
      <c r="I31" s="8"/>
      <c r="J31"/>
      <c r="K31"/>
    </row>
    <row r="32" spans="2:11" s="1" customFormat="1" ht="23.25" customHeight="1" x14ac:dyDescent="0.3">
      <c r="B32" s="10"/>
      <c r="C32" s="9"/>
      <c r="D32" s="9"/>
      <c r="E32" s="9"/>
      <c r="F32" s="9"/>
      <c r="G32" s="9"/>
      <c r="H32" s="9"/>
      <c r="I32" s="8"/>
      <c r="J32"/>
      <c r="K32"/>
    </row>
    <row r="33" spans="2:12" s="1" customFormat="1" ht="23.25" customHeight="1" x14ac:dyDescent="0.3">
      <c r="B33" s="10"/>
      <c r="C33" s="9"/>
      <c r="D33" s="9"/>
      <c r="E33" s="9"/>
      <c r="F33" s="9"/>
      <c r="G33" s="9"/>
      <c r="H33" s="9"/>
      <c r="I33" s="8"/>
      <c r="J33"/>
      <c r="K33"/>
    </row>
    <row r="34" spans="2:12" s="1" customFormat="1" ht="23.25" customHeight="1" x14ac:dyDescent="0.3">
      <c r="B34" s="10"/>
      <c r="C34" s="9"/>
      <c r="D34" s="9"/>
      <c r="E34" s="9"/>
      <c r="F34" s="9"/>
      <c r="G34" s="9"/>
      <c r="H34" s="9"/>
      <c r="I34" s="8"/>
      <c r="J34"/>
      <c r="K34"/>
    </row>
    <row r="35" spans="2:12" s="1" customFormat="1" ht="23.25" customHeight="1" x14ac:dyDescent="0.3">
      <c r="B35" s="10"/>
      <c r="C35" s="9"/>
      <c r="D35" s="9"/>
      <c r="E35" s="9"/>
      <c r="F35" s="9"/>
      <c r="G35" s="9"/>
      <c r="H35" s="9"/>
      <c r="I35" s="8"/>
      <c r="J35"/>
      <c r="K35"/>
    </row>
    <row r="36" spans="2:12" s="1" customFormat="1" ht="23.25" customHeight="1" x14ac:dyDescent="0.3">
      <c r="B36" s="10"/>
      <c r="C36" s="9"/>
      <c r="D36" s="9"/>
      <c r="E36" s="9"/>
      <c r="F36" s="9"/>
      <c r="G36" s="9"/>
      <c r="H36" s="9"/>
      <c r="I36" s="8"/>
      <c r="J36"/>
      <c r="K36"/>
    </row>
    <row r="37" spans="2:12" s="1" customFormat="1" ht="23.25" customHeight="1" x14ac:dyDescent="0.3">
      <c r="B37" s="10"/>
      <c r="C37" s="9"/>
      <c r="D37" s="9"/>
      <c r="E37" s="9"/>
      <c r="F37" s="9"/>
      <c r="G37" s="9"/>
      <c r="H37" s="9"/>
      <c r="I37" s="8"/>
      <c r="J37"/>
      <c r="K37"/>
    </row>
    <row r="38" spans="2:12" s="1" customFormat="1" ht="23.25" customHeight="1" x14ac:dyDescent="0.3">
      <c r="B38" s="10"/>
      <c r="C38" s="9"/>
      <c r="D38" s="9"/>
      <c r="E38" s="9"/>
      <c r="F38" s="9"/>
      <c r="G38" s="9"/>
      <c r="H38" s="9"/>
      <c r="I38" s="8"/>
      <c r="J38"/>
      <c r="K38"/>
      <c r="L38" s="7"/>
    </row>
    <row r="39" spans="2:12" s="1" customFormat="1" ht="23.25" customHeight="1" x14ac:dyDescent="0.3">
      <c r="B39" s="10"/>
      <c r="C39" s="9"/>
      <c r="D39" s="9"/>
      <c r="E39" s="9"/>
      <c r="F39" s="9"/>
      <c r="G39" s="9"/>
      <c r="H39" s="9"/>
      <c r="I39" s="8"/>
      <c r="J39"/>
      <c r="K39"/>
      <c r="L39" s="7"/>
    </row>
    <row r="40" spans="2:12" s="1" customFormat="1" ht="23.25" customHeight="1" x14ac:dyDescent="0.3">
      <c r="B40" s="10"/>
      <c r="C40" s="9"/>
      <c r="D40" s="9"/>
      <c r="E40" s="9"/>
      <c r="F40" s="9"/>
      <c r="G40" s="9"/>
      <c r="H40" s="9"/>
      <c r="I40" s="8"/>
      <c r="J40"/>
      <c r="K40"/>
      <c r="L40" s="7"/>
    </row>
    <row r="41" spans="2:12" s="1" customFormat="1" ht="23.25" customHeight="1" x14ac:dyDescent="0.3">
      <c r="B41" s="10"/>
      <c r="C41" s="9"/>
      <c r="D41" s="9"/>
      <c r="E41" s="9"/>
      <c r="F41" s="9"/>
      <c r="G41" s="9"/>
      <c r="H41" s="9"/>
      <c r="I41" s="8"/>
      <c r="J41"/>
      <c r="K41"/>
      <c r="L41" s="7"/>
    </row>
    <row r="42" spans="2:12" s="1" customFormat="1" ht="23.25" customHeight="1" x14ac:dyDescent="0.3">
      <c r="B42" s="10"/>
      <c r="C42" s="9"/>
      <c r="D42" s="9"/>
      <c r="E42" s="9"/>
      <c r="F42" s="9"/>
      <c r="G42" s="9"/>
      <c r="H42" s="9"/>
      <c r="I42" s="8"/>
      <c r="J42"/>
      <c r="K42"/>
      <c r="L42" s="7"/>
    </row>
    <row r="43" spans="2:12" s="1" customFormat="1" ht="23.25" customHeight="1" x14ac:dyDescent="0.3">
      <c r="B43" s="10"/>
      <c r="C43" s="9"/>
      <c r="D43" s="9"/>
      <c r="E43" s="9"/>
      <c r="F43" s="9"/>
      <c r="G43" s="9"/>
      <c r="H43" s="9"/>
      <c r="I43" s="8"/>
      <c r="J43"/>
      <c r="K43"/>
      <c r="L43" s="7"/>
    </row>
    <row r="44" spans="2:12" s="1" customFormat="1" ht="23.25" customHeight="1" x14ac:dyDescent="0.3">
      <c r="B44" s="6"/>
      <c r="C44" s="5"/>
      <c r="D44" s="5"/>
      <c r="E44" s="5"/>
      <c r="F44" s="5"/>
      <c r="G44" s="5"/>
      <c r="H44" s="5"/>
      <c r="I44" s="4"/>
      <c r="J44"/>
      <c r="K44"/>
    </row>
  </sheetData>
  <autoFilter ref="B6:I39">
    <filterColumn colId="2" showButton="0"/>
  </autoFilter>
  <mergeCells count="21">
    <mergeCell ref="B18:I18"/>
    <mergeCell ref="B19:I19"/>
    <mergeCell ref="D13:E13"/>
    <mergeCell ref="D14:E14"/>
    <mergeCell ref="D15:E15"/>
    <mergeCell ref="B16:D16"/>
    <mergeCell ref="E16:F16"/>
    <mergeCell ref="B17:D17"/>
    <mergeCell ref="E17:F17"/>
    <mergeCell ref="D7:E7"/>
    <mergeCell ref="D8:E8"/>
    <mergeCell ref="D9:E9"/>
    <mergeCell ref="D10:E10"/>
    <mergeCell ref="D11:E11"/>
    <mergeCell ref="D12:E12"/>
    <mergeCell ref="B1:C1"/>
    <mergeCell ref="D1:I1"/>
    <mergeCell ref="E3:E4"/>
    <mergeCell ref="H3:I3"/>
    <mergeCell ref="H4:I4"/>
    <mergeCell ref="D6:E6"/>
  </mergeCells>
  <phoneticPr fontId="2" type="noConversion"/>
  <dataValidations count="3">
    <dataValidation type="date" operator="greaterThanOrEqual" allowBlank="1" showInputMessage="1" showErrorMessage="1" sqref="B18:B19 B7:B15">
      <formula1>40603</formula1>
    </dataValidation>
    <dataValidation type="whole" allowBlank="1" showInputMessage="1" showErrorMessage="1" sqref="H7:H15">
      <formula1>0</formula1>
      <formula2>5000000</formula2>
    </dataValidation>
    <dataValidation type="whole" allowBlank="1" showInputMessage="1" showErrorMessage="1" sqref="G7:G15">
      <formula1>-99999999999999900</formula1>
      <formula2>99999999999999900</formula2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[1]Sheet2!#REF!</xm:f>
          </x14:formula1>
          <xm:sqref>F1 F16:F1048576 C1 C16:C1048576</xm:sqref>
        </x14:dataValidation>
        <x14:dataValidation type="list" allowBlank="1" showInputMessage="1" showErrorMessage="1">
          <x14:formula1>
            <xm:f>[3]Sheet2!#REF!</xm:f>
          </x14:formula1>
          <xm:sqref>C6:C15</xm:sqref>
        </x14:dataValidation>
        <x14:dataValidation type="list" allowBlank="1" showInputMessage="1" showErrorMessage="1">
          <x14:formula1>
            <xm:f>[2]Sheet2!#REF!</xm:f>
          </x14:formula1>
          <xm:sqref>F7:F15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4"/>
  <sheetViews>
    <sheetView showGridLines="0" tabSelected="1" view="pageBreakPreview" zoomScale="80" zoomScaleNormal="80" zoomScaleSheetLayoutView="80" workbookViewId="0">
      <selection activeCell="Y21" sqref="Y21"/>
    </sheetView>
  </sheetViews>
  <sheetFormatPr defaultRowHeight="16.5" x14ac:dyDescent="0.3"/>
  <cols>
    <col min="1" max="1" width="3.625" customWidth="1"/>
    <col min="2" max="2" width="17.875" style="3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9.375" style="1" bestFit="1" customWidth="1"/>
  </cols>
  <sheetData>
    <row r="1" spans="2:14" ht="35.25" customHeight="1" x14ac:dyDescent="0.3">
      <c r="B1" s="49" t="str">
        <f>IF(C4="", "", C4)</f>
        <v>2019년 02월</v>
      </c>
      <c r="C1" s="49"/>
      <c r="D1" s="50" t="s">
        <v>20</v>
      </c>
      <c r="E1" s="50"/>
      <c r="F1" s="50"/>
      <c r="G1" s="50"/>
      <c r="H1" s="50"/>
      <c r="I1" s="50"/>
    </row>
    <row r="2" spans="2:14" s="27" customFormat="1" ht="19.5" customHeight="1" thickBot="1" x14ac:dyDescent="0.35">
      <c r="B2" s="29"/>
      <c r="C2" s="29"/>
      <c r="D2" s="29"/>
      <c r="E2" s="29"/>
      <c r="F2" s="29"/>
      <c r="G2" s="29"/>
      <c r="H2" s="35"/>
      <c r="I2" s="29"/>
      <c r="L2" s="1"/>
      <c r="M2" s="1"/>
      <c r="N2" s="1"/>
    </row>
    <row r="3" spans="2:14" s="27" customFormat="1" ht="34.5" customHeight="1" x14ac:dyDescent="0.3">
      <c r="B3" s="34" t="s">
        <v>19</v>
      </c>
      <c r="C3" s="33"/>
      <c r="D3" s="29"/>
      <c r="E3" s="51" t="s">
        <v>18</v>
      </c>
      <c r="F3" s="32" t="s">
        <v>17</v>
      </c>
      <c r="G3" s="32" t="s">
        <v>16</v>
      </c>
      <c r="H3" s="53" t="s">
        <v>15</v>
      </c>
      <c r="I3" s="54"/>
      <c r="L3" s="1"/>
      <c r="M3" s="1"/>
      <c r="N3" s="1"/>
    </row>
    <row r="4" spans="2:14" s="27" customFormat="1" ht="34.5" customHeight="1" thickBot="1" x14ac:dyDescent="0.35">
      <c r="B4" s="31" t="s">
        <v>14</v>
      </c>
      <c r="C4" s="30" t="s">
        <v>88</v>
      </c>
      <c r="D4" s="29"/>
      <c r="E4" s="52"/>
      <c r="F4" s="28" t="s">
        <v>21</v>
      </c>
      <c r="G4" s="28"/>
      <c r="H4" s="55"/>
      <c r="I4" s="56"/>
      <c r="L4" s="1"/>
      <c r="M4" s="1"/>
      <c r="N4" s="1"/>
    </row>
    <row r="5" spans="2:14" ht="17.25" thickBot="1" x14ac:dyDescent="0.35"/>
    <row r="6" spans="2:14" s="21" customFormat="1" ht="25.5" customHeight="1" x14ac:dyDescent="0.3">
      <c r="B6" s="26" t="s">
        <v>12</v>
      </c>
      <c r="C6" s="25" t="s">
        <v>11</v>
      </c>
      <c r="D6" s="57" t="s">
        <v>10</v>
      </c>
      <c r="E6" s="58"/>
      <c r="F6" s="25" t="s">
        <v>9</v>
      </c>
      <c r="G6" s="25" t="s">
        <v>8</v>
      </c>
      <c r="H6" s="24" t="s">
        <v>7</v>
      </c>
      <c r="I6" s="23" t="s">
        <v>6</v>
      </c>
      <c r="L6" s="22"/>
      <c r="M6" s="22"/>
      <c r="N6" s="22"/>
    </row>
    <row r="7" spans="2:14" s="1" customFormat="1" ht="34.5" customHeight="1" x14ac:dyDescent="0.3">
      <c r="B7" s="19">
        <v>43516</v>
      </c>
      <c r="C7" s="18" t="s">
        <v>5</v>
      </c>
      <c r="D7" s="46" t="s">
        <v>89</v>
      </c>
      <c r="E7" s="47"/>
      <c r="F7" s="18"/>
      <c r="G7" s="17">
        <v>469938</v>
      </c>
      <c r="H7" s="16"/>
      <c r="I7" s="15" t="s">
        <v>90</v>
      </c>
      <c r="J7"/>
      <c r="K7">
        <v>140</v>
      </c>
      <c r="L7">
        <v>167.49</v>
      </c>
      <c r="M7" s="1">
        <f t="shared" ref="M7:M14" si="0">K7*L7</f>
        <v>23448.600000000002</v>
      </c>
    </row>
    <row r="8" spans="2:14" ht="34.5" customHeight="1" x14ac:dyDescent="0.3">
      <c r="B8" s="19">
        <v>43516</v>
      </c>
      <c r="C8" s="18" t="s">
        <v>5</v>
      </c>
      <c r="D8" s="46" t="s">
        <v>91</v>
      </c>
      <c r="E8" s="47"/>
      <c r="F8" s="18"/>
      <c r="G8" s="17">
        <v>504045</v>
      </c>
      <c r="H8" s="16"/>
      <c r="I8" s="15" t="s">
        <v>23</v>
      </c>
      <c r="K8">
        <v>125.6</v>
      </c>
      <c r="L8" s="20">
        <v>168</v>
      </c>
      <c r="M8" s="1">
        <f t="shared" si="0"/>
        <v>21100.799999999999</v>
      </c>
    </row>
    <row r="9" spans="2:14" ht="34.5" customHeight="1" x14ac:dyDescent="0.3">
      <c r="B9" s="19">
        <v>43516</v>
      </c>
      <c r="C9" s="18" t="s">
        <v>5</v>
      </c>
      <c r="D9" s="46" t="s">
        <v>91</v>
      </c>
      <c r="E9" s="47"/>
      <c r="F9" s="18"/>
      <c r="G9" s="17">
        <v>504045</v>
      </c>
      <c r="H9" s="16"/>
      <c r="I9" s="15" t="s">
        <v>22</v>
      </c>
      <c r="K9">
        <v>300</v>
      </c>
      <c r="L9">
        <v>167.93</v>
      </c>
      <c r="M9" s="1">
        <f t="shared" si="0"/>
        <v>50379</v>
      </c>
    </row>
    <row r="10" spans="2:14" s="1" customFormat="1" ht="34.5" customHeight="1" x14ac:dyDescent="0.3">
      <c r="B10" s="19"/>
      <c r="C10" s="18"/>
      <c r="D10" s="59"/>
      <c r="E10" s="60"/>
      <c r="F10" s="18"/>
      <c r="G10" s="17"/>
      <c r="H10" s="16"/>
      <c r="I10" s="15"/>
      <c r="J10"/>
      <c r="K10">
        <v>559.4</v>
      </c>
      <c r="L10">
        <v>167.91</v>
      </c>
      <c r="M10" s="1">
        <f t="shared" si="0"/>
        <v>93928.853999999992</v>
      </c>
    </row>
    <row r="11" spans="2:14" s="1" customFormat="1" ht="34.5" customHeight="1" x14ac:dyDescent="0.3">
      <c r="B11" s="19"/>
      <c r="C11" s="18"/>
      <c r="D11" s="59"/>
      <c r="E11" s="60"/>
      <c r="F11" s="18"/>
      <c r="G11" s="17"/>
      <c r="H11" s="16"/>
      <c r="I11" s="15"/>
      <c r="J11"/>
      <c r="K11">
        <v>45</v>
      </c>
      <c r="L11">
        <v>167.91</v>
      </c>
      <c r="M11" s="1">
        <f t="shared" si="0"/>
        <v>7555.95</v>
      </c>
    </row>
    <row r="12" spans="2:14" s="1" customFormat="1" ht="34.5" customHeight="1" x14ac:dyDescent="0.3">
      <c r="B12" s="19"/>
      <c r="C12" s="18"/>
      <c r="D12" s="46"/>
      <c r="E12" s="47"/>
      <c r="F12" s="18"/>
      <c r="G12" s="17"/>
      <c r="H12" s="16"/>
      <c r="I12" s="15"/>
      <c r="J12"/>
      <c r="K12">
        <v>300</v>
      </c>
      <c r="L12">
        <v>168.35</v>
      </c>
      <c r="M12" s="1">
        <f t="shared" si="0"/>
        <v>50505</v>
      </c>
    </row>
    <row r="13" spans="2:14" s="1" customFormat="1" ht="34.5" customHeight="1" x14ac:dyDescent="0.3">
      <c r="B13" s="19"/>
      <c r="C13" s="18"/>
      <c r="D13" s="46"/>
      <c r="E13" s="47"/>
      <c r="F13" s="18"/>
      <c r="G13" s="17"/>
      <c r="H13" s="16"/>
      <c r="I13" s="15"/>
      <c r="J13"/>
      <c r="K13">
        <v>158</v>
      </c>
      <c r="L13">
        <v>168.47</v>
      </c>
      <c r="M13" s="1">
        <f t="shared" si="0"/>
        <v>26618.26</v>
      </c>
    </row>
    <row r="14" spans="2:14" s="1" customFormat="1" ht="34.5" customHeight="1" x14ac:dyDescent="0.3">
      <c r="B14" s="19"/>
      <c r="C14" s="18"/>
      <c r="D14" s="46"/>
      <c r="E14" s="47"/>
      <c r="F14" s="18"/>
      <c r="G14" s="17"/>
      <c r="H14" s="16"/>
      <c r="I14" s="15"/>
      <c r="J14"/>
      <c r="K14">
        <v>680</v>
      </c>
      <c r="L14">
        <v>168.47</v>
      </c>
      <c r="M14" s="1">
        <f t="shared" si="0"/>
        <v>114559.6</v>
      </c>
    </row>
    <row r="15" spans="2:14" ht="23.25" customHeight="1" x14ac:dyDescent="0.3">
      <c r="B15" s="19"/>
      <c r="C15" s="18"/>
      <c r="D15" s="48"/>
      <c r="E15" s="47"/>
      <c r="F15" s="18"/>
      <c r="G15" s="17"/>
      <c r="H15" s="16"/>
      <c r="I15" s="15"/>
    </row>
    <row r="16" spans="2:14" s="1" customFormat="1" ht="27" customHeight="1" thickBot="1" x14ac:dyDescent="0.35">
      <c r="B16" s="36" t="s">
        <v>4</v>
      </c>
      <c r="C16" s="37"/>
      <c r="D16" s="37"/>
      <c r="E16" s="38" t="s">
        <v>1</v>
      </c>
      <c r="F16" s="39"/>
      <c r="G16" s="14">
        <f>SUM(G7:G15)</f>
        <v>1478028</v>
      </c>
      <c r="H16" s="13"/>
      <c r="I16" s="12"/>
      <c r="J16"/>
      <c r="K16" s="11"/>
    </row>
    <row r="17" spans="2:11" s="1" customFormat="1" ht="27" customHeight="1" thickBot="1" x14ac:dyDescent="0.35">
      <c r="B17" s="36" t="s">
        <v>2</v>
      </c>
      <c r="C17" s="37"/>
      <c r="D17" s="37"/>
      <c r="E17" s="38" t="s">
        <v>1</v>
      </c>
      <c r="F17" s="39"/>
      <c r="G17" s="14">
        <f>SUMIF(F6:F15,B17,G6:G15)</f>
        <v>0</v>
      </c>
      <c r="H17" s="13"/>
      <c r="I17" s="12"/>
      <c r="J17"/>
      <c r="K17" s="11"/>
    </row>
    <row r="18" spans="2:11" s="1" customFormat="1" ht="23.25" customHeight="1" x14ac:dyDescent="0.3">
      <c r="B18" s="40" t="s">
        <v>0</v>
      </c>
      <c r="C18" s="41"/>
      <c r="D18" s="41"/>
      <c r="E18" s="41"/>
      <c r="F18" s="41"/>
      <c r="G18" s="41"/>
      <c r="H18" s="41"/>
      <c r="I18" s="42"/>
      <c r="J18"/>
      <c r="K18"/>
    </row>
    <row r="19" spans="2:11" s="1" customFormat="1" ht="23.25" customHeight="1" x14ac:dyDescent="0.3">
      <c r="B19" s="43"/>
      <c r="C19" s="44"/>
      <c r="D19" s="44"/>
      <c r="E19" s="44"/>
      <c r="F19" s="44"/>
      <c r="G19" s="44"/>
      <c r="H19" s="44"/>
      <c r="I19" s="45"/>
      <c r="J19"/>
      <c r="K19"/>
    </row>
    <row r="20" spans="2:11" s="1" customFormat="1" ht="23.25" customHeight="1" x14ac:dyDescent="0.3">
      <c r="B20" s="10"/>
      <c r="C20" s="9"/>
      <c r="D20" s="9"/>
      <c r="E20" s="9"/>
      <c r="F20" s="9"/>
      <c r="G20" s="9"/>
      <c r="H20" s="9"/>
      <c r="I20" s="8"/>
      <c r="J20"/>
      <c r="K20"/>
    </row>
    <row r="21" spans="2:11" s="1" customFormat="1" ht="23.25" customHeight="1" x14ac:dyDescent="0.3">
      <c r="B21" s="10"/>
      <c r="C21" s="9"/>
      <c r="D21" s="9"/>
      <c r="E21" s="9"/>
      <c r="F21" s="9"/>
      <c r="G21" s="9"/>
      <c r="H21" s="9"/>
      <c r="I21" s="8"/>
      <c r="J21"/>
      <c r="K21"/>
    </row>
    <row r="22" spans="2:11" s="1" customFormat="1" ht="23.25" customHeight="1" x14ac:dyDescent="0.3">
      <c r="B22" s="10"/>
      <c r="C22" s="9"/>
      <c r="D22" s="9"/>
      <c r="E22" s="9"/>
      <c r="F22" s="9"/>
      <c r="G22" s="9"/>
      <c r="H22" s="9"/>
      <c r="I22" s="8"/>
      <c r="J22"/>
      <c r="K22"/>
    </row>
    <row r="23" spans="2:11" s="1" customFormat="1" ht="23.25" customHeight="1" x14ac:dyDescent="0.3">
      <c r="B23" s="10"/>
      <c r="C23" s="9"/>
      <c r="D23" s="9"/>
      <c r="E23" s="9"/>
      <c r="F23" s="9"/>
      <c r="G23" s="9"/>
      <c r="H23" s="9"/>
      <c r="I23" s="8"/>
      <c r="J23"/>
      <c r="K23"/>
    </row>
    <row r="24" spans="2:11" s="1" customFormat="1" ht="23.25" customHeight="1" x14ac:dyDescent="0.3">
      <c r="B24" s="10"/>
      <c r="C24" s="9"/>
      <c r="D24" s="9"/>
      <c r="E24" s="9"/>
      <c r="F24" s="9"/>
      <c r="G24" s="9"/>
      <c r="H24" s="9"/>
      <c r="I24" s="8"/>
      <c r="J24"/>
      <c r="K24"/>
    </row>
    <row r="25" spans="2:11" s="1" customFormat="1" ht="23.25" customHeight="1" x14ac:dyDescent="0.3">
      <c r="B25" s="10"/>
      <c r="C25" s="9"/>
      <c r="D25" s="9"/>
      <c r="E25" s="9"/>
      <c r="F25" s="9"/>
      <c r="G25" s="9"/>
      <c r="H25" s="9"/>
      <c r="I25" s="8"/>
      <c r="J25"/>
      <c r="K25"/>
    </row>
    <row r="26" spans="2:11" s="1" customFormat="1" ht="23.25" customHeight="1" x14ac:dyDescent="0.3">
      <c r="B26" s="10"/>
      <c r="C26" s="9"/>
      <c r="D26" s="9"/>
      <c r="E26" s="9"/>
      <c r="F26" s="9"/>
      <c r="G26" s="9"/>
      <c r="H26" s="9"/>
      <c r="I26" s="8"/>
      <c r="J26"/>
      <c r="K26"/>
    </row>
    <row r="27" spans="2:11" s="1" customFormat="1" ht="23.25" customHeight="1" x14ac:dyDescent="0.3">
      <c r="B27" s="10"/>
      <c r="C27" s="9"/>
      <c r="D27" s="9"/>
      <c r="E27" s="9"/>
      <c r="F27" s="9"/>
      <c r="G27" s="9"/>
      <c r="H27" s="9"/>
      <c r="I27" s="8"/>
      <c r="J27"/>
      <c r="K27"/>
    </row>
    <row r="28" spans="2:11" s="1" customFormat="1" ht="23.25" customHeight="1" x14ac:dyDescent="0.3">
      <c r="B28" s="10"/>
      <c r="C28" s="9"/>
      <c r="D28" s="9"/>
      <c r="E28" s="9"/>
      <c r="F28" s="9"/>
      <c r="G28" s="9"/>
      <c r="H28" s="9"/>
      <c r="I28" s="8"/>
      <c r="J28"/>
      <c r="K28"/>
    </row>
    <row r="29" spans="2:11" s="1" customFormat="1" ht="23.25" customHeight="1" x14ac:dyDescent="0.3">
      <c r="B29" s="10"/>
      <c r="C29" s="9"/>
      <c r="D29" s="9"/>
      <c r="E29" s="9"/>
      <c r="F29" s="9"/>
      <c r="G29" s="9"/>
      <c r="H29" s="9"/>
      <c r="I29" s="8"/>
      <c r="J29"/>
      <c r="K29"/>
    </row>
    <row r="30" spans="2:11" s="1" customFormat="1" ht="23.25" customHeight="1" x14ac:dyDescent="0.3">
      <c r="B30" s="10"/>
      <c r="C30" s="9"/>
      <c r="D30" s="9"/>
      <c r="E30" s="9"/>
      <c r="F30" s="9"/>
      <c r="G30" s="9"/>
      <c r="H30" s="9"/>
      <c r="I30" s="8"/>
      <c r="J30"/>
      <c r="K30"/>
    </row>
    <row r="31" spans="2:11" s="1" customFormat="1" ht="23.25" customHeight="1" x14ac:dyDescent="0.3">
      <c r="B31" s="10"/>
      <c r="C31" s="9"/>
      <c r="D31" s="9"/>
      <c r="E31" s="9"/>
      <c r="F31" s="9"/>
      <c r="G31" s="9"/>
      <c r="H31" s="9"/>
      <c r="I31" s="8"/>
      <c r="J31"/>
      <c r="K31"/>
    </row>
    <row r="32" spans="2:11" s="1" customFormat="1" ht="23.25" customHeight="1" x14ac:dyDescent="0.3">
      <c r="B32" s="10"/>
      <c r="C32" s="9"/>
      <c r="D32" s="9"/>
      <c r="E32" s="9"/>
      <c r="F32" s="9"/>
      <c r="G32" s="9"/>
      <c r="H32" s="9"/>
      <c r="I32" s="8"/>
      <c r="J32"/>
      <c r="K32"/>
    </row>
    <row r="33" spans="2:12" s="1" customFormat="1" ht="23.25" customHeight="1" x14ac:dyDescent="0.3">
      <c r="B33" s="10"/>
      <c r="C33" s="9"/>
      <c r="D33" s="9"/>
      <c r="E33" s="9"/>
      <c r="F33" s="9"/>
      <c r="G33" s="9"/>
      <c r="H33" s="9"/>
      <c r="I33" s="8"/>
      <c r="J33"/>
      <c r="K33"/>
    </row>
    <row r="34" spans="2:12" s="1" customFormat="1" ht="23.25" customHeight="1" x14ac:dyDescent="0.3">
      <c r="B34" s="10"/>
      <c r="C34" s="9"/>
      <c r="D34" s="9"/>
      <c r="E34" s="9"/>
      <c r="F34" s="9"/>
      <c r="G34" s="9"/>
      <c r="H34" s="9"/>
      <c r="I34" s="8"/>
      <c r="J34"/>
      <c r="K34"/>
    </row>
    <row r="35" spans="2:12" s="1" customFormat="1" ht="23.25" customHeight="1" x14ac:dyDescent="0.3">
      <c r="B35" s="10"/>
      <c r="C35" s="9"/>
      <c r="D35" s="9"/>
      <c r="E35" s="9"/>
      <c r="F35" s="9"/>
      <c r="G35" s="9"/>
      <c r="H35" s="9"/>
      <c r="I35" s="8"/>
      <c r="J35"/>
      <c r="K35"/>
    </row>
    <row r="36" spans="2:12" s="1" customFormat="1" ht="23.25" customHeight="1" x14ac:dyDescent="0.3">
      <c r="B36" s="10"/>
      <c r="C36" s="9"/>
      <c r="D36" s="9"/>
      <c r="E36" s="9"/>
      <c r="F36" s="9"/>
      <c r="G36" s="9"/>
      <c r="H36" s="9"/>
      <c r="I36" s="8"/>
      <c r="J36"/>
      <c r="K36"/>
    </row>
    <row r="37" spans="2:12" s="1" customFormat="1" ht="23.25" customHeight="1" x14ac:dyDescent="0.3">
      <c r="B37" s="10"/>
      <c r="C37" s="9"/>
      <c r="D37" s="9"/>
      <c r="E37" s="9"/>
      <c r="F37" s="9"/>
      <c r="G37" s="9"/>
      <c r="H37" s="9"/>
      <c r="I37" s="8"/>
      <c r="J37"/>
      <c r="K37"/>
    </row>
    <row r="38" spans="2:12" s="1" customFormat="1" ht="23.25" customHeight="1" x14ac:dyDescent="0.3">
      <c r="B38" s="10"/>
      <c r="C38" s="9"/>
      <c r="D38" s="9"/>
      <c r="E38" s="9"/>
      <c r="F38" s="9"/>
      <c r="G38" s="9"/>
      <c r="H38" s="9"/>
      <c r="I38" s="8"/>
      <c r="J38"/>
      <c r="K38"/>
      <c r="L38" s="7"/>
    </row>
    <row r="39" spans="2:12" s="1" customFormat="1" ht="23.25" customHeight="1" x14ac:dyDescent="0.3">
      <c r="B39" s="10"/>
      <c r="C39" s="9"/>
      <c r="D39" s="9"/>
      <c r="E39" s="9"/>
      <c r="F39" s="9"/>
      <c r="G39" s="9"/>
      <c r="H39" s="9"/>
      <c r="I39" s="8"/>
      <c r="J39"/>
      <c r="K39"/>
      <c r="L39" s="7"/>
    </row>
    <row r="40" spans="2:12" s="1" customFormat="1" ht="23.25" customHeight="1" x14ac:dyDescent="0.3">
      <c r="B40" s="10"/>
      <c r="C40" s="9"/>
      <c r="D40" s="9"/>
      <c r="E40" s="9"/>
      <c r="F40" s="9"/>
      <c r="G40" s="9"/>
      <c r="H40" s="9"/>
      <c r="I40" s="8"/>
      <c r="J40"/>
      <c r="K40"/>
      <c r="L40" s="7"/>
    </row>
    <row r="41" spans="2:12" s="1" customFormat="1" ht="23.25" customHeight="1" x14ac:dyDescent="0.3">
      <c r="B41" s="10"/>
      <c r="C41" s="9"/>
      <c r="D41" s="9"/>
      <c r="E41" s="9"/>
      <c r="F41" s="9"/>
      <c r="G41" s="9"/>
      <c r="H41" s="9"/>
      <c r="I41" s="8"/>
      <c r="J41"/>
      <c r="K41"/>
      <c r="L41" s="7"/>
    </row>
    <row r="42" spans="2:12" s="1" customFormat="1" ht="23.25" customHeight="1" x14ac:dyDescent="0.3">
      <c r="B42" s="10"/>
      <c r="C42" s="9"/>
      <c r="D42" s="9"/>
      <c r="E42" s="9"/>
      <c r="F42" s="9"/>
      <c r="G42" s="9"/>
      <c r="H42" s="9"/>
      <c r="I42" s="8"/>
      <c r="J42"/>
      <c r="K42"/>
      <c r="L42" s="7"/>
    </row>
    <row r="43" spans="2:12" s="1" customFormat="1" ht="23.25" customHeight="1" x14ac:dyDescent="0.3">
      <c r="B43" s="10"/>
      <c r="C43" s="9"/>
      <c r="D43" s="9"/>
      <c r="E43" s="9"/>
      <c r="F43" s="9"/>
      <c r="G43" s="9"/>
      <c r="H43" s="9"/>
      <c r="I43" s="8"/>
      <c r="J43"/>
      <c r="K43"/>
      <c r="L43" s="7"/>
    </row>
    <row r="44" spans="2:12" s="1" customFormat="1" ht="23.25" customHeight="1" x14ac:dyDescent="0.3">
      <c r="B44" s="6"/>
      <c r="C44" s="5"/>
      <c r="D44" s="5"/>
      <c r="E44" s="5"/>
      <c r="F44" s="5"/>
      <c r="G44" s="5"/>
      <c r="H44" s="5"/>
      <c r="I44" s="4"/>
      <c r="J44"/>
      <c r="K44"/>
    </row>
  </sheetData>
  <autoFilter ref="B6:I39">
    <filterColumn colId="2" showButton="0"/>
  </autoFilter>
  <mergeCells count="21"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  <mergeCell ref="B18:I18"/>
    <mergeCell ref="B19:I19"/>
    <mergeCell ref="D13:E13"/>
    <mergeCell ref="D14:E14"/>
    <mergeCell ref="D15:E15"/>
    <mergeCell ref="B16:D16"/>
    <mergeCell ref="E16:F16"/>
    <mergeCell ref="B17:D17"/>
    <mergeCell ref="E17:F17"/>
  </mergeCells>
  <phoneticPr fontId="2" type="noConversion"/>
  <dataValidations count="3">
    <dataValidation type="whole" allowBlank="1" showInputMessage="1" showErrorMessage="1" sqref="G7:G15">
      <formula1>-99999999999999900</formula1>
      <formula2>99999999999999900</formula2>
    </dataValidation>
    <dataValidation type="whole" allowBlank="1" showInputMessage="1" showErrorMessage="1" sqref="H7:H15">
      <formula1>0</formula1>
      <formula2>5000000</formula2>
    </dataValidation>
    <dataValidation type="date" operator="greaterThanOrEqual" allowBlank="1" showInputMessage="1" showErrorMessage="1" sqref="B18:B19 B7:B15">
      <formula1>40603</formula1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[2]Sheet2!#REF!</xm:f>
          </x14:formula1>
          <xm:sqref>F7:F15</xm:sqref>
        </x14:dataValidation>
        <x14:dataValidation type="list" allowBlank="1" showInputMessage="1" showErrorMessage="1">
          <x14:formula1>
            <xm:f>[3]Sheet2!#REF!</xm:f>
          </x14:formula1>
          <xm:sqref>C6:C15</xm:sqref>
        </x14:dataValidation>
        <x14:dataValidation type="list" allowBlank="1" showInputMessage="1" showErrorMessage="1">
          <x14:formula1>
            <xm:f>[1]Sheet2!#REF!</xm:f>
          </x14:formula1>
          <xm:sqref>F1 F16:F1048576 C1 C16:C1048576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4"/>
  <sheetViews>
    <sheetView showGridLines="0" view="pageBreakPreview" zoomScale="80" zoomScaleNormal="80" zoomScaleSheetLayoutView="80" workbookViewId="0">
      <selection activeCell="D11" sqref="D11:E11"/>
    </sheetView>
  </sheetViews>
  <sheetFormatPr defaultRowHeight="16.5" x14ac:dyDescent="0.3"/>
  <cols>
    <col min="1" max="1" width="3.625" customWidth="1"/>
    <col min="2" max="2" width="17.875" style="3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9.375" style="1" bestFit="1" customWidth="1"/>
  </cols>
  <sheetData>
    <row r="1" spans="2:14" ht="35.25" customHeight="1" x14ac:dyDescent="0.3">
      <c r="B1" s="49" t="str">
        <f>IF(C4="", "", C4)</f>
        <v>2019년 01월</v>
      </c>
      <c r="C1" s="49"/>
      <c r="D1" s="50" t="s">
        <v>20</v>
      </c>
      <c r="E1" s="50"/>
      <c r="F1" s="50"/>
      <c r="G1" s="50"/>
      <c r="H1" s="50"/>
      <c r="I1" s="50"/>
    </row>
    <row r="2" spans="2:14" s="27" customFormat="1" ht="19.5" customHeight="1" thickBot="1" x14ac:dyDescent="0.35">
      <c r="B2" s="29"/>
      <c r="C2" s="29"/>
      <c r="D2" s="29"/>
      <c r="E2" s="29"/>
      <c r="F2" s="29"/>
      <c r="G2" s="29"/>
      <c r="H2" s="35"/>
      <c r="I2" s="29"/>
      <c r="L2" s="1"/>
      <c r="M2" s="1"/>
      <c r="N2" s="1"/>
    </row>
    <row r="3" spans="2:14" s="27" customFormat="1" ht="34.5" customHeight="1" x14ac:dyDescent="0.3">
      <c r="B3" s="34" t="s">
        <v>19</v>
      </c>
      <c r="C3" s="33"/>
      <c r="D3" s="29"/>
      <c r="E3" s="51" t="s">
        <v>18</v>
      </c>
      <c r="F3" s="32" t="s">
        <v>17</v>
      </c>
      <c r="G3" s="32" t="s">
        <v>16</v>
      </c>
      <c r="H3" s="53" t="s">
        <v>15</v>
      </c>
      <c r="I3" s="54"/>
      <c r="L3" s="1"/>
      <c r="M3" s="1"/>
      <c r="N3" s="1"/>
    </row>
    <row r="4" spans="2:14" s="27" customFormat="1" ht="34.5" customHeight="1" thickBot="1" x14ac:dyDescent="0.35">
      <c r="B4" s="31" t="s">
        <v>14</v>
      </c>
      <c r="C4" s="30" t="s">
        <v>13</v>
      </c>
      <c r="D4" s="29"/>
      <c r="E4" s="52"/>
      <c r="F4" s="28" t="s">
        <v>21</v>
      </c>
      <c r="G4" s="28"/>
      <c r="H4" s="55"/>
      <c r="I4" s="56"/>
      <c r="L4" s="1"/>
      <c r="M4" s="1"/>
      <c r="N4" s="1"/>
    </row>
    <row r="5" spans="2:14" ht="17.25" thickBot="1" x14ac:dyDescent="0.35"/>
    <row r="6" spans="2:14" s="21" customFormat="1" ht="25.5" customHeight="1" x14ac:dyDescent="0.3">
      <c r="B6" s="26" t="s">
        <v>12</v>
      </c>
      <c r="C6" s="25" t="s">
        <v>11</v>
      </c>
      <c r="D6" s="57" t="s">
        <v>10</v>
      </c>
      <c r="E6" s="58"/>
      <c r="F6" s="25" t="s">
        <v>9</v>
      </c>
      <c r="G6" s="25" t="s">
        <v>8</v>
      </c>
      <c r="H6" s="24" t="s">
        <v>7</v>
      </c>
      <c r="I6" s="23" t="s">
        <v>6</v>
      </c>
      <c r="L6" s="22"/>
      <c r="M6" s="22"/>
      <c r="N6" s="22"/>
    </row>
    <row r="7" spans="2:14" s="1" customFormat="1" ht="34.5" customHeight="1" x14ac:dyDescent="0.3">
      <c r="B7" s="19">
        <v>43486</v>
      </c>
      <c r="C7" s="18" t="s">
        <v>5</v>
      </c>
      <c r="D7" s="46" t="s">
        <v>27</v>
      </c>
      <c r="E7" s="47"/>
      <c r="F7" s="18"/>
      <c r="G7" s="17">
        <v>395115</v>
      </c>
      <c r="H7" s="16"/>
      <c r="I7" s="15" t="s">
        <v>22</v>
      </c>
      <c r="J7"/>
      <c r="K7">
        <v>140</v>
      </c>
      <c r="L7">
        <v>167.49</v>
      </c>
      <c r="M7" s="1">
        <f t="shared" ref="M7:M14" si="0">K7*L7</f>
        <v>23448.600000000002</v>
      </c>
    </row>
    <row r="8" spans="2:14" ht="34.5" customHeight="1" x14ac:dyDescent="0.3">
      <c r="B8" s="19">
        <v>43486</v>
      </c>
      <c r="C8" s="18" t="s">
        <v>5</v>
      </c>
      <c r="D8" s="46" t="s">
        <v>27</v>
      </c>
      <c r="E8" s="47"/>
      <c r="F8" s="18"/>
      <c r="G8" s="17">
        <v>395115</v>
      </c>
      <c r="H8" s="16"/>
      <c r="I8" s="15" t="s">
        <v>23</v>
      </c>
      <c r="K8">
        <v>125.6</v>
      </c>
      <c r="L8" s="20">
        <v>168</v>
      </c>
      <c r="M8" s="1">
        <f t="shared" si="0"/>
        <v>21100.799999999999</v>
      </c>
    </row>
    <row r="9" spans="2:14" ht="34.5" customHeight="1" x14ac:dyDescent="0.3">
      <c r="B9" s="19">
        <v>43486</v>
      </c>
      <c r="C9" s="18" t="s">
        <v>5</v>
      </c>
      <c r="D9" s="59" t="s">
        <v>26</v>
      </c>
      <c r="E9" s="60"/>
      <c r="F9" s="18"/>
      <c r="G9" s="17">
        <v>400896</v>
      </c>
      <c r="H9" s="16"/>
      <c r="I9" s="15" t="s">
        <v>24</v>
      </c>
      <c r="K9">
        <v>300</v>
      </c>
      <c r="L9">
        <v>167.93</v>
      </c>
      <c r="M9" s="1">
        <f t="shared" si="0"/>
        <v>50379</v>
      </c>
    </row>
    <row r="10" spans="2:14" s="1" customFormat="1" ht="34.5" customHeight="1" x14ac:dyDescent="0.3">
      <c r="B10" s="19">
        <v>43486</v>
      </c>
      <c r="C10" s="18" t="s">
        <v>5</v>
      </c>
      <c r="D10" s="59" t="s">
        <v>28</v>
      </c>
      <c r="E10" s="60"/>
      <c r="F10" s="18"/>
      <c r="G10" s="17">
        <v>1035092</v>
      </c>
      <c r="H10" s="16"/>
      <c r="I10" s="15" t="s">
        <v>25</v>
      </c>
      <c r="J10"/>
      <c r="K10">
        <v>559.4</v>
      </c>
      <c r="L10">
        <v>167.91</v>
      </c>
      <c r="M10" s="1">
        <f t="shared" si="0"/>
        <v>93928.853999999992</v>
      </c>
    </row>
    <row r="11" spans="2:14" s="1" customFormat="1" ht="34.5" customHeight="1" x14ac:dyDescent="0.3">
      <c r="B11" s="19"/>
      <c r="C11" s="18"/>
      <c r="D11" s="59"/>
      <c r="E11" s="60"/>
      <c r="F11" s="18"/>
      <c r="G11" s="17"/>
      <c r="H11" s="16"/>
      <c r="I11" s="15"/>
      <c r="J11"/>
      <c r="K11">
        <v>45</v>
      </c>
      <c r="L11">
        <v>167.91</v>
      </c>
      <c r="M11" s="1">
        <f t="shared" si="0"/>
        <v>7555.95</v>
      </c>
    </row>
    <row r="12" spans="2:14" s="1" customFormat="1" ht="34.5" customHeight="1" x14ac:dyDescent="0.3">
      <c r="B12" s="19"/>
      <c r="C12" s="18"/>
      <c r="D12" s="46"/>
      <c r="E12" s="47"/>
      <c r="F12" s="18"/>
      <c r="G12" s="17"/>
      <c r="H12" s="16"/>
      <c r="I12" s="15"/>
      <c r="J12"/>
      <c r="K12">
        <v>300</v>
      </c>
      <c r="L12">
        <v>168.35</v>
      </c>
      <c r="M12" s="1">
        <f t="shared" si="0"/>
        <v>50505</v>
      </c>
    </row>
    <row r="13" spans="2:14" s="1" customFormat="1" ht="34.5" customHeight="1" x14ac:dyDescent="0.3">
      <c r="B13" s="19"/>
      <c r="C13" s="18"/>
      <c r="D13" s="46"/>
      <c r="E13" s="47"/>
      <c r="F13" s="18"/>
      <c r="G13" s="17"/>
      <c r="H13" s="16"/>
      <c r="I13" s="15"/>
      <c r="J13"/>
      <c r="K13">
        <v>158</v>
      </c>
      <c r="L13">
        <v>168.47</v>
      </c>
      <c r="M13" s="1">
        <f t="shared" si="0"/>
        <v>26618.26</v>
      </c>
    </row>
    <row r="14" spans="2:14" s="1" customFormat="1" ht="34.5" customHeight="1" x14ac:dyDescent="0.3">
      <c r="B14" s="19"/>
      <c r="C14" s="18"/>
      <c r="D14" s="46"/>
      <c r="E14" s="47"/>
      <c r="F14" s="18"/>
      <c r="G14" s="17"/>
      <c r="H14" s="16"/>
      <c r="I14" s="15"/>
      <c r="J14"/>
      <c r="K14">
        <v>680</v>
      </c>
      <c r="L14">
        <v>168.47</v>
      </c>
      <c r="M14" s="1">
        <f t="shared" si="0"/>
        <v>114559.6</v>
      </c>
    </row>
    <row r="15" spans="2:14" ht="23.25" customHeight="1" x14ac:dyDescent="0.3">
      <c r="B15" s="19"/>
      <c r="C15" s="18"/>
      <c r="D15" s="48"/>
      <c r="E15" s="47"/>
      <c r="F15" s="18"/>
      <c r="G15" s="17"/>
      <c r="H15" s="16"/>
      <c r="I15" s="15"/>
    </row>
    <row r="16" spans="2:14" s="1" customFormat="1" ht="27" customHeight="1" thickBot="1" x14ac:dyDescent="0.35">
      <c r="B16" s="36" t="s">
        <v>4</v>
      </c>
      <c r="C16" s="37"/>
      <c r="D16" s="37"/>
      <c r="E16" s="38" t="s">
        <v>3</v>
      </c>
      <c r="F16" s="39"/>
      <c r="G16" s="14">
        <f>SUM(G7:G15)</f>
        <v>2226218</v>
      </c>
      <c r="H16" s="13"/>
      <c r="I16" s="12"/>
      <c r="J16"/>
      <c r="K16" s="11"/>
    </row>
    <row r="17" spans="2:11" s="1" customFormat="1" ht="27" customHeight="1" thickBot="1" x14ac:dyDescent="0.35">
      <c r="B17" s="36" t="s">
        <v>2</v>
      </c>
      <c r="C17" s="37"/>
      <c r="D17" s="37"/>
      <c r="E17" s="38" t="s">
        <v>1</v>
      </c>
      <c r="F17" s="39"/>
      <c r="G17" s="14">
        <f>SUMIF(F6:F15,B17,G6:G15)</f>
        <v>0</v>
      </c>
      <c r="H17" s="13"/>
      <c r="I17" s="12"/>
      <c r="J17"/>
      <c r="K17" s="11"/>
    </row>
    <row r="18" spans="2:11" s="1" customFormat="1" ht="23.25" customHeight="1" x14ac:dyDescent="0.3">
      <c r="B18" s="40" t="s">
        <v>0</v>
      </c>
      <c r="C18" s="41"/>
      <c r="D18" s="41"/>
      <c r="E18" s="41"/>
      <c r="F18" s="41"/>
      <c r="G18" s="41"/>
      <c r="H18" s="41"/>
      <c r="I18" s="42"/>
      <c r="J18"/>
      <c r="K18"/>
    </row>
    <row r="19" spans="2:11" s="1" customFormat="1" ht="23.25" customHeight="1" x14ac:dyDescent="0.3">
      <c r="B19" s="43"/>
      <c r="C19" s="44"/>
      <c r="D19" s="44"/>
      <c r="E19" s="44"/>
      <c r="F19" s="44"/>
      <c r="G19" s="44"/>
      <c r="H19" s="44"/>
      <c r="I19" s="45"/>
      <c r="J19"/>
      <c r="K19"/>
    </row>
    <row r="20" spans="2:11" s="1" customFormat="1" ht="23.25" customHeight="1" x14ac:dyDescent="0.3">
      <c r="B20" s="10"/>
      <c r="C20" s="9"/>
      <c r="D20" s="9"/>
      <c r="E20" s="9"/>
      <c r="F20" s="9"/>
      <c r="G20" s="9"/>
      <c r="H20" s="9"/>
      <c r="I20" s="8"/>
      <c r="J20"/>
      <c r="K20"/>
    </row>
    <row r="21" spans="2:11" s="1" customFormat="1" ht="23.25" customHeight="1" x14ac:dyDescent="0.3">
      <c r="B21" s="10"/>
      <c r="C21" s="9"/>
      <c r="D21" s="9"/>
      <c r="E21" s="9"/>
      <c r="F21" s="9"/>
      <c r="G21" s="9"/>
      <c r="H21" s="9"/>
      <c r="I21" s="8"/>
      <c r="J21"/>
      <c r="K21"/>
    </row>
    <row r="22" spans="2:11" s="1" customFormat="1" ht="23.25" customHeight="1" x14ac:dyDescent="0.3">
      <c r="B22" s="10"/>
      <c r="C22" s="9"/>
      <c r="D22" s="9"/>
      <c r="E22" s="9"/>
      <c r="F22" s="9"/>
      <c r="G22" s="9"/>
      <c r="H22" s="9"/>
      <c r="I22" s="8"/>
      <c r="J22"/>
      <c r="K22"/>
    </row>
    <row r="23" spans="2:11" s="1" customFormat="1" ht="23.25" customHeight="1" x14ac:dyDescent="0.3">
      <c r="B23" s="10"/>
      <c r="C23" s="9"/>
      <c r="D23" s="9"/>
      <c r="E23" s="9"/>
      <c r="F23" s="9"/>
      <c r="G23" s="9"/>
      <c r="H23" s="9"/>
      <c r="I23" s="8"/>
      <c r="J23"/>
      <c r="K23"/>
    </row>
    <row r="24" spans="2:11" s="1" customFormat="1" ht="23.25" customHeight="1" x14ac:dyDescent="0.3">
      <c r="B24" s="10"/>
      <c r="C24" s="9"/>
      <c r="D24" s="9"/>
      <c r="E24" s="9"/>
      <c r="F24" s="9"/>
      <c r="G24" s="9"/>
      <c r="H24" s="9"/>
      <c r="I24" s="8"/>
      <c r="J24"/>
      <c r="K24"/>
    </row>
    <row r="25" spans="2:11" s="1" customFormat="1" ht="23.25" customHeight="1" x14ac:dyDescent="0.3">
      <c r="B25" s="10"/>
      <c r="C25" s="9"/>
      <c r="D25" s="9"/>
      <c r="E25" s="9"/>
      <c r="F25" s="9"/>
      <c r="G25" s="9"/>
      <c r="H25" s="9"/>
      <c r="I25" s="8"/>
      <c r="J25"/>
      <c r="K25"/>
    </row>
    <row r="26" spans="2:11" s="1" customFormat="1" ht="23.25" customHeight="1" x14ac:dyDescent="0.3">
      <c r="B26" s="10"/>
      <c r="C26" s="9"/>
      <c r="D26" s="9"/>
      <c r="E26" s="9"/>
      <c r="F26" s="9"/>
      <c r="G26" s="9"/>
      <c r="H26" s="9"/>
      <c r="I26" s="8"/>
      <c r="J26"/>
      <c r="K26"/>
    </row>
    <row r="27" spans="2:11" s="1" customFormat="1" ht="23.25" customHeight="1" x14ac:dyDescent="0.3">
      <c r="B27" s="10"/>
      <c r="C27" s="9"/>
      <c r="D27" s="9"/>
      <c r="E27" s="9"/>
      <c r="F27" s="9"/>
      <c r="G27" s="9"/>
      <c r="H27" s="9"/>
      <c r="I27" s="8"/>
      <c r="J27"/>
      <c r="K27"/>
    </row>
    <row r="28" spans="2:11" s="1" customFormat="1" ht="23.25" customHeight="1" x14ac:dyDescent="0.3">
      <c r="B28" s="10"/>
      <c r="C28" s="9"/>
      <c r="D28" s="9"/>
      <c r="E28" s="9"/>
      <c r="F28" s="9"/>
      <c r="G28" s="9"/>
      <c r="H28" s="9"/>
      <c r="I28" s="8"/>
      <c r="J28"/>
      <c r="K28"/>
    </row>
    <row r="29" spans="2:11" s="1" customFormat="1" ht="23.25" customHeight="1" x14ac:dyDescent="0.3">
      <c r="B29" s="10"/>
      <c r="C29" s="9"/>
      <c r="D29" s="9"/>
      <c r="E29" s="9"/>
      <c r="F29" s="9"/>
      <c r="G29" s="9"/>
      <c r="H29" s="9"/>
      <c r="I29" s="8"/>
      <c r="J29"/>
      <c r="K29"/>
    </row>
    <row r="30" spans="2:11" s="1" customFormat="1" ht="23.25" customHeight="1" x14ac:dyDescent="0.3">
      <c r="B30" s="10"/>
      <c r="C30" s="9"/>
      <c r="D30" s="9"/>
      <c r="E30" s="9"/>
      <c r="F30" s="9"/>
      <c r="G30" s="9"/>
      <c r="H30" s="9"/>
      <c r="I30" s="8"/>
      <c r="J30"/>
      <c r="K30"/>
    </row>
    <row r="31" spans="2:11" s="1" customFormat="1" ht="23.25" customHeight="1" x14ac:dyDescent="0.3">
      <c r="B31" s="10"/>
      <c r="C31" s="9"/>
      <c r="D31" s="9"/>
      <c r="E31" s="9"/>
      <c r="F31" s="9"/>
      <c r="G31" s="9"/>
      <c r="H31" s="9"/>
      <c r="I31" s="8"/>
      <c r="J31"/>
      <c r="K31"/>
    </row>
    <row r="32" spans="2:11" s="1" customFormat="1" ht="23.25" customHeight="1" x14ac:dyDescent="0.3">
      <c r="B32" s="10"/>
      <c r="C32" s="9"/>
      <c r="D32" s="9"/>
      <c r="E32" s="9"/>
      <c r="F32" s="9"/>
      <c r="G32" s="9"/>
      <c r="H32" s="9"/>
      <c r="I32" s="8"/>
      <c r="J32"/>
      <c r="K32"/>
    </row>
    <row r="33" spans="2:12" s="1" customFormat="1" ht="23.25" customHeight="1" x14ac:dyDescent="0.3">
      <c r="B33" s="10"/>
      <c r="C33" s="9"/>
      <c r="D33" s="9"/>
      <c r="E33" s="9"/>
      <c r="F33" s="9"/>
      <c r="G33" s="9"/>
      <c r="H33" s="9"/>
      <c r="I33" s="8"/>
      <c r="J33"/>
      <c r="K33"/>
    </row>
    <row r="34" spans="2:12" s="1" customFormat="1" ht="23.25" customHeight="1" x14ac:dyDescent="0.3">
      <c r="B34" s="10"/>
      <c r="C34" s="9"/>
      <c r="D34" s="9"/>
      <c r="E34" s="9"/>
      <c r="F34" s="9"/>
      <c r="G34" s="9"/>
      <c r="H34" s="9"/>
      <c r="I34" s="8"/>
      <c r="J34"/>
      <c r="K34"/>
    </row>
    <row r="35" spans="2:12" s="1" customFormat="1" ht="23.25" customHeight="1" x14ac:dyDescent="0.3">
      <c r="B35" s="10"/>
      <c r="C35" s="9"/>
      <c r="D35" s="9"/>
      <c r="E35" s="9"/>
      <c r="F35" s="9"/>
      <c r="G35" s="9"/>
      <c r="H35" s="9"/>
      <c r="I35" s="8"/>
      <c r="J35"/>
      <c r="K35"/>
    </row>
    <row r="36" spans="2:12" s="1" customFormat="1" ht="23.25" customHeight="1" x14ac:dyDescent="0.3">
      <c r="B36" s="10"/>
      <c r="C36" s="9"/>
      <c r="D36" s="9"/>
      <c r="E36" s="9"/>
      <c r="F36" s="9"/>
      <c r="G36" s="9"/>
      <c r="H36" s="9"/>
      <c r="I36" s="8"/>
      <c r="J36"/>
      <c r="K36"/>
    </row>
    <row r="37" spans="2:12" s="1" customFormat="1" ht="23.25" customHeight="1" x14ac:dyDescent="0.3">
      <c r="B37" s="10"/>
      <c r="C37" s="9"/>
      <c r="D37" s="9"/>
      <c r="E37" s="9"/>
      <c r="F37" s="9"/>
      <c r="G37" s="9"/>
      <c r="H37" s="9"/>
      <c r="I37" s="8"/>
      <c r="J37"/>
      <c r="K37"/>
    </row>
    <row r="38" spans="2:12" s="1" customFormat="1" ht="23.25" customHeight="1" x14ac:dyDescent="0.3">
      <c r="B38" s="10"/>
      <c r="C38" s="9"/>
      <c r="D38" s="9"/>
      <c r="E38" s="9"/>
      <c r="F38" s="9"/>
      <c r="G38" s="9"/>
      <c r="H38" s="9"/>
      <c r="I38" s="8"/>
      <c r="J38"/>
      <c r="K38"/>
      <c r="L38" s="7"/>
    </row>
    <row r="39" spans="2:12" s="1" customFormat="1" ht="23.25" customHeight="1" x14ac:dyDescent="0.3">
      <c r="B39" s="10"/>
      <c r="C39" s="9"/>
      <c r="D39" s="9"/>
      <c r="E39" s="9"/>
      <c r="F39" s="9"/>
      <c r="G39" s="9"/>
      <c r="H39" s="9"/>
      <c r="I39" s="8"/>
      <c r="J39"/>
      <c r="K39"/>
      <c r="L39" s="7"/>
    </row>
    <row r="40" spans="2:12" s="1" customFormat="1" ht="23.25" customHeight="1" x14ac:dyDescent="0.3">
      <c r="B40" s="10"/>
      <c r="C40" s="9"/>
      <c r="D40" s="9"/>
      <c r="E40" s="9"/>
      <c r="F40" s="9"/>
      <c r="G40" s="9"/>
      <c r="H40" s="9"/>
      <c r="I40" s="8"/>
      <c r="J40"/>
      <c r="K40"/>
      <c r="L40" s="7"/>
    </row>
    <row r="41" spans="2:12" s="1" customFormat="1" ht="23.25" customHeight="1" x14ac:dyDescent="0.3">
      <c r="B41" s="10"/>
      <c r="C41" s="9"/>
      <c r="D41" s="9"/>
      <c r="E41" s="9"/>
      <c r="F41" s="9"/>
      <c r="G41" s="9"/>
      <c r="H41" s="9"/>
      <c r="I41" s="8"/>
      <c r="J41"/>
      <c r="K41"/>
      <c r="L41" s="7"/>
    </row>
    <row r="42" spans="2:12" s="1" customFormat="1" ht="23.25" customHeight="1" x14ac:dyDescent="0.3">
      <c r="B42" s="10"/>
      <c r="C42" s="9"/>
      <c r="D42" s="9"/>
      <c r="E42" s="9"/>
      <c r="F42" s="9"/>
      <c r="G42" s="9"/>
      <c r="H42" s="9"/>
      <c r="I42" s="8"/>
      <c r="J42"/>
      <c r="K42"/>
      <c r="L42" s="7"/>
    </row>
    <row r="43" spans="2:12" s="1" customFormat="1" ht="23.25" customHeight="1" x14ac:dyDescent="0.3">
      <c r="B43" s="10"/>
      <c r="C43" s="9"/>
      <c r="D43" s="9"/>
      <c r="E43" s="9"/>
      <c r="F43" s="9"/>
      <c r="G43" s="9"/>
      <c r="H43" s="9"/>
      <c r="I43" s="8"/>
      <c r="J43"/>
      <c r="K43"/>
      <c r="L43" s="7"/>
    </row>
    <row r="44" spans="2:12" s="1" customFormat="1" ht="23.25" customHeight="1" x14ac:dyDescent="0.3">
      <c r="B44" s="6"/>
      <c r="C44" s="5"/>
      <c r="D44" s="5"/>
      <c r="E44" s="5"/>
      <c r="F44" s="5"/>
      <c r="G44" s="5"/>
      <c r="H44" s="5"/>
      <c r="I44" s="4"/>
      <c r="J44"/>
      <c r="K44"/>
    </row>
  </sheetData>
  <autoFilter ref="B6:I39">
    <filterColumn colId="2" showButton="0"/>
  </autoFilter>
  <mergeCells count="21"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  <mergeCell ref="D12:E12"/>
    <mergeCell ref="B18:I18"/>
    <mergeCell ref="B19:I19"/>
    <mergeCell ref="D13:E13"/>
    <mergeCell ref="D14:E14"/>
    <mergeCell ref="D15:E15"/>
    <mergeCell ref="B16:D16"/>
    <mergeCell ref="E16:F16"/>
    <mergeCell ref="B17:D17"/>
    <mergeCell ref="E17:F17"/>
  </mergeCells>
  <phoneticPr fontId="2" type="noConversion"/>
  <dataValidations count="3">
    <dataValidation type="date" operator="greaterThanOrEqual" allowBlank="1" showInputMessage="1" showErrorMessage="1" sqref="B18:B19 B7:B15">
      <formula1>40603</formula1>
    </dataValidation>
    <dataValidation type="whole" allowBlank="1" showInputMessage="1" showErrorMessage="1" sqref="H7:H15">
      <formula1>0</formula1>
      <formula2>5000000</formula2>
    </dataValidation>
    <dataValidation type="whole" allowBlank="1" showInputMessage="1" showErrorMessage="1" sqref="G7:G15">
      <formula1>-99999999999999900</formula1>
      <formula2>99999999999999900</formula2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[1]Sheet2!#REF!</xm:f>
          </x14:formula1>
          <xm:sqref>F1 F16:F1048576 C1 C16:C1048576</xm:sqref>
        </x14:dataValidation>
        <x14:dataValidation type="list" allowBlank="1" showInputMessage="1" showErrorMessage="1">
          <x14:formula1>
            <xm:f>[3]Sheet2!#REF!</xm:f>
          </x14:formula1>
          <xm:sqref>C6:C15</xm:sqref>
        </x14:dataValidation>
        <x14:dataValidation type="list" allowBlank="1" showInputMessage="1" showErrorMessage="1">
          <x14:formula1>
            <xm:f>[2]Sheet2!#REF!</xm:f>
          </x14:formula1>
          <xm:sqref>F7:F15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이름이 지정된 범위</vt:lpstr>
      </vt:variant>
      <vt:variant>
        <vt:i4>8</vt:i4>
      </vt:variant>
    </vt:vector>
  </HeadingPairs>
  <TitlesOfParts>
    <vt:vector size="16" baseType="lpstr">
      <vt:lpstr>20200108_출장비 2</vt:lpstr>
      <vt:lpstr>20200108_출장비</vt:lpstr>
      <vt:lpstr>20191231_출장비</vt:lpstr>
      <vt:lpstr>20190906 (3)</vt:lpstr>
      <vt:lpstr>20190906 (2)</vt:lpstr>
      <vt:lpstr>20190906</vt:lpstr>
      <vt:lpstr>20190220_</vt:lpstr>
      <vt:lpstr>20190220_출장비 (10)</vt:lpstr>
      <vt:lpstr>'20190220_'!Print_Area</vt:lpstr>
      <vt:lpstr>'20190220_출장비 (10)'!Print_Area</vt:lpstr>
      <vt:lpstr>'20190906'!Print_Area</vt:lpstr>
      <vt:lpstr>'20190906 (2)'!Print_Area</vt:lpstr>
      <vt:lpstr>'20190906 (3)'!Print_Area</vt:lpstr>
      <vt:lpstr>'20191231_출장비'!Print_Area</vt:lpstr>
      <vt:lpstr>'20200108_출장비'!Print_Area</vt:lpstr>
      <vt:lpstr>'20200108_출장비 2'!Print_Area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j.lake</dc:creator>
  <cp:lastModifiedBy>j.lake</cp:lastModifiedBy>
  <cp:lastPrinted>2020-01-12T05:43:27Z</cp:lastPrinted>
  <dcterms:created xsi:type="dcterms:W3CDTF">2019-08-25T04:45:56Z</dcterms:created>
  <dcterms:modified xsi:type="dcterms:W3CDTF">2020-01-12T05:43:47Z</dcterms:modified>
</cp:coreProperties>
</file>