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2020년도\"/>
    </mc:Choice>
  </mc:AlternateContent>
  <bookViews>
    <workbookView xWindow="0" yWindow="0" windowWidth="28800" windowHeight="12390"/>
  </bookViews>
  <sheets>
    <sheet name="g80 보험료 (2)" sheetId="59" r:id="rId1"/>
    <sheet name="g80 보험료" sheetId="58" r:id="rId2"/>
    <sheet name="펠리세이드 (2)" sheetId="57" r:id="rId3"/>
    <sheet name="펠리세이드" sheetId="56" r:id="rId4"/>
    <sheet name="20201228 (8)" sheetId="55" r:id="rId5"/>
    <sheet name="20201228 (7)" sheetId="54" r:id="rId6"/>
    <sheet name="20201228 (6)" sheetId="53" r:id="rId7"/>
    <sheet name="20201228 (5)" sheetId="52" r:id="rId8"/>
    <sheet name="20201228 (4)" sheetId="51" r:id="rId9"/>
    <sheet name="20201228 (3)" sheetId="50" r:id="rId10"/>
    <sheet name="20201228 (2)" sheetId="49" r:id="rId11"/>
    <sheet name="20201228" sheetId="48" r:id="rId12"/>
    <sheet name="20200929 (2)" sheetId="47" r:id="rId13"/>
    <sheet name="20200812 (5)" sheetId="46" r:id="rId14"/>
    <sheet name="20200812 (4)" sheetId="45" r:id="rId15"/>
    <sheet name="20200929" sheetId="44" r:id="rId16"/>
    <sheet name="20200921" sheetId="43" r:id="rId17"/>
    <sheet name="20200812 (3)" sheetId="41" r:id="rId18"/>
    <sheet name="20200926" sheetId="40" r:id="rId19"/>
    <sheet name="20200707" sheetId="42" r:id="rId20"/>
    <sheet name="20200812 (2)" sheetId="39" r:id="rId21"/>
    <sheet name="20200812" sheetId="38" r:id="rId22"/>
    <sheet name="20200522 (5)" sheetId="37" r:id="rId23"/>
    <sheet name="20200522 (4)" sheetId="36" r:id="rId24"/>
    <sheet name="20200522 (3)" sheetId="35" r:id="rId25"/>
    <sheet name="20200522 (2)" sheetId="34" r:id="rId26"/>
    <sheet name="20200522" sheetId="33" r:id="rId27"/>
    <sheet name="20200108 (4)" sheetId="32" r:id="rId28"/>
    <sheet name="20200108 (3)" sheetId="31" r:id="rId29"/>
    <sheet name="20200108 (2)" sheetId="30" r:id="rId30"/>
    <sheet name="20200108" sheetId="29" r:id="rId31"/>
    <sheet name="Sheet2" sheetId="2" r:id="rId32"/>
  </sheets>
  <externalReferences>
    <externalReference r:id="rId33"/>
  </externalReferences>
  <definedNames>
    <definedName name="_xlnm._FilterDatabase" localSheetId="30" hidden="1">'20200108'!$B$6:$I$39</definedName>
    <definedName name="_xlnm._FilterDatabase" localSheetId="29" hidden="1">'20200108 (2)'!$B$6:$I$39</definedName>
    <definedName name="_xlnm._FilterDatabase" localSheetId="28" hidden="1">'20200108 (3)'!$B$6:$I$39</definedName>
    <definedName name="_xlnm._FilterDatabase" localSheetId="27" hidden="1">'20200108 (4)'!$B$6:$I$39</definedName>
    <definedName name="_xlnm._FilterDatabase" localSheetId="26" hidden="1">'20200522'!$B$6:$I$39</definedName>
    <definedName name="_xlnm._FilterDatabase" localSheetId="25" hidden="1">'20200522 (2)'!$B$6:$I$39</definedName>
    <definedName name="_xlnm._FilterDatabase" localSheetId="24" hidden="1">'20200522 (3)'!$B$6:$I$39</definedName>
    <definedName name="_xlnm._FilterDatabase" localSheetId="23" hidden="1">'20200522 (4)'!$B$6:$I$39</definedName>
    <definedName name="_xlnm._FilterDatabase" localSheetId="22" hidden="1">'20200522 (5)'!$B$6:$I$39</definedName>
    <definedName name="_xlnm._FilterDatabase" localSheetId="19" hidden="1">'20200707'!$B$6:$I$39</definedName>
    <definedName name="_xlnm._FilterDatabase" localSheetId="21" hidden="1">'20200812'!$B$6:$I$39</definedName>
    <definedName name="_xlnm._FilterDatabase" localSheetId="20" hidden="1">'20200812 (2)'!$B$6:$I$39</definedName>
    <definedName name="_xlnm._FilterDatabase" localSheetId="17" hidden="1">'20200812 (3)'!$B$6:$I$39</definedName>
    <definedName name="_xlnm._FilterDatabase" localSheetId="14" hidden="1">'20200812 (4)'!$B$6:$I$39</definedName>
    <definedName name="_xlnm._FilterDatabase" localSheetId="13" hidden="1">'20200812 (5)'!$B$6:$I$39</definedName>
    <definedName name="_xlnm._FilterDatabase" localSheetId="16" hidden="1">'20200921'!$B$6:$I$39</definedName>
    <definedName name="_xlnm._FilterDatabase" localSheetId="18" hidden="1">'20200926'!$B$6:$I$39</definedName>
    <definedName name="_xlnm._FilterDatabase" localSheetId="15" hidden="1">'20200929'!$B$6:$I$39</definedName>
    <definedName name="_xlnm._FilterDatabase" localSheetId="12" hidden="1">'20200929 (2)'!$B$6:$I$39</definedName>
    <definedName name="_xlnm._FilterDatabase" localSheetId="11" hidden="1">'20201228'!$B$6:$I$39</definedName>
    <definedName name="_xlnm._FilterDatabase" localSheetId="10" hidden="1">'20201228 (2)'!$B$6:$I$39</definedName>
    <definedName name="_xlnm._FilterDatabase" localSheetId="9" hidden="1">'20201228 (3)'!$B$6:$I$39</definedName>
    <definedName name="_xlnm._FilterDatabase" localSheetId="8" hidden="1">'20201228 (4)'!$B$6:$I$39</definedName>
    <definedName name="_xlnm._FilterDatabase" localSheetId="7" hidden="1">'20201228 (5)'!$B$6:$I$39</definedName>
    <definedName name="_xlnm._FilterDatabase" localSheetId="6" hidden="1">'20201228 (6)'!$B$6:$I$39</definedName>
    <definedName name="_xlnm._FilterDatabase" localSheetId="5" hidden="1">'20201228 (7)'!$B$6:$I$39</definedName>
    <definedName name="_xlnm._FilterDatabase" localSheetId="4" hidden="1">'20201228 (8)'!$B$6:$I$39</definedName>
    <definedName name="_xlnm._FilterDatabase" localSheetId="1" hidden="1">'g80 보험료'!$B$6:$I$39</definedName>
    <definedName name="_xlnm._FilterDatabase" localSheetId="0" hidden="1">'g80 보험료 (2)'!$B$6:$I$39</definedName>
    <definedName name="_xlnm._FilterDatabase" localSheetId="3" hidden="1">펠리세이드!$B$6:$I$39</definedName>
    <definedName name="_xlnm._FilterDatabase" localSheetId="2" hidden="1">'펠리세이드 (2)'!$B$6:$I$39</definedName>
    <definedName name="_xlnm.Print_Area" localSheetId="30">'20200108'!$A$1:$I$48</definedName>
    <definedName name="_xlnm.Print_Area" localSheetId="29">'20200108 (2)'!$A$1:$I$48</definedName>
    <definedName name="_xlnm.Print_Area" localSheetId="28">'20200108 (3)'!$A$1:$I$48</definedName>
    <definedName name="_xlnm.Print_Area" localSheetId="27">'20200108 (4)'!$A$1:$I$48</definedName>
    <definedName name="_xlnm.Print_Area" localSheetId="26">'20200522'!$A$1:$I$48</definedName>
    <definedName name="_xlnm.Print_Area" localSheetId="25">'20200522 (2)'!$A$1:$I$48</definedName>
    <definedName name="_xlnm.Print_Area" localSheetId="24">'20200522 (3)'!$A$1:$I$48</definedName>
    <definedName name="_xlnm.Print_Area" localSheetId="23">'20200522 (4)'!$A$1:$I$48</definedName>
    <definedName name="_xlnm.Print_Area" localSheetId="22">'20200522 (5)'!$A$1:$I$48</definedName>
    <definedName name="_xlnm.Print_Area" localSheetId="19">'20200707'!$A$1:$I$48</definedName>
    <definedName name="_xlnm.Print_Area" localSheetId="21">'20200812'!$A$1:$I$48</definedName>
    <definedName name="_xlnm.Print_Area" localSheetId="20">'20200812 (2)'!$A$1:$I$48</definedName>
    <definedName name="_xlnm.Print_Area" localSheetId="17">'20200812 (3)'!$A$1:$I$48</definedName>
    <definedName name="_xlnm.Print_Area" localSheetId="14">'20200812 (4)'!$A$1:$I$48</definedName>
    <definedName name="_xlnm.Print_Area" localSheetId="13">'20200812 (5)'!$A$1:$I$48</definedName>
    <definedName name="_xlnm.Print_Area" localSheetId="16">'20200921'!$A$1:$I$48</definedName>
    <definedName name="_xlnm.Print_Area" localSheetId="18">'20200926'!$A$1:$I$48</definedName>
    <definedName name="_xlnm.Print_Area" localSheetId="15">'20200929'!$A$1:$I$48</definedName>
    <definedName name="_xlnm.Print_Area" localSheetId="12">'20200929 (2)'!$A$1:$I$48</definedName>
    <definedName name="_xlnm.Print_Area" localSheetId="11">'20201228'!$A$1:$I$48</definedName>
    <definedName name="_xlnm.Print_Area" localSheetId="10">'20201228 (2)'!$A$1:$I$48</definedName>
    <definedName name="_xlnm.Print_Area" localSheetId="9">'20201228 (3)'!$A$1:$I$48</definedName>
    <definedName name="_xlnm.Print_Area" localSheetId="8">'20201228 (4)'!$A$1:$I$48</definedName>
    <definedName name="_xlnm.Print_Area" localSheetId="7">'20201228 (5)'!$A$1:$I$48</definedName>
    <definedName name="_xlnm.Print_Area" localSheetId="6">'20201228 (6)'!$A$1:$I$48</definedName>
    <definedName name="_xlnm.Print_Area" localSheetId="5">'20201228 (7)'!$A$1:$I$48</definedName>
    <definedName name="_xlnm.Print_Area" localSheetId="4">'20201228 (8)'!$A$1:$I$48</definedName>
    <definedName name="_xlnm.Print_Area" localSheetId="1">'g80 보험료'!$A$1:$I$48</definedName>
    <definedName name="_xlnm.Print_Area" localSheetId="0">'g80 보험료 (2)'!$A$1:$I$48</definedName>
    <definedName name="_xlnm.Print_Area" localSheetId="3">펠리세이드!$A$1:$I$48</definedName>
    <definedName name="_xlnm.Print_Area" localSheetId="2">'펠리세이드 (2)'!$A$1:$I$48</definedName>
    <definedName name="결재방법" localSheetId="31">Sheet2!$C$1:$C$6</definedName>
    <definedName name="결재방법">[1]Sheet2!$C$1:$C$7</definedName>
    <definedName name="계정과목">Sheet2!$B$1:$B$9</definedName>
    <definedName name="계정과목2" localSheetId="31">Sheet2!$B$1:$B$14</definedName>
    <definedName name="계정과목2">[1]Sheet2!$B$1:$B$14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59" l="1"/>
  <c r="G17" i="59" l="1"/>
  <c r="G16" i="59"/>
  <c r="M8" i="59"/>
  <c r="N7" i="59"/>
  <c r="B1" i="59"/>
  <c r="G17" i="58"/>
  <c r="G16" i="58"/>
  <c r="M8" i="58"/>
  <c r="N7" i="58"/>
  <c r="B1" i="58"/>
  <c r="G17" i="57"/>
  <c r="G16" i="57"/>
  <c r="M8" i="57"/>
  <c r="N7" i="57"/>
  <c r="B1" i="57"/>
  <c r="G17" i="56" l="1"/>
  <c r="G16" i="56"/>
  <c r="M8" i="56"/>
  <c r="N7" i="56"/>
  <c r="B1" i="56"/>
  <c r="G17" i="55" l="1"/>
  <c r="G16" i="55"/>
  <c r="M8" i="55"/>
  <c r="N7" i="55"/>
  <c r="B1" i="55"/>
  <c r="G17" i="54"/>
  <c r="G16" i="54"/>
  <c r="M8" i="54"/>
  <c r="N7" i="54"/>
  <c r="B1" i="54"/>
  <c r="G17" i="53" l="1"/>
  <c r="G16" i="53"/>
  <c r="M8" i="53"/>
  <c r="N7" i="53"/>
  <c r="B1" i="53"/>
  <c r="G17" i="52" l="1"/>
  <c r="G16" i="52"/>
  <c r="M8" i="52"/>
  <c r="N7" i="52"/>
  <c r="B1" i="52"/>
  <c r="G17" i="51"/>
  <c r="G16" i="51"/>
  <c r="M8" i="51"/>
  <c r="N7" i="51"/>
  <c r="B1" i="51"/>
  <c r="G17" i="50"/>
  <c r="G16" i="50"/>
  <c r="M8" i="50"/>
  <c r="N7" i="50"/>
  <c r="B1" i="50"/>
  <c r="G17" i="49"/>
  <c r="G16" i="49"/>
  <c r="M8" i="49"/>
  <c r="N7" i="49"/>
  <c r="B1" i="49"/>
  <c r="G17" i="48" l="1"/>
  <c r="G16" i="48"/>
  <c r="M8" i="48"/>
  <c r="N7" i="48"/>
  <c r="B1" i="48"/>
  <c r="G17" i="47" l="1"/>
  <c r="G16" i="47"/>
  <c r="M8" i="47"/>
  <c r="N7" i="47"/>
  <c r="B1" i="47"/>
  <c r="G17" i="46"/>
  <c r="G16" i="46"/>
  <c r="M8" i="46"/>
  <c r="N7" i="46"/>
  <c r="B1" i="46"/>
  <c r="G17" i="45"/>
  <c r="G16" i="45"/>
  <c r="M8" i="45"/>
  <c r="N7" i="45"/>
  <c r="B1" i="45"/>
  <c r="G17" i="44" l="1"/>
  <c r="G16" i="44"/>
  <c r="M8" i="44"/>
  <c r="N7" i="44"/>
  <c r="B1" i="44"/>
  <c r="G17" i="43" l="1"/>
  <c r="G16" i="43"/>
  <c r="M8" i="43"/>
  <c r="N7" i="43"/>
  <c r="B1" i="43"/>
  <c r="G17" i="42"/>
  <c r="G16" i="42"/>
  <c r="M8" i="42"/>
  <c r="N7" i="42"/>
  <c r="B1" i="42"/>
  <c r="G17" i="41" l="1"/>
  <c r="G16" i="41"/>
  <c r="M8" i="41"/>
  <c r="N7" i="41"/>
  <c r="B1" i="41"/>
  <c r="G17" i="40"/>
  <c r="G16" i="40"/>
  <c r="M8" i="40"/>
  <c r="N7" i="40"/>
  <c r="B1" i="40"/>
  <c r="G17" i="39" l="1"/>
  <c r="G16" i="39"/>
  <c r="M8" i="39"/>
  <c r="N7" i="39"/>
  <c r="B1" i="39"/>
  <c r="G17" i="38" l="1"/>
  <c r="G16" i="38"/>
  <c r="M8" i="38"/>
  <c r="N7" i="38"/>
  <c r="B1" i="38"/>
  <c r="G17" i="37" l="1"/>
  <c r="G16" i="37"/>
  <c r="M8" i="37"/>
  <c r="N7" i="37"/>
  <c r="B1" i="37"/>
  <c r="G17" i="36" l="1"/>
  <c r="G16" i="36"/>
  <c r="M8" i="36"/>
  <c r="N7" i="36"/>
  <c r="B1" i="36"/>
  <c r="G17" i="35" l="1"/>
  <c r="G16" i="35"/>
  <c r="M8" i="35"/>
  <c r="N7" i="35"/>
  <c r="B1" i="35"/>
  <c r="G17" i="34"/>
  <c r="G16" i="34"/>
  <c r="M8" i="34"/>
  <c r="N7" i="34"/>
  <c r="B1" i="34"/>
  <c r="G17" i="33" l="1"/>
  <c r="G16" i="33"/>
  <c r="M8" i="33"/>
  <c r="N7" i="33"/>
  <c r="B1" i="33"/>
  <c r="G17" i="32" l="1"/>
  <c r="G16" i="32"/>
  <c r="M8" i="32"/>
  <c r="N7" i="32"/>
  <c r="B1" i="32"/>
  <c r="G17" i="31" l="1"/>
  <c r="G16" i="31"/>
  <c r="M8" i="31"/>
  <c r="N7" i="31"/>
  <c r="B1" i="31"/>
  <c r="G17" i="30"/>
  <c r="G16" i="30"/>
  <c r="M8" i="30"/>
  <c r="N7" i="30"/>
  <c r="B1" i="30"/>
  <c r="G17" i="29" l="1"/>
  <c r="G16" i="29"/>
  <c r="M8" i="29"/>
  <c r="N7" i="29"/>
  <c r="B1" i="29"/>
</calcChain>
</file>

<file path=xl/sharedStrings.xml><?xml version="1.0" encoding="utf-8"?>
<sst xmlns="http://schemas.openxmlformats.org/spreadsheetml/2006/main" count="892" uniqueCount="123">
  <si>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</si>
  <si>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</si>
  <si>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</si>
  <si>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</si>
  <si>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</si>
  <si>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</si>
  <si>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</si>
  <si>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</si>
  <si>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</si>
  <si>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</si>
  <si>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</si>
  <si>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</si>
  <si>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</si>
  <si>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</si>
  <si>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</si>
  <si>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</si>
  <si>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</si>
  <si>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</si>
  <si>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</si>
  <si>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</si>
  <si>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</si>
  <si>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</si>
  <si>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</si>
  <si>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</si>
  <si>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</si>
  <si>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</si>
  <si>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</si>
  <si>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</si>
  <si>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</si>
  <si>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</si>
  <si>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</si>
  <si>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</si>
  <si>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</si>
  <si>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</si>
  <si>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</si>
  <si>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</si>
  <si>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</si>
  <si>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</si>
  <si>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복리식대</t>
  </si>
  <si>
    <t>외화</t>
    <phoneticPr fontId="3" type="noConversion"/>
  </si>
  <si>
    <t>환산</t>
    <phoneticPr fontId="3" type="noConversion"/>
  </si>
  <si>
    <t>환율</t>
    <phoneticPr fontId="3" type="noConversion"/>
  </si>
  <si>
    <t>2020년 01월</t>
    <phoneticPr fontId="4" type="noConversion"/>
  </si>
  <si>
    <t>야식대</t>
    <phoneticPr fontId="3" type="noConversion"/>
  </si>
  <si>
    <t>안상현</t>
    <phoneticPr fontId="4" type="noConversion"/>
  </si>
  <si>
    <t>지급수수료</t>
  </si>
  <si>
    <t>Invoice</t>
  </si>
  <si>
    <t>베트남 도착비자 대행료(신현철외 1명)</t>
    <phoneticPr fontId="3" type="noConversion"/>
  </si>
  <si>
    <t>2020년 03월</t>
    <phoneticPr fontId="4" type="noConversion"/>
  </si>
  <si>
    <t>전호수</t>
    <phoneticPr fontId="4" type="noConversion"/>
  </si>
  <si>
    <t>노트북 수리 및 사무용품 구입</t>
    <phoneticPr fontId="3" type="noConversion"/>
  </si>
  <si>
    <t>개인카드</t>
  </si>
  <si>
    <t>2020년 04월</t>
    <phoneticPr fontId="4" type="noConversion"/>
  </si>
  <si>
    <t>법인인감증명서등 발급료</t>
    <phoneticPr fontId="3" type="noConversion"/>
  </si>
  <si>
    <t>간이영수증</t>
  </si>
  <si>
    <t>신만재</t>
    <phoneticPr fontId="4" type="noConversion"/>
  </si>
  <si>
    <t>2020년 06월</t>
    <phoneticPr fontId="4" type="noConversion"/>
  </si>
  <si>
    <t>이행(하자)보증보험증권-백송전자 스마트공장</t>
    <phoneticPr fontId="3" type="noConversion"/>
  </si>
  <si>
    <t>이행(지급)보증보험증권-현우산업 스마트공장</t>
    <phoneticPr fontId="3" type="noConversion"/>
  </si>
  <si>
    <t>해외송금 수수료</t>
    <phoneticPr fontId="3" type="noConversion"/>
  </si>
  <si>
    <t>여비해외출장비</t>
  </si>
  <si>
    <t>신만재대표 (Siflex Vina : 1/30~2/7)
9d * @1,181.4 * $80</t>
    <phoneticPr fontId="3" type="noConversion"/>
  </si>
  <si>
    <t>신현철B (Newflex Vina : 1/29~2/28)
31d * @1,215.9 * $50</t>
    <phoneticPr fontId="3" type="noConversion"/>
  </si>
  <si>
    <t>장복래 (Newflex Vina : 1/29~2/28)
31d * @1,215.9 * $30</t>
    <phoneticPr fontId="3" type="noConversion"/>
  </si>
  <si>
    <t>서영우(Newflex Vina : 1/29~2/28)
31d * @1,215.9 * $30</t>
    <phoneticPr fontId="3" type="noConversion"/>
  </si>
  <si>
    <t>소프트웨어 라이선스 구입(Syncfusion)</t>
    <phoneticPr fontId="3" type="noConversion"/>
  </si>
  <si>
    <t>2020년 08월</t>
    <phoneticPr fontId="4" type="noConversion"/>
  </si>
  <si>
    <t>복리회식대</t>
  </si>
  <si>
    <t>저녘 회식대</t>
    <phoneticPr fontId="3" type="noConversion"/>
  </si>
  <si>
    <t>회식대</t>
    <phoneticPr fontId="3" type="noConversion"/>
  </si>
  <si>
    <t>신현철</t>
    <phoneticPr fontId="4" type="noConversion"/>
  </si>
  <si>
    <t>여권발급 수수료(납입)</t>
    <phoneticPr fontId="3" type="noConversion"/>
  </si>
  <si>
    <t>여권발급 수수료(영수)</t>
    <phoneticPr fontId="3" type="noConversion"/>
  </si>
  <si>
    <t>안산 사무실 선수관리비(1367,1368,1369)</t>
    <phoneticPr fontId="3" type="noConversion"/>
  </si>
  <si>
    <t>2020년 09월</t>
    <phoneticPr fontId="4" type="noConversion"/>
  </si>
  <si>
    <t>펠리세이드 계약금</t>
    <phoneticPr fontId="3" type="noConversion"/>
  </si>
  <si>
    <t>G80 계약금</t>
    <phoneticPr fontId="3" type="noConversion"/>
  </si>
  <si>
    <t>2020년 07월</t>
    <phoneticPr fontId="4" type="noConversion"/>
  </si>
  <si>
    <t>전호수</t>
    <phoneticPr fontId="4" type="noConversion"/>
  </si>
  <si>
    <t>2020년 09월</t>
    <phoneticPr fontId="4" type="noConversion"/>
  </si>
  <si>
    <t>안산 사무실 계약선금</t>
    <phoneticPr fontId="3" type="noConversion"/>
  </si>
  <si>
    <t>안산 사무실 계약잔금</t>
    <phoneticPr fontId="3" type="noConversion"/>
  </si>
  <si>
    <t>안산 사무실 에어컨설치 계약금</t>
    <phoneticPr fontId="3" type="noConversion"/>
  </si>
  <si>
    <t>G80 책임보험료</t>
    <phoneticPr fontId="3" type="noConversion"/>
  </si>
  <si>
    <t>2020년 09월</t>
    <phoneticPr fontId="4" type="noConversion"/>
  </si>
  <si>
    <t>G80 취득세 납부</t>
    <phoneticPr fontId="3" type="noConversion"/>
  </si>
  <si>
    <t>공채할인(경기도)</t>
    <phoneticPr fontId="3" type="noConversion"/>
  </si>
  <si>
    <t>차량번호판</t>
    <phoneticPr fontId="3" type="noConversion"/>
  </si>
  <si>
    <t>증지대</t>
    <phoneticPr fontId="3" type="noConversion"/>
  </si>
  <si>
    <t>등록대행수수료</t>
    <phoneticPr fontId="3" type="noConversion"/>
  </si>
  <si>
    <t>할인</t>
    <phoneticPr fontId="3" type="noConversion"/>
  </si>
  <si>
    <t>이행(하자)보증보험 보험료</t>
    <phoneticPr fontId="3" type="noConversion"/>
  </si>
  <si>
    <t>G80 선납금</t>
    <phoneticPr fontId="3" type="noConversion"/>
  </si>
  <si>
    <t>2020년 11월</t>
    <phoneticPr fontId="4" type="noConversion"/>
  </si>
  <si>
    <t>장영훈</t>
    <phoneticPr fontId="3" type="noConversion"/>
  </si>
  <si>
    <t>여행자보험가입</t>
    <phoneticPr fontId="3" type="noConversion"/>
  </si>
  <si>
    <t>2020년 12월</t>
    <phoneticPr fontId="4" type="noConversion"/>
  </si>
  <si>
    <t>이행(계약)보증보험 보험료</t>
    <phoneticPr fontId="3" type="noConversion"/>
  </si>
  <si>
    <t>이행(지급)보증보험 보험료</t>
    <phoneticPr fontId="3" type="noConversion"/>
  </si>
  <si>
    <t>2020년 11월</t>
    <phoneticPr fontId="4" type="noConversion"/>
  </si>
  <si>
    <t>2020년 10월</t>
    <phoneticPr fontId="4" type="noConversion"/>
  </si>
  <si>
    <t>2020년 12월</t>
    <phoneticPr fontId="4" type="noConversion"/>
  </si>
  <si>
    <t>장영훈 출장비(11/18~12/26(39일) * 1108.9 * 50$)</t>
    <phoneticPr fontId="3" type="noConversion"/>
  </si>
  <si>
    <t>신현철 출장비 선지급</t>
    <phoneticPr fontId="3" type="noConversion"/>
  </si>
  <si>
    <t>신현철</t>
    <phoneticPr fontId="3" type="noConversion"/>
  </si>
  <si>
    <t>신현철 출장비(10/07~12/26(81일) * 1108.9 * 50$)</t>
    <phoneticPr fontId="3" type="noConversion"/>
  </si>
  <si>
    <t>장영훈 출장비 선지급</t>
    <phoneticPr fontId="3" type="noConversion"/>
  </si>
  <si>
    <t>서영우</t>
    <phoneticPr fontId="3" type="noConversion"/>
  </si>
  <si>
    <t>서영우 출장비 선지급</t>
    <phoneticPr fontId="3" type="noConversion"/>
  </si>
  <si>
    <t>서영우 출장비(10/07~12/26(81일) * 1108.9 * 30$)</t>
    <phoneticPr fontId="3" type="noConversion"/>
  </si>
  <si>
    <t>펠리세이드 계약금</t>
    <phoneticPr fontId="3" type="noConversion"/>
  </si>
  <si>
    <t>펠리세이드 선납금</t>
    <phoneticPr fontId="3" type="noConversion"/>
  </si>
  <si>
    <t>취득록세</t>
    <phoneticPr fontId="3" type="noConversion"/>
  </si>
  <si>
    <t>공채할인</t>
    <phoneticPr fontId="3" type="noConversion"/>
  </si>
  <si>
    <t>펠리세이드 보험료</t>
    <phoneticPr fontId="3" type="noConversion"/>
  </si>
  <si>
    <t>G80 보험료</t>
    <phoneticPr fontId="3" type="noConversion"/>
  </si>
  <si>
    <t>안산 스마트스퀘어 계약금(건물) - F1367호</t>
    <phoneticPr fontId="3" type="noConversion"/>
  </si>
  <si>
    <t>안산 스마트스퀘어 계약금(토지) - F1367호</t>
    <phoneticPr fontId="3" type="noConversion"/>
  </si>
  <si>
    <t>안산 스마트스퀘어 계약금(건물) - F1368호</t>
    <phoneticPr fontId="3" type="noConversion"/>
  </si>
  <si>
    <t>안산 스마트스퀘어 계약금(토지) - F1368호</t>
    <phoneticPr fontId="3" type="noConversion"/>
  </si>
  <si>
    <t>안산 스마트스퀘어 계약금(건물) - F1369호</t>
    <phoneticPr fontId="3" type="noConversion"/>
  </si>
  <si>
    <t>안산 스마트스퀘어 계약금(토지) - F1369호</t>
    <phoneticPr fontId="3" type="noConversion"/>
  </si>
  <si>
    <t>2020년 09월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</si>
</sst>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178" fontId="0" fillId="0" borderId="0" xfId="1" applyNumberFormat="1" applyFont="1">
      <alignment vertical="center"/>
    </xf>
    <xf numFmtId="26" fontId="5" fillId="0" borderId="14" xfId="1" applyNumberFormat="1" applyFont="1" applyBorder="1">
      <alignment vertical="center"/>
    </xf>
    <xf numFmtId="26" fontId="10" fillId="3" borderId="9" xfId="1" applyNumberFormat="1" applyFont="1" applyFill="1" applyBorder="1">
      <alignment vertical="center"/>
    </xf>
    <xf numFmtId="41" fontId="5" fillId="0" borderId="14" xfId="2" applyFont="1" applyBorder="1">
      <alignment vertical="center"/>
    </xf>
    <xf numFmtId="41" fontId="10" fillId="3" borderId="9" xfId="2" applyFont="1" applyFill="1" applyBorder="1">
      <alignment vertical="center"/>
    </xf>
    <xf numFmtId="41" fontId="0" fillId="0" borderId="0" xfId="2" applyFont="1">
      <alignment vertical="center"/>
    </xf>
    <xf numFmtId="41" fontId="6" fillId="0" borderId="0" xfId="2" applyFont="1">
      <alignment vertical="center"/>
    </xf>
    <xf numFmtId="41" fontId="0" fillId="0" borderId="0" xfId="2" quotePrefix="1" applyFont="1">
      <alignment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41" fontId="6" fillId="0" borderId="0" xfId="0" applyNumberFormat="1" applyFont="1">
      <alignment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3">
    <cellStyle name="쉼표 [0]" xfId="2" builtinId="6"/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107157</xdr:colOff>
      <xdr:row>18</xdr:row>
      <xdr:rowOff>190500</xdr:rowOff>
    </xdr:from>
    <xdr:to>
      <xdr:col>3</xdr:col>
      <xdr:colOff>1421091</xdr:colOff>
      <xdr:row>28</xdr:row>
      <xdr:rowOff>194890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7119938"/>
          <a:ext cx="4123809" cy="2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.&#51064;&#54252;&#49556;&#47336;&#49496;\&#44144;&#47000;&#45236;&#50669;\&#44060;&#51064;&#44221;&#48708;&#52397;&#44396;&#49436;\2016_&#51204;&#54840;&#49688;_&#44221;&#48708;&#52397;&#44396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4"/>
  <sheetViews>
    <sheetView showGridLines="0" tabSelected="1" view="pageBreakPreview" zoomScale="80" zoomScaleNormal="80" zoomScaleSheetLayoutView="80" workbookViewId="0">
      <selection activeCell="G12" sqref="G12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  <col min="17" max="17" width="13.625" bestFit="1" customWidth="1"/>
  </cols>
  <sheetData>
    <row r="1" spans="2:17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7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7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7" s="4" customFormat="1" ht="34.5" customHeight="1" thickBot="1" x14ac:dyDescent="0.35">
      <c r="B4" s="8" t="s">
        <v>6</v>
      </c>
      <c r="C4" s="9" t="s">
        <v>122</v>
      </c>
      <c r="D4" s="2"/>
      <c r="E4" s="66"/>
      <c r="F4" s="10" t="s">
        <v>49</v>
      </c>
      <c r="G4" s="10"/>
      <c r="H4" s="69"/>
      <c r="I4" s="70"/>
      <c r="K4" s="44"/>
      <c r="L4" s="1"/>
      <c r="M4" s="1"/>
      <c r="N4" s="1"/>
      <c r="Q4" s="44">
        <v>14630000</v>
      </c>
    </row>
    <row r="5" spans="2:17" ht="17.25" thickBot="1" x14ac:dyDescent="0.35">
      <c r="L5" s="36" t="s">
        <v>39</v>
      </c>
      <c r="M5" s="36" t="s">
        <v>40</v>
      </c>
      <c r="Q5" s="44">
        <v>1463000</v>
      </c>
    </row>
    <row r="6" spans="2:17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  <c r="Q6" s="49">
        <f>SUM(Q4:Q5)</f>
        <v>16093000</v>
      </c>
    </row>
    <row r="7" spans="2:17" s="1" customFormat="1" ht="34.5" customHeight="1" x14ac:dyDescent="0.3">
      <c r="B7" s="19">
        <v>44095</v>
      </c>
      <c r="C7" s="20"/>
      <c r="D7" s="60" t="s">
        <v>116</v>
      </c>
      <c r="E7" s="61"/>
      <c r="F7" s="20"/>
      <c r="G7" s="42">
        <v>17194100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7" ht="34.5" customHeight="1" x14ac:dyDescent="0.3">
      <c r="B8" s="19">
        <v>44095</v>
      </c>
      <c r="C8" s="20"/>
      <c r="D8" s="60" t="s">
        <v>117</v>
      </c>
      <c r="E8" s="61"/>
      <c r="F8" s="20"/>
      <c r="G8" s="42">
        <v>4669000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7" ht="34.5" customHeight="1" x14ac:dyDescent="0.3">
      <c r="B9" s="19">
        <v>44095</v>
      </c>
      <c r="C9" s="20"/>
      <c r="D9" s="60" t="s">
        <v>118</v>
      </c>
      <c r="E9" s="61"/>
      <c r="F9" s="20"/>
      <c r="G9" s="42">
        <v>18125800</v>
      </c>
      <c r="H9" s="22"/>
      <c r="I9" s="23"/>
      <c r="L9"/>
    </row>
    <row r="10" spans="2:17" s="1" customFormat="1" ht="34.5" customHeight="1" x14ac:dyDescent="0.3">
      <c r="B10" s="19">
        <v>44095</v>
      </c>
      <c r="C10" s="20"/>
      <c r="D10" s="60" t="s">
        <v>119</v>
      </c>
      <c r="E10" s="61"/>
      <c r="F10" s="20"/>
      <c r="G10" s="42">
        <v>4922000</v>
      </c>
      <c r="H10" s="22"/>
      <c r="I10" s="23"/>
      <c r="J10"/>
      <c r="K10" s="44"/>
      <c r="L10"/>
    </row>
    <row r="11" spans="2:17" s="1" customFormat="1" ht="34.5" customHeight="1" x14ac:dyDescent="0.3">
      <c r="B11" s="19">
        <v>44095</v>
      </c>
      <c r="C11" s="20"/>
      <c r="D11" s="60" t="s">
        <v>120</v>
      </c>
      <c r="E11" s="61"/>
      <c r="F11" s="20"/>
      <c r="G11" s="42">
        <v>16093000</v>
      </c>
      <c r="H11" s="22"/>
      <c r="I11" s="23"/>
      <c r="J11"/>
      <c r="K11" s="44"/>
      <c r="L11"/>
    </row>
    <row r="12" spans="2:17" s="1" customFormat="1" ht="34.5" customHeight="1" x14ac:dyDescent="0.3">
      <c r="B12" s="19">
        <v>44095</v>
      </c>
      <c r="C12" s="20"/>
      <c r="D12" s="60" t="s">
        <v>121</v>
      </c>
      <c r="E12" s="61"/>
      <c r="F12" s="20"/>
      <c r="G12" s="42">
        <v>4370000</v>
      </c>
      <c r="H12" s="22"/>
      <c r="I12" s="23"/>
      <c r="J12"/>
      <c r="K12" s="44"/>
      <c r="L12"/>
    </row>
    <row r="13" spans="2:17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7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7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7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65373900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D6:E6"/>
    <mergeCell ref="B1:C1"/>
    <mergeCell ref="D1:I1"/>
    <mergeCell ref="E3:E4"/>
    <mergeCell ref="H3:I3"/>
    <mergeCell ref="H4:I4"/>
    <mergeCell ref="D7:E7"/>
    <mergeCell ref="D13:E13"/>
    <mergeCell ref="D14:E14"/>
    <mergeCell ref="D15:E15"/>
    <mergeCell ref="B16:D16"/>
    <mergeCell ref="E16:F16"/>
    <mergeCell ref="B17:D17"/>
    <mergeCell ref="E17:F17"/>
    <mergeCell ref="B18:I18"/>
    <mergeCell ref="B19:I19"/>
    <mergeCell ref="D8:E8"/>
    <mergeCell ref="D9:E9"/>
    <mergeCell ref="D10:E10"/>
    <mergeCell ref="D11:E11"/>
    <mergeCell ref="D12:E12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12월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96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44167</v>
      </c>
      <c r="C7" s="20" t="s">
        <v>45</v>
      </c>
      <c r="D7" s="60" t="s">
        <v>97</v>
      </c>
      <c r="E7" s="61"/>
      <c r="F7" s="20"/>
      <c r="G7" s="42">
        <v>15000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15000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H7" sqref="H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12월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96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44188</v>
      </c>
      <c r="C7" s="20" t="s">
        <v>45</v>
      </c>
      <c r="D7" s="60" t="s">
        <v>91</v>
      </c>
      <c r="E7" s="61"/>
      <c r="F7" s="20"/>
      <c r="G7" s="42">
        <v>54550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54550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11월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93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44153</v>
      </c>
      <c r="C7" s="20" t="s">
        <v>45</v>
      </c>
      <c r="D7" s="60" t="s">
        <v>95</v>
      </c>
      <c r="E7" s="61"/>
      <c r="F7" s="20"/>
      <c r="G7" s="42">
        <v>61850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61850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4" sqref="D14:E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79</v>
      </c>
      <c r="D4" s="2"/>
      <c r="E4" s="66"/>
      <c r="F4" s="10" t="s">
        <v>49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44098</v>
      </c>
      <c r="C7" s="20"/>
      <c r="D7" s="60" t="s">
        <v>85</v>
      </c>
      <c r="E7" s="61"/>
      <c r="F7" s="20"/>
      <c r="G7" s="42">
        <v>4577040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44098</v>
      </c>
      <c r="C8" s="20"/>
      <c r="D8" s="60" t="s">
        <v>86</v>
      </c>
      <c r="E8" s="61"/>
      <c r="F8" s="20"/>
      <c r="G8" s="42">
        <v>784500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>
        <v>44098</v>
      </c>
      <c r="C9" s="20"/>
      <c r="D9" s="60" t="s">
        <v>87</v>
      </c>
      <c r="E9" s="61"/>
      <c r="F9" s="20"/>
      <c r="G9" s="21">
        <v>18800</v>
      </c>
      <c r="H9" s="22"/>
      <c r="I9" s="23"/>
      <c r="L9"/>
    </row>
    <row r="10" spans="2:14" s="1" customFormat="1" ht="34.5" customHeight="1" x14ac:dyDescent="0.3">
      <c r="B10" s="19">
        <v>44098</v>
      </c>
      <c r="C10" s="20"/>
      <c r="D10" s="60" t="s">
        <v>88</v>
      </c>
      <c r="E10" s="61"/>
      <c r="F10" s="20"/>
      <c r="G10" s="21">
        <v>2000</v>
      </c>
      <c r="H10" s="22"/>
      <c r="I10" s="23"/>
      <c r="J10"/>
      <c r="K10" s="44"/>
      <c r="L10"/>
    </row>
    <row r="11" spans="2:14" s="1" customFormat="1" ht="34.5" customHeight="1" x14ac:dyDescent="0.3">
      <c r="B11" s="19">
        <v>44098</v>
      </c>
      <c r="C11" s="20"/>
      <c r="D11" s="60" t="s">
        <v>89</v>
      </c>
      <c r="E11" s="61"/>
      <c r="F11" s="20"/>
      <c r="G11" s="21">
        <v>20000</v>
      </c>
      <c r="H11" s="22"/>
      <c r="I11" s="23"/>
      <c r="J11"/>
      <c r="K11" s="44"/>
      <c r="L11"/>
    </row>
    <row r="12" spans="2:14" s="1" customFormat="1" ht="34.5" customHeight="1" x14ac:dyDescent="0.3">
      <c r="B12" s="19">
        <v>44098</v>
      </c>
      <c r="C12" s="20"/>
      <c r="D12" s="60" t="s">
        <v>90</v>
      </c>
      <c r="E12" s="61"/>
      <c r="F12" s="20"/>
      <c r="G12" s="21">
        <v>-2340</v>
      </c>
      <c r="H12" s="22"/>
      <c r="I12" s="23"/>
      <c r="J12"/>
      <c r="K12" s="44"/>
      <c r="L12"/>
    </row>
    <row r="13" spans="2:14" s="1" customFormat="1" ht="34.5" customHeight="1" x14ac:dyDescent="0.3">
      <c r="B13" s="19">
        <v>44098</v>
      </c>
      <c r="C13" s="20"/>
      <c r="D13" s="60" t="s">
        <v>92</v>
      </c>
      <c r="E13" s="61"/>
      <c r="F13" s="20"/>
      <c r="G13" s="21">
        <v>14825000</v>
      </c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20225000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C7" sqref="C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84</v>
      </c>
      <c r="D4" s="2"/>
      <c r="E4" s="66"/>
      <c r="F4" s="10" t="s">
        <v>78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44097</v>
      </c>
      <c r="C7" s="20" t="s">
        <v>45</v>
      </c>
      <c r="D7" s="60" t="s">
        <v>83</v>
      </c>
      <c r="E7" s="61"/>
      <c r="F7" s="20"/>
      <c r="G7" s="42">
        <v>2300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2300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7" sqref="D7:E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08월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66</v>
      </c>
      <c r="D4" s="2"/>
      <c r="E4" s="66"/>
      <c r="F4" s="10" t="s">
        <v>55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44055</v>
      </c>
      <c r="C7" s="20" t="s">
        <v>45</v>
      </c>
      <c r="D7" s="60" t="s">
        <v>76</v>
      </c>
      <c r="E7" s="61"/>
      <c r="F7" s="20"/>
      <c r="G7" s="42">
        <v>10000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10000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79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44103</v>
      </c>
      <c r="C7" s="20"/>
      <c r="D7" s="60" t="s">
        <v>82</v>
      </c>
      <c r="E7" s="61"/>
      <c r="F7" s="20"/>
      <c r="G7" s="42">
        <v>3465000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3465000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9" sqref="G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79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44054</v>
      </c>
      <c r="C7" s="20"/>
      <c r="D7" s="60" t="s">
        <v>80</v>
      </c>
      <c r="E7" s="61"/>
      <c r="F7" s="20"/>
      <c r="G7" s="42">
        <v>9000000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44095</v>
      </c>
      <c r="C8" s="20"/>
      <c r="D8" s="60" t="s">
        <v>81</v>
      </c>
      <c r="E8" s="61"/>
      <c r="F8" s="20"/>
      <c r="G8" s="42">
        <v>56373900</v>
      </c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65373900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10" sqref="F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08월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66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44055</v>
      </c>
      <c r="C7" s="20" t="s">
        <v>45</v>
      </c>
      <c r="D7" s="60" t="s">
        <v>76</v>
      </c>
      <c r="E7" s="61"/>
      <c r="F7" s="20"/>
      <c r="G7" s="42">
        <v>10000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44055</v>
      </c>
      <c r="C8" s="20" t="s">
        <v>45</v>
      </c>
      <c r="D8" s="60" t="s">
        <v>75</v>
      </c>
      <c r="E8" s="61"/>
      <c r="F8" s="20"/>
      <c r="G8" s="42">
        <v>10000</v>
      </c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20000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J12" sqref="J12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74</v>
      </c>
      <c r="D4" s="2"/>
      <c r="E4" s="66"/>
      <c r="F4" s="10" t="s">
        <v>78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44100</v>
      </c>
      <c r="C7" s="20" t="s">
        <v>45</v>
      </c>
      <c r="D7" s="60" t="s">
        <v>73</v>
      </c>
      <c r="E7" s="61"/>
      <c r="F7" s="20"/>
      <c r="G7" s="42">
        <v>2055000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2055000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09월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84</v>
      </c>
      <c r="D4" s="2"/>
      <c r="E4" s="66"/>
      <c r="F4" s="10" t="s">
        <v>49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44098</v>
      </c>
      <c r="C7" s="20"/>
      <c r="D7" s="60" t="s">
        <v>115</v>
      </c>
      <c r="E7" s="61"/>
      <c r="F7" s="20"/>
      <c r="G7" s="42">
        <v>938870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47"/>
      <c r="E8" s="48"/>
      <c r="F8" s="20"/>
      <c r="G8" s="21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47"/>
      <c r="E9" s="48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7"/>
      <c r="E10" s="48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47"/>
      <c r="E11" s="48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47"/>
      <c r="E12" s="48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938870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16">
    <mergeCell ref="D6:E6"/>
    <mergeCell ref="B1:C1"/>
    <mergeCell ref="D1:I1"/>
    <mergeCell ref="E3:E4"/>
    <mergeCell ref="H3:I3"/>
    <mergeCell ref="H4:I4"/>
    <mergeCell ref="B17:D17"/>
    <mergeCell ref="E17:F17"/>
    <mergeCell ref="B18:I18"/>
    <mergeCell ref="B19:I19"/>
    <mergeCell ref="D7:E7"/>
    <mergeCell ref="D13:E13"/>
    <mergeCell ref="D14:E14"/>
    <mergeCell ref="D15:E15"/>
    <mergeCell ref="B16:D16"/>
    <mergeCell ref="E16:F16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8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07월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77</v>
      </c>
      <c r="D4" s="2"/>
      <c r="E4" s="66"/>
      <c r="F4" s="10" t="s">
        <v>78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44019</v>
      </c>
      <c r="C7" s="20" t="s">
        <v>45</v>
      </c>
      <c r="D7" s="60" t="s">
        <v>91</v>
      </c>
      <c r="E7" s="61"/>
      <c r="F7" s="20"/>
      <c r="G7" s="42">
        <v>92590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92590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M9" sqref="M8:M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08월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66</v>
      </c>
      <c r="D4" s="2"/>
      <c r="E4" s="66"/>
      <c r="F4" s="10" t="s">
        <v>70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44057</v>
      </c>
      <c r="C7" s="20" t="s">
        <v>45</v>
      </c>
      <c r="D7" s="60" t="s">
        <v>71</v>
      </c>
      <c r="E7" s="61"/>
      <c r="F7" s="20"/>
      <c r="G7" s="42">
        <v>15000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44057</v>
      </c>
      <c r="C8" s="20" t="s">
        <v>45</v>
      </c>
      <c r="D8" s="60" t="s">
        <v>72</v>
      </c>
      <c r="E8" s="61"/>
      <c r="F8" s="20"/>
      <c r="G8" s="42">
        <v>38000</v>
      </c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53000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M11" sqref="M1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08월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66</v>
      </c>
      <c r="D4" s="2"/>
      <c r="E4" s="66"/>
      <c r="F4" s="10" t="s">
        <v>55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44055</v>
      </c>
      <c r="C7" s="20" t="s">
        <v>67</v>
      </c>
      <c r="D7" s="60" t="s">
        <v>68</v>
      </c>
      <c r="E7" s="61"/>
      <c r="F7" s="20"/>
      <c r="G7" s="42">
        <v>43000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44055</v>
      </c>
      <c r="C8" s="20" t="s">
        <v>67</v>
      </c>
      <c r="D8" s="60" t="s">
        <v>69</v>
      </c>
      <c r="E8" s="61"/>
      <c r="F8" s="20"/>
      <c r="G8" s="42">
        <v>105000</v>
      </c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148000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J14" sqref="J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06월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66"/>
      <c r="F4" s="10" t="s">
        <v>55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43994</v>
      </c>
      <c r="C7" s="20" t="s">
        <v>45</v>
      </c>
      <c r="D7" s="60" t="s">
        <v>65</v>
      </c>
      <c r="E7" s="61"/>
      <c r="F7" s="20"/>
      <c r="G7" s="40">
        <v>3971.03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1">
        <f>SUM(G7:G15)</f>
        <v>3971.03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8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K11" sqref="K1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06월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43950</v>
      </c>
      <c r="C7" s="20" t="s">
        <v>60</v>
      </c>
      <c r="D7" s="60" t="s">
        <v>61</v>
      </c>
      <c r="E7" s="61"/>
      <c r="F7" s="20"/>
      <c r="G7" s="21">
        <v>850608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43950</v>
      </c>
      <c r="C8" s="20" t="s">
        <v>60</v>
      </c>
      <c r="D8" s="60" t="s">
        <v>62</v>
      </c>
      <c r="E8" s="61"/>
      <c r="F8" s="20"/>
      <c r="G8" s="21">
        <v>1884645</v>
      </c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>
        <v>43950</v>
      </c>
      <c r="C9" s="20" t="s">
        <v>60</v>
      </c>
      <c r="D9" s="60" t="s">
        <v>63</v>
      </c>
      <c r="E9" s="61"/>
      <c r="F9" s="20"/>
      <c r="G9" s="21">
        <v>1130787</v>
      </c>
      <c r="H9" s="22"/>
      <c r="I9" s="23"/>
      <c r="L9"/>
    </row>
    <row r="10" spans="2:14" s="1" customFormat="1" ht="34.5" customHeight="1" x14ac:dyDescent="0.3">
      <c r="B10" s="19">
        <v>43950</v>
      </c>
      <c r="C10" s="20" t="s">
        <v>60</v>
      </c>
      <c r="D10" s="60" t="s">
        <v>64</v>
      </c>
      <c r="E10" s="61"/>
      <c r="F10" s="20"/>
      <c r="G10" s="21">
        <v>1130787</v>
      </c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4996827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8" sqref="D8:E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06월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43994</v>
      </c>
      <c r="C7" s="20" t="s">
        <v>45</v>
      </c>
      <c r="D7" s="60" t="s">
        <v>59</v>
      </c>
      <c r="E7" s="61"/>
      <c r="F7" s="20" t="s">
        <v>54</v>
      </c>
      <c r="G7" s="21">
        <v>23000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23000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06월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44011</v>
      </c>
      <c r="C7" s="20" t="s">
        <v>45</v>
      </c>
      <c r="D7" s="60" t="s">
        <v>58</v>
      </c>
      <c r="E7" s="61"/>
      <c r="F7" s="20" t="s">
        <v>54</v>
      </c>
      <c r="G7" s="21">
        <v>148080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148080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7" sqref="D7:E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06월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43992</v>
      </c>
      <c r="C7" s="20" t="s">
        <v>45</v>
      </c>
      <c r="D7" s="60" t="s">
        <v>57</v>
      </c>
      <c r="E7" s="61"/>
      <c r="F7" s="20" t="s">
        <v>54</v>
      </c>
      <c r="G7" s="21">
        <v>64440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64440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H7" sqref="H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04월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52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43943</v>
      </c>
      <c r="C7" s="20" t="s">
        <v>45</v>
      </c>
      <c r="D7" s="60" t="s">
        <v>53</v>
      </c>
      <c r="E7" s="61"/>
      <c r="F7" s="20" t="s">
        <v>54</v>
      </c>
      <c r="G7" s="21">
        <v>10000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10000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03월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48</v>
      </c>
      <c r="D4" s="2"/>
      <c r="E4" s="66"/>
      <c r="F4" s="10" t="s">
        <v>49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43920</v>
      </c>
      <c r="C7" s="20" t="s">
        <v>45</v>
      </c>
      <c r="D7" s="60" t="s">
        <v>50</v>
      </c>
      <c r="E7" s="61"/>
      <c r="F7" s="20" t="s">
        <v>51</v>
      </c>
      <c r="G7" s="21">
        <v>319800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319800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10월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100</v>
      </c>
      <c r="D4" s="2"/>
      <c r="E4" s="66"/>
      <c r="F4" s="10" t="s">
        <v>49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44127</v>
      </c>
      <c r="C7" s="20"/>
      <c r="D7" s="60" t="s">
        <v>114</v>
      </c>
      <c r="E7" s="61"/>
      <c r="F7" s="20"/>
      <c r="G7" s="42">
        <v>970830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47"/>
      <c r="E8" s="48"/>
      <c r="F8" s="20"/>
      <c r="G8" s="21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47"/>
      <c r="E9" s="48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7"/>
      <c r="E10" s="48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47"/>
      <c r="E11" s="48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47"/>
      <c r="E12" s="48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970830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16">
    <mergeCell ref="D6:E6"/>
    <mergeCell ref="B1:C1"/>
    <mergeCell ref="D1:I1"/>
    <mergeCell ref="E3:E4"/>
    <mergeCell ref="H3:I3"/>
    <mergeCell ref="H4:I4"/>
    <mergeCell ref="B17:D17"/>
    <mergeCell ref="E17:F17"/>
    <mergeCell ref="B18:I18"/>
    <mergeCell ref="B19:I19"/>
    <mergeCell ref="D7:E7"/>
    <mergeCell ref="D13:E13"/>
    <mergeCell ref="D14:E14"/>
    <mergeCell ref="D15:E15"/>
    <mergeCell ref="B16:D16"/>
    <mergeCell ref="E16:F16"/>
  </mergeCells>
  <phoneticPr fontId="3" type="noConversion"/>
  <dataValidations count="3">
    <dataValidation type="whole" allowBlank="1" showInputMessage="1" showErrorMessage="1" sqref="G8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01월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42</v>
      </c>
      <c r="D4" s="2"/>
      <c r="E4" s="66"/>
      <c r="F4" s="10" t="s">
        <v>44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43852</v>
      </c>
      <c r="C7" s="20" t="s">
        <v>45</v>
      </c>
      <c r="D7" s="60" t="s">
        <v>47</v>
      </c>
      <c r="E7" s="61"/>
      <c r="F7" s="20" t="s">
        <v>46</v>
      </c>
      <c r="G7" s="21">
        <v>110000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110000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01월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42</v>
      </c>
      <c r="D4" s="2"/>
      <c r="E4" s="66"/>
      <c r="F4" s="10" t="s">
        <v>44</v>
      </c>
      <c r="G4" s="10"/>
      <c r="H4" s="69"/>
      <c r="I4" s="70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43838</v>
      </c>
      <c r="C7" s="20" t="s">
        <v>38</v>
      </c>
      <c r="D7" s="60" t="s">
        <v>43</v>
      </c>
      <c r="E7" s="61"/>
      <c r="F7" s="20"/>
      <c r="G7" s="21">
        <v>37000</v>
      </c>
      <c r="H7" s="22"/>
      <c r="I7" s="23"/>
      <c r="J7"/>
      <c r="K7"/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21"/>
      <c r="H8" s="22"/>
      <c r="I8" s="23"/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24">
        <f>SUM(G7:G15)</f>
        <v>37000</v>
      </c>
      <c r="H16" s="25"/>
      <c r="I16" s="26"/>
      <c r="J16"/>
      <c r="K16" s="27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4"/>
  <sheetViews>
    <sheetView workbookViewId="0">
      <selection activeCell="C16" sqref="C16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18</v>
      </c>
      <c r="C1" t="s">
        <v>19</v>
      </c>
    </row>
    <row r="2" spans="2:3" x14ac:dyDescent="0.3">
      <c r="B2" t="s">
        <v>20</v>
      </c>
      <c r="C2" t="s">
        <v>21</v>
      </c>
    </row>
    <row r="3" spans="2:3" x14ac:dyDescent="0.3">
      <c r="B3" t="s">
        <v>22</v>
      </c>
      <c r="C3" t="s">
        <v>23</v>
      </c>
    </row>
    <row r="4" spans="2:3" x14ac:dyDescent="0.3">
      <c r="B4" t="s">
        <v>24</v>
      </c>
      <c r="C4" t="s">
        <v>25</v>
      </c>
    </row>
    <row r="5" spans="2:3" x14ac:dyDescent="0.3">
      <c r="B5" t="s">
        <v>26</v>
      </c>
      <c r="C5" t="s">
        <v>27</v>
      </c>
    </row>
    <row r="6" spans="2:3" x14ac:dyDescent="0.3">
      <c r="B6" t="s">
        <v>28</v>
      </c>
      <c r="C6" t="s">
        <v>29</v>
      </c>
    </row>
    <row r="7" spans="2:3" x14ac:dyDescent="0.3">
      <c r="B7" t="s">
        <v>30</v>
      </c>
    </row>
    <row r="8" spans="2:3" x14ac:dyDescent="0.3">
      <c r="B8" t="s">
        <v>31</v>
      </c>
    </row>
    <row r="9" spans="2:3" x14ac:dyDescent="0.3">
      <c r="B9" t="s">
        <v>32</v>
      </c>
    </row>
    <row r="10" spans="2:3" x14ac:dyDescent="0.3">
      <c r="B10" t="s">
        <v>33</v>
      </c>
    </row>
    <row r="11" spans="2:3" x14ac:dyDescent="0.3">
      <c r="B11" t="s">
        <v>34</v>
      </c>
    </row>
    <row r="12" spans="2:3" x14ac:dyDescent="0.3">
      <c r="B12" t="s">
        <v>35</v>
      </c>
    </row>
    <row r="13" spans="2:3" x14ac:dyDescent="0.3">
      <c r="B13" t="s">
        <v>36</v>
      </c>
    </row>
    <row r="14" spans="2:3" x14ac:dyDescent="0.3">
      <c r="B14" t="s">
        <v>37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M13" sqref="M13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10월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100</v>
      </c>
      <c r="D4" s="2"/>
      <c r="E4" s="66"/>
      <c r="F4" s="10" t="s">
        <v>49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44055</v>
      </c>
      <c r="C7" s="20"/>
      <c r="D7" s="60" t="s">
        <v>110</v>
      </c>
      <c r="E7" s="61"/>
      <c r="F7" s="20"/>
      <c r="G7" s="42">
        <v>100000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44123</v>
      </c>
      <c r="C8" s="20"/>
      <c r="D8" s="47" t="s">
        <v>87</v>
      </c>
      <c r="E8" s="48"/>
      <c r="F8" s="20"/>
      <c r="G8" s="21">
        <v>18800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>
        <v>44123</v>
      </c>
      <c r="C9" s="20"/>
      <c r="D9" s="47" t="s">
        <v>88</v>
      </c>
      <c r="E9" s="48"/>
      <c r="F9" s="20"/>
      <c r="G9" s="21">
        <v>2000</v>
      </c>
      <c r="H9" s="22"/>
      <c r="I9" s="23"/>
      <c r="L9"/>
    </row>
    <row r="10" spans="2:14" s="1" customFormat="1" ht="34.5" customHeight="1" x14ac:dyDescent="0.3">
      <c r="B10" s="19">
        <v>44123</v>
      </c>
      <c r="C10" s="20"/>
      <c r="D10" s="47" t="s">
        <v>89</v>
      </c>
      <c r="E10" s="48"/>
      <c r="F10" s="20"/>
      <c r="G10" s="21">
        <v>20000</v>
      </c>
      <c r="H10" s="22"/>
      <c r="I10" s="23"/>
      <c r="J10"/>
      <c r="K10" s="44"/>
      <c r="L10"/>
    </row>
    <row r="11" spans="2:14" s="1" customFormat="1" ht="34.5" customHeight="1" x14ac:dyDescent="0.3">
      <c r="B11" s="19">
        <v>44123</v>
      </c>
      <c r="C11" s="20"/>
      <c r="D11" s="47" t="s">
        <v>112</v>
      </c>
      <c r="E11" s="48"/>
      <c r="F11" s="20"/>
      <c r="G11" s="21">
        <v>3136060</v>
      </c>
      <c r="H11" s="22"/>
      <c r="I11" s="23"/>
      <c r="J11"/>
      <c r="K11" s="44"/>
      <c r="L11"/>
    </row>
    <row r="12" spans="2:14" s="1" customFormat="1" ht="34.5" customHeight="1" x14ac:dyDescent="0.3">
      <c r="B12" s="19">
        <v>44123</v>
      </c>
      <c r="C12" s="20"/>
      <c r="D12" s="47" t="s">
        <v>113</v>
      </c>
      <c r="E12" s="48"/>
      <c r="F12" s="20"/>
      <c r="G12" s="21">
        <v>269000</v>
      </c>
      <c r="H12" s="22"/>
      <c r="I12" s="23"/>
      <c r="J12"/>
      <c r="K12" s="44"/>
      <c r="L12"/>
    </row>
    <row r="13" spans="2:14" s="1" customFormat="1" ht="34.5" customHeight="1" x14ac:dyDescent="0.3">
      <c r="B13" s="19">
        <v>44123</v>
      </c>
      <c r="C13" s="20"/>
      <c r="D13" s="60" t="s">
        <v>111</v>
      </c>
      <c r="E13" s="61"/>
      <c r="F13" s="20"/>
      <c r="G13" s="21">
        <v>10181000</v>
      </c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13726860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16">
    <mergeCell ref="D7:E7"/>
    <mergeCell ref="B1:C1"/>
    <mergeCell ref="D1:I1"/>
    <mergeCell ref="E3:E4"/>
    <mergeCell ref="H3:I3"/>
    <mergeCell ref="H4:I4"/>
    <mergeCell ref="D6:E6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8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12월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101</v>
      </c>
      <c r="D4" s="2"/>
      <c r="E4" s="66"/>
      <c r="F4" s="10" t="s">
        <v>107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44192</v>
      </c>
      <c r="C7" s="20" t="s">
        <v>60</v>
      </c>
      <c r="D7" s="60" t="s">
        <v>109</v>
      </c>
      <c r="E7" s="61"/>
      <c r="F7" s="20"/>
      <c r="G7" s="42">
        <v>2694627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44130</v>
      </c>
      <c r="C8" s="20" t="s">
        <v>60</v>
      </c>
      <c r="D8" s="60" t="s">
        <v>108</v>
      </c>
      <c r="E8" s="61"/>
      <c r="F8" s="20"/>
      <c r="G8" s="42">
        <v>-1000000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42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42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42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42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1694627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H8" sqref="H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12월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101</v>
      </c>
      <c r="D4" s="2"/>
      <c r="E4" s="66"/>
      <c r="F4" s="10" t="s">
        <v>104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44192</v>
      </c>
      <c r="C7" s="20" t="s">
        <v>60</v>
      </c>
      <c r="D7" s="60" t="s">
        <v>105</v>
      </c>
      <c r="E7" s="61"/>
      <c r="F7" s="20"/>
      <c r="G7" s="42">
        <v>4491045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44130</v>
      </c>
      <c r="C8" s="20" t="s">
        <v>60</v>
      </c>
      <c r="D8" s="60" t="s">
        <v>103</v>
      </c>
      <c r="E8" s="61"/>
      <c r="F8" s="20"/>
      <c r="G8" s="42">
        <v>-1500000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42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42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42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42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2991045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13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12월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101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44192</v>
      </c>
      <c r="C7" s="20" t="s">
        <v>60</v>
      </c>
      <c r="D7" s="60" t="s">
        <v>102</v>
      </c>
      <c r="E7" s="61"/>
      <c r="F7" s="20"/>
      <c r="G7" s="42">
        <v>2162355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>
        <v>44180</v>
      </c>
      <c r="C8" s="20" t="s">
        <v>60</v>
      </c>
      <c r="D8" s="60" t="s">
        <v>106</v>
      </c>
      <c r="E8" s="61"/>
      <c r="F8" s="20"/>
      <c r="G8" s="42">
        <v>-1000000</v>
      </c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42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42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42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42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1162355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13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10월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100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44110</v>
      </c>
      <c r="C7" s="20" t="s">
        <v>45</v>
      </c>
      <c r="D7" s="60" t="s">
        <v>98</v>
      </c>
      <c r="E7" s="61"/>
      <c r="F7" s="20"/>
      <c r="G7" s="42">
        <v>151710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151710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9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Sheet2!$C:$C</xm:f>
          </x14:formula1>
          <xm:sqref>F6:F1048576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D10" sqref="D10:E1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style="44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63" t="str">
        <f>IF(C4="", "", C4)</f>
        <v>2020년 11월</v>
      </c>
      <c r="C1" s="63"/>
      <c r="D1" s="64" t="s">
        <v>0</v>
      </c>
      <c r="E1" s="64"/>
      <c r="F1" s="64"/>
      <c r="G1" s="64"/>
      <c r="H1" s="64"/>
      <c r="I1" s="64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44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65" t="s">
        <v>2</v>
      </c>
      <c r="F3" s="7" t="s">
        <v>3</v>
      </c>
      <c r="G3" s="7" t="s">
        <v>4</v>
      </c>
      <c r="H3" s="67" t="s">
        <v>5</v>
      </c>
      <c r="I3" s="68"/>
      <c r="K3" s="44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99</v>
      </c>
      <c r="D4" s="2"/>
      <c r="E4" s="66"/>
      <c r="F4" s="10" t="s">
        <v>94</v>
      </c>
      <c r="G4" s="10"/>
      <c r="H4" s="69"/>
      <c r="I4" s="70"/>
      <c r="K4" s="44"/>
      <c r="L4" s="1"/>
      <c r="M4" s="1"/>
      <c r="N4" s="1"/>
    </row>
    <row r="5" spans="2:14" ht="17.25" thickBot="1" x14ac:dyDescent="0.35">
      <c r="L5" s="36" t="s">
        <v>39</v>
      </c>
      <c r="M5" s="36" t="s">
        <v>40</v>
      </c>
    </row>
    <row r="6" spans="2:14" s="17" customFormat="1" ht="25.5" customHeight="1" x14ac:dyDescent="0.3">
      <c r="B6" s="13" t="s">
        <v>7</v>
      </c>
      <c r="C6" s="14" t="s">
        <v>8</v>
      </c>
      <c r="D6" s="71" t="s">
        <v>9</v>
      </c>
      <c r="E6" s="72"/>
      <c r="F6" s="14" t="s">
        <v>10</v>
      </c>
      <c r="G6" s="14" t="s">
        <v>11</v>
      </c>
      <c r="H6" s="15" t="s">
        <v>12</v>
      </c>
      <c r="I6" s="16" t="s">
        <v>13</v>
      </c>
      <c r="K6" s="45"/>
      <c r="L6" s="18">
        <v>1288000</v>
      </c>
      <c r="M6" s="18">
        <v>100</v>
      </c>
      <c r="N6" s="18"/>
    </row>
    <row r="7" spans="2:14" s="1" customFormat="1" ht="34.5" customHeight="1" x14ac:dyDescent="0.3">
      <c r="B7" s="19">
        <v>44151</v>
      </c>
      <c r="C7" s="20" t="s">
        <v>45</v>
      </c>
      <c r="D7" s="60" t="s">
        <v>98</v>
      </c>
      <c r="E7" s="61"/>
      <c r="F7" s="20"/>
      <c r="G7" s="42">
        <v>168290</v>
      </c>
      <c r="H7" s="22"/>
      <c r="I7" s="23"/>
      <c r="J7"/>
      <c r="K7" s="44">
        <v>5400000</v>
      </c>
      <c r="L7" s="35" t="s">
        <v>41</v>
      </c>
      <c r="M7" s="37">
        <v>5.03</v>
      </c>
      <c r="N7" s="39">
        <f>M7/M6</f>
        <v>5.0300000000000004E-2</v>
      </c>
    </row>
    <row r="8" spans="2:14" ht="34.5" customHeight="1" x14ac:dyDescent="0.3">
      <c r="B8" s="19"/>
      <c r="C8" s="20"/>
      <c r="D8" s="60"/>
      <c r="E8" s="61"/>
      <c r="F8" s="20"/>
      <c r="G8" s="42"/>
      <c r="H8" s="22"/>
      <c r="I8" s="23"/>
      <c r="K8" s="44">
        <v>4577040</v>
      </c>
      <c r="L8" s="38" t="s">
        <v>40</v>
      </c>
      <c r="M8" s="1">
        <f>L6*(M7/M6)</f>
        <v>64786.400000000009</v>
      </c>
    </row>
    <row r="9" spans="2:14" ht="34.5" customHeight="1" x14ac:dyDescent="0.3">
      <c r="B9" s="19"/>
      <c r="C9" s="20"/>
      <c r="D9" s="60"/>
      <c r="E9" s="61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60"/>
      <c r="E10" s="61"/>
      <c r="F10" s="20"/>
      <c r="G10" s="21"/>
      <c r="H10" s="22"/>
      <c r="I10" s="23"/>
      <c r="J10"/>
      <c r="K10" s="44"/>
      <c r="L10"/>
    </row>
    <row r="11" spans="2:14" s="1" customFormat="1" ht="34.5" customHeight="1" x14ac:dyDescent="0.3">
      <c r="B11" s="19"/>
      <c r="C11" s="20"/>
      <c r="D11" s="60"/>
      <c r="E11" s="61"/>
      <c r="F11" s="20"/>
      <c r="G11" s="21"/>
      <c r="H11" s="22"/>
      <c r="I11" s="23"/>
      <c r="J11"/>
      <c r="K11" s="44"/>
      <c r="L11"/>
    </row>
    <row r="12" spans="2:14" s="1" customFormat="1" ht="34.5" customHeight="1" x14ac:dyDescent="0.3">
      <c r="B12" s="19"/>
      <c r="C12" s="20"/>
      <c r="D12" s="60"/>
      <c r="E12" s="61"/>
      <c r="F12" s="20"/>
      <c r="G12" s="21"/>
      <c r="H12" s="22"/>
      <c r="I12" s="23"/>
      <c r="J12"/>
      <c r="K12" s="44"/>
      <c r="L12"/>
    </row>
    <row r="13" spans="2:14" s="1" customFormat="1" ht="34.5" customHeight="1" x14ac:dyDescent="0.3">
      <c r="B13" s="19"/>
      <c r="C13" s="20"/>
      <c r="D13" s="60"/>
      <c r="E13" s="61"/>
      <c r="F13" s="20"/>
      <c r="G13" s="21"/>
      <c r="H13" s="22"/>
      <c r="I13" s="23"/>
      <c r="J13"/>
      <c r="K13" s="44"/>
      <c r="L13"/>
    </row>
    <row r="14" spans="2:14" s="1" customFormat="1" ht="34.5" customHeight="1" x14ac:dyDescent="0.3">
      <c r="B14" s="19"/>
      <c r="C14" s="20"/>
      <c r="D14" s="60"/>
      <c r="E14" s="61"/>
      <c r="F14" s="20"/>
      <c r="G14" s="21"/>
      <c r="H14" s="22"/>
      <c r="I14" s="23"/>
      <c r="J14"/>
      <c r="K14" s="44"/>
      <c r="L14"/>
    </row>
    <row r="15" spans="2:14" ht="23.25" customHeight="1" x14ac:dyDescent="0.3">
      <c r="B15" s="19"/>
      <c r="C15" s="20"/>
      <c r="D15" s="62"/>
      <c r="E15" s="61"/>
      <c r="F15" s="20"/>
      <c r="G15" s="21"/>
      <c r="H15" s="22"/>
      <c r="I15" s="23"/>
    </row>
    <row r="16" spans="2:14" s="1" customFormat="1" ht="27" customHeight="1" thickBot="1" x14ac:dyDescent="0.35">
      <c r="B16" s="50" t="s">
        <v>14</v>
      </c>
      <c r="C16" s="51"/>
      <c r="D16" s="51"/>
      <c r="E16" s="52" t="s">
        <v>15</v>
      </c>
      <c r="F16" s="53"/>
      <c r="G16" s="43">
        <f>SUM(G7:G15)</f>
        <v>168290</v>
      </c>
      <c r="H16" s="25"/>
      <c r="I16" s="26"/>
      <c r="J16"/>
      <c r="K16" s="46"/>
    </row>
    <row r="17" spans="2:11" s="1" customFormat="1" ht="27" customHeight="1" thickBot="1" x14ac:dyDescent="0.35">
      <c r="B17" s="50" t="s">
        <v>16</v>
      </c>
      <c r="C17" s="51"/>
      <c r="D17" s="51"/>
      <c r="E17" s="52" t="s">
        <v>15</v>
      </c>
      <c r="F17" s="53"/>
      <c r="G17" s="24">
        <f>SUMIF(F6:F15,B17,G6:G15)</f>
        <v>0</v>
      </c>
      <c r="H17" s="25"/>
      <c r="I17" s="26"/>
      <c r="J17"/>
      <c r="K17" s="46"/>
    </row>
    <row r="18" spans="2:11" s="1" customFormat="1" ht="23.25" customHeight="1" x14ac:dyDescent="0.3">
      <c r="B18" s="54" t="s">
        <v>17</v>
      </c>
      <c r="C18" s="55"/>
      <c r="D18" s="55"/>
      <c r="E18" s="55"/>
      <c r="F18" s="55"/>
      <c r="G18" s="55"/>
      <c r="H18" s="55"/>
      <c r="I18" s="56"/>
      <c r="J18"/>
      <c r="K18" s="44"/>
    </row>
    <row r="19" spans="2:11" s="1" customFormat="1" ht="23.25" customHeight="1" x14ac:dyDescent="0.3">
      <c r="B19" s="57"/>
      <c r="C19" s="58"/>
      <c r="D19" s="58"/>
      <c r="E19" s="58"/>
      <c r="F19" s="58"/>
      <c r="G19" s="58"/>
      <c r="H19" s="58"/>
      <c r="I19" s="59"/>
      <c r="J19"/>
      <c r="K19" s="44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 s="44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 s="44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 s="44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 s="44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 s="4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 s="44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 s="44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 s="44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 s="44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 s="44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 s="44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 s="44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 s="44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 s="44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 s="4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 s="44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 s="44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 s="44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 s="44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 s="44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 s="44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 s="44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 s="44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 s="44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 s="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9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'E:\10.인포솔루션\거래내역\개인경비청구서\[2016_전호수_경비청구서.xls]Sheet2'!#REF!</xm:f>
          </x14:formula1>
          <xm:sqref>C1 C16:C1048576</xm:sqref>
        </x14:dataValidation>
        <x14:dataValidation type="list" allowBlank="1" showInputMessage="1" showErrorMessage="1">
          <x14:formula1>
            <xm:f>Sheet2!$C:$C</xm:f>
          </x14:formula1>
          <xm:sqref>F6:F1048576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34</vt:i4>
      </vt:variant>
    </vt:vector>
  </HeadingPairs>
  <TitlesOfParts>
    <vt:vector size="66" baseType="lpstr">
      <vt:lpstr>g80 보험료 (2)</vt:lpstr>
      <vt:lpstr>g80 보험료</vt:lpstr>
      <vt:lpstr>펠리세이드 (2)</vt:lpstr>
      <vt:lpstr>펠리세이드</vt:lpstr>
      <vt:lpstr>20201228 (8)</vt:lpstr>
      <vt:lpstr>20201228 (7)</vt:lpstr>
      <vt:lpstr>20201228 (6)</vt:lpstr>
      <vt:lpstr>20201228 (5)</vt:lpstr>
      <vt:lpstr>20201228 (4)</vt:lpstr>
      <vt:lpstr>20201228 (3)</vt:lpstr>
      <vt:lpstr>20201228 (2)</vt:lpstr>
      <vt:lpstr>20201228</vt:lpstr>
      <vt:lpstr>20200929 (2)</vt:lpstr>
      <vt:lpstr>20200812 (5)</vt:lpstr>
      <vt:lpstr>20200812 (4)</vt:lpstr>
      <vt:lpstr>20200929</vt:lpstr>
      <vt:lpstr>20200921</vt:lpstr>
      <vt:lpstr>20200812 (3)</vt:lpstr>
      <vt:lpstr>20200926</vt:lpstr>
      <vt:lpstr>20200707</vt:lpstr>
      <vt:lpstr>20200812 (2)</vt:lpstr>
      <vt:lpstr>20200812</vt:lpstr>
      <vt:lpstr>20200522 (5)</vt:lpstr>
      <vt:lpstr>20200522 (4)</vt:lpstr>
      <vt:lpstr>20200522 (3)</vt:lpstr>
      <vt:lpstr>20200522 (2)</vt:lpstr>
      <vt:lpstr>20200522</vt:lpstr>
      <vt:lpstr>20200108 (4)</vt:lpstr>
      <vt:lpstr>20200108 (3)</vt:lpstr>
      <vt:lpstr>20200108 (2)</vt:lpstr>
      <vt:lpstr>20200108</vt:lpstr>
      <vt:lpstr>Sheet2</vt:lpstr>
      <vt:lpstr>'20200108'!Print_Area</vt:lpstr>
      <vt:lpstr>'20200108 (2)'!Print_Area</vt:lpstr>
      <vt:lpstr>'20200108 (3)'!Print_Area</vt:lpstr>
      <vt:lpstr>'20200108 (4)'!Print_Area</vt:lpstr>
      <vt:lpstr>'20200522'!Print_Area</vt:lpstr>
      <vt:lpstr>'20200522 (2)'!Print_Area</vt:lpstr>
      <vt:lpstr>'20200522 (3)'!Print_Area</vt:lpstr>
      <vt:lpstr>'20200522 (4)'!Print_Area</vt:lpstr>
      <vt:lpstr>'20200522 (5)'!Print_Area</vt:lpstr>
      <vt:lpstr>'20200707'!Print_Area</vt:lpstr>
      <vt:lpstr>'20200812'!Print_Area</vt:lpstr>
      <vt:lpstr>'20200812 (2)'!Print_Area</vt:lpstr>
      <vt:lpstr>'20200812 (3)'!Print_Area</vt:lpstr>
      <vt:lpstr>'20200812 (4)'!Print_Area</vt:lpstr>
      <vt:lpstr>'20200812 (5)'!Print_Area</vt:lpstr>
      <vt:lpstr>'20200921'!Print_Area</vt:lpstr>
      <vt:lpstr>'20200926'!Print_Area</vt:lpstr>
      <vt:lpstr>'20200929'!Print_Area</vt:lpstr>
      <vt:lpstr>'20200929 (2)'!Print_Area</vt:lpstr>
      <vt:lpstr>'20201228'!Print_Area</vt:lpstr>
      <vt:lpstr>'20201228 (2)'!Print_Area</vt:lpstr>
      <vt:lpstr>'20201228 (3)'!Print_Area</vt:lpstr>
      <vt:lpstr>'20201228 (4)'!Print_Area</vt:lpstr>
      <vt:lpstr>'20201228 (5)'!Print_Area</vt:lpstr>
      <vt:lpstr>'20201228 (6)'!Print_Area</vt:lpstr>
      <vt:lpstr>'20201228 (7)'!Print_Area</vt:lpstr>
      <vt:lpstr>'20201228 (8)'!Print_Area</vt:lpstr>
      <vt:lpstr>'g80 보험료'!Print_Area</vt:lpstr>
      <vt:lpstr>'g80 보험료 (2)'!Print_Area</vt:lpstr>
      <vt:lpstr>펠리세이드!Print_Area</vt:lpstr>
      <vt:lpstr>'펠리세이드 (2)'!Print_Area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2021-03-17T08:51:40Z</cp:lastPrinted>
  <dcterms:created xsi:type="dcterms:W3CDTF">2019-03-16T00:24:07Z</dcterms:created>
  <dcterms:modified xsi:type="dcterms:W3CDTF">2021-04-15T09:36:59Z</dcterms:modified>
</cp:coreProperties>
</file>