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10.인포솔루션\10.거래내역\"/>
    </mc:Choice>
  </mc:AlternateContent>
  <bookViews>
    <workbookView xWindow="0" yWindow="0" windowWidth="28800" windowHeight="11730"/>
  </bookViews>
  <sheets>
    <sheet name="2020년" sheetId="1" r:id="rId1"/>
    <sheet name="Sheet2" sheetId="2" r:id="rId2"/>
  </sheets>
  <definedNames>
    <definedName name="_xlnm._FilterDatabase" localSheetId="0" hidden="1">'2020년'!$A$5:$H$21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G23" i="1" s="1"/>
  <c r="F22" i="1"/>
  <c r="G22" i="1" s="1"/>
  <c r="G9" i="1" l="1"/>
  <c r="G8" i="1"/>
  <c r="E21" i="1"/>
  <c r="F20" i="1"/>
  <c r="G20" i="1" s="1"/>
  <c r="F19" i="1"/>
  <c r="G19" i="1" s="1"/>
  <c r="F18" i="1"/>
  <c r="G18" i="1" s="1"/>
  <c r="F17" i="1"/>
  <c r="G17" i="1" s="1"/>
  <c r="F16" i="1"/>
  <c r="G16" i="1" s="1"/>
  <c r="G15" i="1"/>
  <c r="G14" i="1"/>
  <c r="G13" i="1"/>
  <c r="F12" i="1"/>
  <c r="G12" i="1" s="1"/>
  <c r="F11" i="1"/>
  <c r="G11" i="1" s="1"/>
  <c r="F10" i="1"/>
  <c r="G10" i="1" s="1"/>
  <c r="F7" i="1"/>
  <c r="G7" i="1" s="1"/>
  <c r="F6" i="1"/>
  <c r="G6" i="1" s="1"/>
  <c r="G21" i="1" l="1"/>
  <c r="F21" i="1"/>
</calcChain>
</file>

<file path=xl/sharedStrings.xml><?xml version="1.0" encoding="utf-8"?>
<sst xmlns="http://schemas.openxmlformats.org/spreadsheetml/2006/main" count="113" uniqueCount="68">
  <si>
    <t>통화</t>
    <phoneticPr fontId="3" type="noConversion"/>
  </si>
  <si>
    <t>공급가액</t>
    <phoneticPr fontId="3" type="noConversion"/>
  </si>
  <si>
    <t>세액</t>
    <phoneticPr fontId="3" type="noConversion"/>
  </si>
  <si>
    <t>합계</t>
    <phoneticPr fontId="3" type="noConversion"/>
  </si>
  <si>
    <t>거래처</t>
    <phoneticPr fontId="3" type="noConversion"/>
  </si>
  <si>
    <t>적요</t>
    <phoneticPr fontId="3" type="noConversion"/>
  </si>
  <si>
    <t>KRW</t>
    <phoneticPr fontId="3" type="noConversion"/>
  </si>
  <si>
    <t>㈜웅진</t>
    <phoneticPr fontId="3" type="noConversion"/>
  </si>
  <si>
    <t>USD</t>
    <phoneticPr fontId="3" type="noConversion"/>
  </si>
  <si>
    <t>㈜에스아이플랙스</t>
    <phoneticPr fontId="3" type="noConversion"/>
  </si>
  <si>
    <t>KRW</t>
    <phoneticPr fontId="3" type="noConversion"/>
  </si>
  <si>
    <t>백송전자</t>
    <phoneticPr fontId="3" type="noConversion"/>
  </si>
  <si>
    <t>㈜멀티텍</t>
    <phoneticPr fontId="3" type="noConversion"/>
  </si>
  <si>
    <t>통합정보시스템(FLEX-ERP) 구축비(6회)</t>
    <phoneticPr fontId="3" type="noConversion"/>
  </si>
  <si>
    <t>㈜비에이치</t>
    <phoneticPr fontId="3" type="noConversion"/>
  </si>
  <si>
    <t>BH Vina</t>
    <phoneticPr fontId="3" type="noConversion"/>
  </si>
  <si>
    <t>USD</t>
    <phoneticPr fontId="3" type="noConversion"/>
  </si>
  <si>
    <t>BH ELECTRONICS</t>
    <phoneticPr fontId="3" type="noConversion"/>
  </si>
  <si>
    <t>USD</t>
    <phoneticPr fontId="3" type="noConversion"/>
  </si>
  <si>
    <t>Synopex Vina2</t>
    <phoneticPr fontId="3" type="noConversion"/>
  </si>
  <si>
    <t>세일전자㈜</t>
    <phoneticPr fontId="3" type="noConversion"/>
  </si>
  <si>
    <t>㈜아워서킷</t>
    <phoneticPr fontId="3" type="noConversion"/>
  </si>
  <si>
    <t>KRW</t>
    <phoneticPr fontId="3" type="noConversion"/>
  </si>
  <si>
    <t>주식회사 이든</t>
    <phoneticPr fontId="3" type="noConversion"/>
  </si>
  <si>
    <t>(2020-03)FLEX-ERP 사용료</t>
    <phoneticPr fontId="3" type="noConversion"/>
  </si>
  <si>
    <t>매월 20일</t>
    <phoneticPr fontId="3" type="noConversion"/>
  </si>
  <si>
    <t>매월 25일</t>
    <phoneticPr fontId="3" type="noConversion"/>
  </si>
  <si>
    <t>1년분 송부</t>
    <phoneticPr fontId="3" type="noConversion"/>
  </si>
  <si>
    <t>매월 말일</t>
    <phoneticPr fontId="3" type="noConversion"/>
  </si>
  <si>
    <t>작성 서류</t>
    <phoneticPr fontId="3" type="noConversion"/>
  </si>
  <si>
    <t>SIFlex Vina</t>
    <phoneticPr fontId="3" type="noConversion"/>
  </si>
  <si>
    <t>통합정보시스템(FLEX-ERP) 유지보수료</t>
    <phoneticPr fontId="3" type="noConversion"/>
  </si>
  <si>
    <t>- 이외 발행 내역은 필요시 요청 예정</t>
    <phoneticPr fontId="3" type="noConversion"/>
  </si>
  <si>
    <t>거래명세서</t>
    <phoneticPr fontId="3" type="noConversion"/>
  </si>
  <si>
    <t>SIFlex 위해</t>
    <phoneticPr fontId="3" type="noConversion"/>
  </si>
  <si>
    <t>통합정보시스템(FLEX-ERP) 구축비</t>
    <phoneticPr fontId="3" type="noConversion"/>
  </si>
  <si>
    <t>구분</t>
    <phoneticPr fontId="3" type="noConversion"/>
  </si>
  <si>
    <t>전자세금계산서</t>
    <phoneticPr fontId="3" type="noConversion"/>
  </si>
  <si>
    <t>전자세금계산서</t>
    <phoneticPr fontId="3" type="noConversion"/>
  </si>
  <si>
    <t>전자세금계산서</t>
    <phoneticPr fontId="3" type="noConversion"/>
  </si>
  <si>
    <t>전자세금계산서</t>
    <phoneticPr fontId="3" type="noConversion"/>
  </si>
  <si>
    <t>Invoice</t>
    <phoneticPr fontId="3" type="noConversion"/>
  </si>
  <si>
    <t>제출여부</t>
    <phoneticPr fontId="3" type="noConversion"/>
  </si>
  <si>
    <t>Y</t>
    <phoneticPr fontId="3" type="noConversion"/>
  </si>
  <si>
    <t>-사업자 번호 : 134-87-35399</t>
    <phoneticPr fontId="3" type="noConversion"/>
  </si>
  <si>
    <r>
      <t xml:space="preserve">- 공통 작성 문서 : </t>
    </r>
    <r>
      <rPr>
        <sz val="11"/>
        <color rgb="FFFF0000"/>
        <rFont val="굴림"/>
        <family val="3"/>
        <charset val="129"/>
      </rPr>
      <t>유지보수 내역서</t>
    </r>
    <phoneticPr fontId="3" type="noConversion"/>
  </si>
  <si>
    <t>4/1</t>
    <phoneticPr fontId="3" type="noConversion"/>
  </si>
  <si>
    <t>5/1</t>
    <phoneticPr fontId="3" type="noConversion"/>
  </si>
  <si>
    <t>6월부터 갱신</t>
  </si>
  <si>
    <t>㈜에스아이플랙스</t>
    <phoneticPr fontId="3" type="noConversion"/>
  </si>
  <si>
    <t>작성일자</t>
    <phoneticPr fontId="3" type="noConversion"/>
  </si>
  <si>
    <t>발행 기한</t>
    <phoneticPr fontId="3" type="noConversion"/>
  </si>
  <si>
    <t>통합정보시스템(FLEX-ERP) 유지보수료(2020-06)</t>
  </si>
  <si>
    <t>(2020-06)세기P&amp;C 유지보수료</t>
  </si>
  <si>
    <t>(2020-06)제이시스 메디칼 유지보수료</t>
  </si>
  <si>
    <t>(2020-06)ERP유지보수료</t>
  </si>
  <si>
    <t>(2020-06)Maintenance Fee</t>
  </si>
  <si>
    <t>(2020-06)MES System 유지보수료</t>
  </si>
  <si>
    <t>(2020-06)ERP 유지보수료</t>
  </si>
  <si>
    <t>(2020-06)Flex_Manufacturing유지보수료</t>
  </si>
  <si>
    <t>(2020-06)FLEX-ERP 사용료</t>
  </si>
  <si>
    <t>1/10일</t>
    <phoneticPr fontId="3" type="noConversion"/>
  </si>
  <si>
    <t>2/10일</t>
    <phoneticPr fontId="3" type="noConversion"/>
  </si>
  <si>
    <t>3/10일</t>
    <phoneticPr fontId="3" type="noConversion"/>
  </si>
  <si>
    <t>일자</t>
    <phoneticPr fontId="3" type="noConversion"/>
  </si>
  <si>
    <t>금액</t>
    <phoneticPr fontId="3" type="noConversion"/>
  </si>
  <si>
    <t>내용</t>
    <phoneticPr fontId="3" type="noConversion"/>
  </si>
  <si>
    <t>베트남 출장 격리비용등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</si>
</sst>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43" formatCode="_-* #,##0.00_-;\-* #,##0.00_-;_-* &quot;-&quot;??_-;_-@_-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  <font>
      <sz val="11"/>
      <color rgb="FF333333"/>
      <name val="굴림"/>
      <family val="3"/>
      <charset val="129"/>
    </font>
    <font>
      <b/>
      <sz val="11"/>
      <color theme="1"/>
      <name val="굴림"/>
      <family val="3"/>
      <charset val="129"/>
    </font>
    <font>
      <sz val="11"/>
      <color rgb="FFFF0000"/>
      <name val="굴림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41" fontId="2" fillId="2" borderId="0" xfId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1" fontId="2" fillId="0" borderId="0" xfId="1" applyFont="1" applyAlignment="1">
      <alignment horizontal="center" vertical="center"/>
    </xf>
    <xf numFmtId="41" fontId="2" fillId="0" borderId="0" xfId="1" applyFont="1">
      <alignment vertical="center"/>
    </xf>
    <xf numFmtId="0" fontId="2" fillId="0" borderId="0" xfId="0" applyFont="1">
      <alignment vertical="center"/>
    </xf>
    <xf numFmtId="14" fontId="2" fillId="3" borderId="0" xfId="0" applyNumberFormat="1" applyFont="1" applyFill="1" applyAlignment="1">
      <alignment horizontal="center" vertical="center"/>
    </xf>
    <xf numFmtId="41" fontId="2" fillId="3" borderId="0" xfId="1" applyFont="1" applyFill="1" applyAlignment="1">
      <alignment horizontal="center" vertical="center"/>
    </xf>
    <xf numFmtId="41" fontId="2" fillId="3" borderId="0" xfId="1" applyFont="1" applyFill="1">
      <alignment vertical="center"/>
    </xf>
    <xf numFmtId="0" fontId="2" fillId="3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41" fontId="2" fillId="0" borderId="0" xfId="1" applyFont="1" applyFill="1" applyAlignment="1">
      <alignment horizontal="center" vertical="center"/>
    </xf>
    <xf numFmtId="41" fontId="2" fillId="0" borderId="0" xfId="1" applyFont="1" applyFill="1">
      <alignment vertical="center"/>
    </xf>
    <xf numFmtId="0" fontId="2" fillId="0" borderId="0" xfId="0" applyFont="1" applyFill="1">
      <alignment vertical="center"/>
    </xf>
    <xf numFmtId="0" fontId="2" fillId="4" borderId="0" xfId="0" applyFont="1" applyFill="1" applyAlignment="1">
      <alignment horizontal="center" vertical="center"/>
    </xf>
    <xf numFmtId="41" fontId="2" fillId="4" borderId="0" xfId="1" applyFont="1" applyFill="1" applyAlignment="1">
      <alignment horizontal="center" vertical="center"/>
    </xf>
    <xf numFmtId="0" fontId="2" fillId="4" borderId="0" xfId="0" applyFont="1" applyFill="1">
      <alignment vertical="center"/>
    </xf>
    <xf numFmtId="0" fontId="2" fillId="2" borderId="0" xfId="0" applyNumberFormat="1" applyFont="1" applyFill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0" fontId="2" fillId="6" borderId="0" xfId="0" applyNumberFormat="1" applyFont="1" applyFill="1" applyAlignment="1">
      <alignment horizontal="center" vertical="center"/>
    </xf>
    <xf numFmtId="0" fontId="2" fillId="0" borderId="0" xfId="0" quotePrefix="1" applyFont="1" applyAlignment="1">
      <alignment horizontal="left" vertical="center"/>
    </xf>
    <xf numFmtId="0" fontId="2" fillId="0" borderId="0" xfId="0" quotePrefix="1" applyNumberFormat="1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0" fontId="2" fillId="0" borderId="0" xfId="0" applyNumberFormat="1" applyFont="1" applyAlignment="1">
      <alignment horizontal="left" vertical="center"/>
    </xf>
    <xf numFmtId="0" fontId="6" fillId="0" borderId="0" xfId="0" applyFont="1" applyFill="1">
      <alignment vertical="center"/>
    </xf>
    <xf numFmtId="0" fontId="4" fillId="0" borderId="0" xfId="0" applyFont="1" applyFill="1">
      <alignment vertical="center"/>
    </xf>
    <xf numFmtId="41" fontId="2" fillId="7" borderId="0" xfId="1" applyFont="1" applyFill="1">
      <alignment vertical="center"/>
    </xf>
    <xf numFmtId="41" fontId="2" fillId="7" borderId="0" xfId="0" applyNumberFormat="1" applyFont="1" applyFill="1">
      <alignment vertical="center"/>
    </xf>
    <xf numFmtId="43" fontId="2" fillId="0" borderId="0" xfId="0" applyNumberFormat="1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workbookViewId="0">
      <pane xSplit="1" ySplit="5" topLeftCell="B6" activePane="bottomRight" state="frozen"/>
      <selection pane="topRight" activeCell="B1" sqref="B1"/>
      <selection pane="bottomLeft" activeCell="A3" sqref="A3"/>
      <selection pane="bottomRight" activeCell="K30" sqref="K30:M33"/>
    </sheetView>
  </sheetViews>
  <sheetFormatPr defaultColWidth="15.5" defaultRowHeight="13.5" x14ac:dyDescent="0.3"/>
  <cols>
    <col min="1" max="1" width="13" style="20" bestFit="1" customWidth="1"/>
    <col min="2" max="2" width="13" style="20" customWidth="1"/>
    <col min="3" max="3" width="17.875" style="6" customWidth="1"/>
    <col min="4" max="4" width="9.25" style="3" bestFit="1" customWidth="1"/>
    <col min="5" max="5" width="15.125" style="4" bestFit="1" customWidth="1"/>
    <col min="6" max="6" width="13" style="5" bestFit="1" customWidth="1"/>
    <col min="7" max="7" width="14.125" style="5" bestFit="1" customWidth="1"/>
    <col min="8" max="8" width="47.125" style="6" bestFit="1" customWidth="1"/>
    <col min="9" max="9" width="23.875" style="6" customWidth="1"/>
    <col min="10" max="10" width="11" style="6" customWidth="1"/>
    <col min="11" max="11" width="9" style="6" bestFit="1" customWidth="1"/>
    <col min="12" max="12" width="15.5" style="6"/>
    <col min="13" max="13" width="22.75" style="6" bestFit="1" customWidth="1"/>
    <col min="14" max="16384" width="15.5" style="6"/>
  </cols>
  <sheetData>
    <row r="1" spans="1:12" x14ac:dyDescent="0.3">
      <c r="A1" s="29"/>
      <c r="B1" s="29"/>
      <c r="C1" s="25" t="s">
        <v>44</v>
      </c>
      <c r="D1" s="4"/>
      <c r="E1" s="5"/>
      <c r="G1" s="6"/>
    </row>
    <row r="2" spans="1:12" x14ac:dyDescent="0.3">
      <c r="A2" s="29"/>
      <c r="B2" s="29"/>
      <c r="C2" s="25" t="s">
        <v>45</v>
      </c>
      <c r="D2" s="4"/>
      <c r="E2" s="5"/>
      <c r="G2" s="6"/>
    </row>
    <row r="3" spans="1:12" x14ac:dyDescent="0.3">
      <c r="A3" s="29"/>
      <c r="B3" s="29"/>
      <c r="C3" s="25" t="s">
        <v>32</v>
      </c>
      <c r="D3" s="4"/>
      <c r="E3" s="5"/>
      <c r="G3" s="6"/>
    </row>
    <row r="4" spans="1:12" x14ac:dyDescent="0.3">
      <c r="D4" s="28"/>
    </row>
    <row r="5" spans="1:12" s="3" customFormat="1" x14ac:dyDescent="0.3">
      <c r="A5" s="19" t="s">
        <v>51</v>
      </c>
      <c r="B5" s="19" t="s">
        <v>50</v>
      </c>
      <c r="C5" s="1" t="s">
        <v>4</v>
      </c>
      <c r="D5" s="1" t="s">
        <v>0</v>
      </c>
      <c r="E5" s="2" t="s">
        <v>1</v>
      </c>
      <c r="F5" s="2" t="s">
        <v>2</v>
      </c>
      <c r="G5" s="2" t="s">
        <v>3</v>
      </c>
      <c r="H5" s="1" t="s">
        <v>5</v>
      </c>
      <c r="I5" s="1" t="s">
        <v>36</v>
      </c>
      <c r="J5" s="1" t="s">
        <v>29</v>
      </c>
      <c r="K5" s="1" t="s">
        <v>42</v>
      </c>
    </row>
    <row r="6" spans="1:12" x14ac:dyDescent="0.3">
      <c r="A6" s="20" t="s">
        <v>25</v>
      </c>
      <c r="B6" s="12">
        <v>44002</v>
      </c>
      <c r="C6" s="15" t="s">
        <v>49</v>
      </c>
      <c r="D6" s="12" t="s">
        <v>6</v>
      </c>
      <c r="E6" s="13">
        <v>8000000</v>
      </c>
      <c r="F6" s="14">
        <f>E6*0.1</f>
        <v>800000</v>
      </c>
      <c r="G6" s="14">
        <f>E6+F6</f>
        <v>8800000</v>
      </c>
      <c r="H6" s="15" t="s">
        <v>13</v>
      </c>
      <c r="I6" s="15" t="s">
        <v>37</v>
      </c>
      <c r="J6" s="15" t="s">
        <v>33</v>
      </c>
      <c r="K6" s="15"/>
    </row>
    <row r="7" spans="1:12" x14ac:dyDescent="0.3">
      <c r="A7" s="20" t="s">
        <v>25</v>
      </c>
      <c r="B7" s="12">
        <v>44002</v>
      </c>
      <c r="C7" s="15" t="s">
        <v>9</v>
      </c>
      <c r="D7" s="12" t="s">
        <v>6</v>
      </c>
      <c r="E7" s="13">
        <v>4750000</v>
      </c>
      <c r="F7" s="14">
        <f>E7*0.1</f>
        <v>475000</v>
      </c>
      <c r="G7" s="14">
        <f>E7+F7</f>
        <v>5225000</v>
      </c>
      <c r="H7" s="15" t="s">
        <v>52</v>
      </c>
      <c r="I7" s="15" t="s">
        <v>38</v>
      </c>
      <c r="J7" s="15" t="s">
        <v>33</v>
      </c>
      <c r="K7" s="15"/>
    </row>
    <row r="8" spans="1:12" x14ac:dyDescent="0.3">
      <c r="A8" s="24" t="s">
        <v>27</v>
      </c>
      <c r="B8" s="12">
        <v>44002</v>
      </c>
      <c r="C8" s="15" t="s">
        <v>30</v>
      </c>
      <c r="D8" s="12" t="s">
        <v>8</v>
      </c>
      <c r="E8" s="13">
        <v>8371</v>
      </c>
      <c r="F8" s="14">
        <v>0</v>
      </c>
      <c r="G8" s="14">
        <f>E8+F8</f>
        <v>8371</v>
      </c>
      <c r="H8" s="15" t="s">
        <v>31</v>
      </c>
      <c r="I8" s="15" t="s">
        <v>41</v>
      </c>
      <c r="J8" s="15"/>
      <c r="K8" s="15"/>
    </row>
    <row r="9" spans="1:12" x14ac:dyDescent="0.3">
      <c r="A9" s="23"/>
      <c r="B9" s="12">
        <v>44002</v>
      </c>
      <c r="C9" s="15" t="s">
        <v>34</v>
      </c>
      <c r="D9" s="12" t="s">
        <v>8</v>
      </c>
      <c r="E9" s="13">
        <v>0</v>
      </c>
      <c r="F9" s="14">
        <v>0</v>
      </c>
      <c r="G9" s="14">
        <f>E9+F9</f>
        <v>0</v>
      </c>
      <c r="H9" s="15" t="s">
        <v>35</v>
      </c>
      <c r="I9" s="15" t="s">
        <v>41</v>
      </c>
      <c r="J9" s="15"/>
      <c r="K9" s="15"/>
    </row>
    <row r="10" spans="1:12" x14ac:dyDescent="0.3">
      <c r="A10" s="20" t="s">
        <v>26</v>
      </c>
      <c r="B10" s="12">
        <v>44007</v>
      </c>
      <c r="C10" s="15" t="s">
        <v>7</v>
      </c>
      <c r="D10" s="12" t="s">
        <v>6</v>
      </c>
      <c r="E10" s="13">
        <v>350000</v>
      </c>
      <c r="F10" s="14">
        <f>E10*0.1</f>
        <v>35000</v>
      </c>
      <c r="G10" s="14">
        <f t="shared" ref="G10:G19" si="0">E10+F10</f>
        <v>385000</v>
      </c>
      <c r="H10" s="15" t="s">
        <v>53</v>
      </c>
      <c r="I10" s="15" t="s">
        <v>39</v>
      </c>
      <c r="J10" s="15"/>
      <c r="K10" s="15"/>
    </row>
    <row r="11" spans="1:12" x14ac:dyDescent="0.3">
      <c r="A11" s="20" t="s">
        <v>26</v>
      </c>
      <c r="B11" s="12">
        <v>44007</v>
      </c>
      <c r="C11" s="15" t="s">
        <v>7</v>
      </c>
      <c r="D11" s="12" t="s">
        <v>6</v>
      </c>
      <c r="E11" s="13">
        <v>325000</v>
      </c>
      <c r="F11" s="14">
        <f>E11*0.1</f>
        <v>32500</v>
      </c>
      <c r="G11" s="14">
        <f t="shared" si="0"/>
        <v>357500</v>
      </c>
      <c r="H11" s="15" t="s">
        <v>54</v>
      </c>
      <c r="I11" s="15" t="s">
        <v>39</v>
      </c>
      <c r="J11" s="15"/>
      <c r="K11" s="15"/>
    </row>
    <row r="12" spans="1:12" x14ac:dyDescent="0.3">
      <c r="A12" s="20" t="s">
        <v>26</v>
      </c>
      <c r="B12" s="12">
        <v>44007</v>
      </c>
      <c r="C12" s="15" t="s">
        <v>14</v>
      </c>
      <c r="D12" s="12" t="s">
        <v>6</v>
      </c>
      <c r="E12" s="13">
        <v>3000000</v>
      </c>
      <c r="F12" s="14">
        <f t="shared" ref="F12" si="1">E12*0.1</f>
        <v>300000</v>
      </c>
      <c r="G12" s="14">
        <f t="shared" si="0"/>
        <v>3300000</v>
      </c>
      <c r="H12" s="31" t="s">
        <v>55</v>
      </c>
      <c r="I12" s="15" t="s">
        <v>38</v>
      </c>
      <c r="J12" s="15"/>
      <c r="K12" s="15"/>
    </row>
    <row r="13" spans="1:12" s="15" customFormat="1" x14ac:dyDescent="0.3">
      <c r="A13" s="20" t="s">
        <v>26</v>
      </c>
      <c r="B13" s="12">
        <v>44007</v>
      </c>
      <c r="C13" s="15" t="s">
        <v>15</v>
      </c>
      <c r="D13" s="12" t="s">
        <v>8</v>
      </c>
      <c r="E13" s="13">
        <v>1953</v>
      </c>
      <c r="F13" s="14">
        <v>0</v>
      </c>
      <c r="G13" s="14">
        <f t="shared" si="0"/>
        <v>1953</v>
      </c>
      <c r="H13" s="15" t="s">
        <v>56</v>
      </c>
      <c r="I13" s="15" t="s">
        <v>41</v>
      </c>
      <c r="K13" s="11" t="s">
        <v>43</v>
      </c>
    </row>
    <row r="14" spans="1:12" s="15" customFormat="1" x14ac:dyDescent="0.3">
      <c r="A14" s="20" t="s">
        <v>26</v>
      </c>
      <c r="B14" s="12">
        <v>44007</v>
      </c>
      <c r="C14" s="15" t="s">
        <v>17</v>
      </c>
      <c r="D14" s="12" t="s">
        <v>16</v>
      </c>
      <c r="E14" s="13">
        <v>1953</v>
      </c>
      <c r="F14" s="14">
        <v>0</v>
      </c>
      <c r="G14" s="14">
        <f t="shared" si="0"/>
        <v>1953</v>
      </c>
      <c r="H14" s="15" t="s">
        <v>56</v>
      </c>
      <c r="I14" s="15" t="s">
        <v>41</v>
      </c>
      <c r="K14" s="11" t="s">
        <v>43</v>
      </c>
    </row>
    <row r="15" spans="1:12" s="15" customFormat="1" x14ac:dyDescent="0.3">
      <c r="A15" s="24" t="s">
        <v>27</v>
      </c>
      <c r="B15" s="12">
        <v>44012</v>
      </c>
      <c r="C15" s="15" t="s">
        <v>19</v>
      </c>
      <c r="D15" s="12" t="s">
        <v>18</v>
      </c>
      <c r="E15" s="13">
        <v>1674</v>
      </c>
      <c r="F15" s="14">
        <v>0</v>
      </c>
      <c r="G15" s="14">
        <f t="shared" si="0"/>
        <v>1674</v>
      </c>
      <c r="H15" s="15" t="s">
        <v>57</v>
      </c>
      <c r="I15" s="15" t="s">
        <v>41</v>
      </c>
      <c r="K15" s="11" t="s">
        <v>43</v>
      </c>
    </row>
    <row r="16" spans="1:12" s="15" customFormat="1" x14ac:dyDescent="0.3">
      <c r="A16" s="21" t="s">
        <v>28</v>
      </c>
      <c r="B16" s="12">
        <v>44012</v>
      </c>
      <c r="C16" s="15" t="s">
        <v>20</v>
      </c>
      <c r="D16" s="12" t="s">
        <v>6</v>
      </c>
      <c r="E16" s="13">
        <v>6000000</v>
      </c>
      <c r="F16" s="14">
        <f t="shared" ref="F16" si="2">E16*0.1</f>
        <v>600000</v>
      </c>
      <c r="G16" s="14">
        <f t="shared" si="0"/>
        <v>6600000</v>
      </c>
      <c r="H16" s="15" t="s">
        <v>58</v>
      </c>
      <c r="I16" s="15" t="s">
        <v>38</v>
      </c>
      <c r="L16" s="30" t="s">
        <v>48</v>
      </c>
    </row>
    <row r="17" spans="1:13" s="15" customFormat="1" x14ac:dyDescent="0.3">
      <c r="A17" s="21" t="s">
        <v>28</v>
      </c>
      <c r="B17" s="12">
        <v>44012</v>
      </c>
      <c r="C17" s="15" t="s">
        <v>12</v>
      </c>
      <c r="D17" s="12" t="s">
        <v>6</v>
      </c>
      <c r="E17" s="13">
        <v>1800000</v>
      </c>
      <c r="F17" s="14">
        <f>E17*0.1</f>
        <v>180000</v>
      </c>
      <c r="G17" s="14">
        <f t="shared" si="0"/>
        <v>1980000</v>
      </c>
      <c r="H17" s="15" t="s">
        <v>59</v>
      </c>
      <c r="I17" s="15" t="s">
        <v>38</v>
      </c>
    </row>
    <row r="18" spans="1:13" s="15" customFormat="1" x14ac:dyDescent="0.3">
      <c r="A18" s="21" t="s">
        <v>28</v>
      </c>
      <c r="B18" s="12">
        <v>44012</v>
      </c>
      <c r="C18" s="15" t="s">
        <v>11</v>
      </c>
      <c r="D18" s="12" t="s">
        <v>10</v>
      </c>
      <c r="E18" s="13">
        <v>7000000</v>
      </c>
      <c r="F18" s="14">
        <f t="shared" ref="F18" si="3">E18*0.1</f>
        <v>700000</v>
      </c>
      <c r="G18" s="14">
        <f t="shared" si="0"/>
        <v>7700000</v>
      </c>
      <c r="H18" s="15" t="s">
        <v>58</v>
      </c>
      <c r="I18" s="15" t="s">
        <v>38</v>
      </c>
    </row>
    <row r="19" spans="1:13" s="15" customFormat="1" x14ac:dyDescent="0.3">
      <c r="A19" s="21" t="s">
        <v>28</v>
      </c>
      <c r="B19" s="12">
        <v>44012</v>
      </c>
      <c r="C19" s="15" t="s">
        <v>21</v>
      </c>
      <c r="D19" s="12" t="s">
        <v>6</v>
      </c>
      <c r="E19" s="13">
        <v>1500000</v>
      </c>
      <c r="F19" s="14">
        <f>E19*0.1</f>
        <v>150000</v>
      </c>
      <c r="G19" s="14">
        <f t="shared" si="0"/>
        <v>1650000</v>
      </c>
      <c r="H19" s="15" t="s">
        <v>59</v>
      </c>
      <c r="I19" s="15" t="s">
        <v>40</v>
      </c>
    </row>
    <row r="20" spans="1:13" s="10" customFormat="1" x14ac:dyDescent="0.3">
      <c r="A20" s="21" t="s">
        <v>28</v>
      </c>
      <c r="B20" s="12">
        <v>44013</v>
      </c>
      <c r="C20" s="15" t="s">
        <v>23</v>
      </c>
      <c r="D20" s="12" t="s">
        <v>22</v>
      </c>
      <c r="E20" s="13">
        <v>1800000</v>
      </c>
      <c r="F20" s="14">
        <f>E20*0.1</f>
        <v>180000</v>
      </c>
      <c r="G20" s="14">
        <f>E20+F20</f>
        <v>1980000</v>
      </c>
      <c r="H20" s="15" t="s">
        <v>60</v>
      </c>
      <c r="I20" s="15" t="s">
        <v>38</v>
      </c>
      <c r="J20" s="15"/>
      <c r="K20" s="15"/>
    </row>
    <row r="21" spans="1:13" x14ac:dyDescent="0.3">
      <c r="A21" s="22"/>
      <c r="B21" s="22"/>
      <c r="C21" s="18"/>
      <c r="D21" s="16"/>
      <c r="E21" s="17">
        <f>SUM(E6:E20)</f>
        <v>34538951</v>
      </c>
      <c r="F21" s="17">
        <f>SUM(F6:F20)</f>
        <v>3452500</v>
      </c>
      <c r="G21" s="17">
        <f>SUM(G6:G20)</f>
        <v>37991451</v>
      </c>
      <c r="H21" s="18"/>
      <c r="I21" s="18"/>
    </row>
    <row r="22" spans="1:13" x14ac:dyDescent="0.3">
      <c r="A22" s="27" t="s">
        <v>46</v>
      </c>
      <c r="B22" s="27"/>
      <c r="C22" s="10" t="s">
        <v>23</v>
      </c>
      <c r="D22" s="7" t="s">
        <v>10</v>
      </c>
      <c r="E22" s="8">
        <v>1800000</v>
      </c>
      <c r="F22" s="9">
        <f t="shared" ref="F22:F23" si="4">E22*0.1</f>
        <v>180000</v>
      </c>
      <c r="G22" s="9">
        <f t="shared" ref="G22:G23" si="5">E22+F22</f>
        <v>1980000</v>
      </c>
      <c r="H22" s="10" t="s">
        <v>24</v>
      </c>
      <c r="I22" s="10" t="s">
        <v>37</v>
      </c>
    </row>
    <row r="23" spans="1:13" x14ac:dyDescent="0.3">
      <c r="A23" s="26" t="s">
        <v>47</v>
      </c>
      <c r="B23" s="26"/>
      <c r="C23" s="10" t="s">
        <v>23</v>
      </c>
      <c r="D23" s="7" t="s">
        <v>10</v>
      </c>
      <c r="E23" s="8">
        <v>1800000</v>
      </c>
      <c r="F23" s="9">
        <f t="shared" si="4"/>
        <v>180000</v>
      </c>
      <c r="G23" s="9">
        <f t="shared" si="5"/>
        <v>1980000</v>
      </c>
      <c r="H23" s="10" t="s">
        <v>24</v>
      </c>
      <c r="I23" s="10" t="s">
        <v>37</v>
      </c>
    </row>
    <row r="29" spans="1:13" x14ac:dyDescent="0.3">
      <c r="L29" s="5">
        <v>7000000</v>
      </c>
      <c r="M29" s="6">
        <v>3</v>
      </c>
    </row>
    <row r="30" spans="1:13" x14ac:dyDescent="0.3">
      <c r="K30" s="3" t="s">
        <v>64</v>
      </c>
      <c r="L30" s="3" t="s">
        <v>65</v>
      </c>
      <c r="M30" s="34" t="s">
        <v>66</v>
      </c>
    </row>
    <row r="31" spans="1:13" x14ac:dyDescent="0.3">
      <c r="K31" s="6" t="s">
        <v>61</v>
      </c>
      <c r="L31" s="32">
        <v>2400000</v>
      </c>
      <c r="M31" s="6" t="s">
        <v>67</v>
      </c>
    </row>
    <row r="32" spans="1:13" x14ac:dyDescent="0.3">
      <c r="K32" s="6" t="s">
        <v>62</v>
      </c>
      <c r="L32" s="32">
        <v>2300000</v>
      </c>
      <c r="M32" s="6" t="s">
        <v>67</v>
      </c>
    </row>
    <row r="33" spans="11:13" x14ac:dyDescent="0.3">
      <c r="K33" s="6" t="s">
        <v>63</v>
      </c>
      <c r="L33" s="33">
        <v>2300000</v>
      </c>
      <c r="M33" s="6" t="s">
        <v>67</v>
      </c>
    </row>
  </sheetData>
  <autoFilter ref="A5:H21"/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2020년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j.lake</dc:creator>
  <cp:lastModifiedBy>j.lake</cp:lastModifiedBy>
  <dcterms:created xsi:type="dcterms:W3CDTF">2020-04-21T06:19:37Z</dcterms:created>
  <dcterms:modified xsi:type="dcterms:W3CDTF">2021-02-02T02:16:05Z</dcterms:modified>
</cp:coreProperties>
</file>