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cripts\cellpy\testdata\db\"/>
    </mc:Choice>
  </mc:AlternateContent>
  <xr:revisionPtr revIDLastSave="0" documentId="13_ncr:1_{930D32CC-1CB2-4CA2-B18D-61AEBB8A200F}" xr6:coauthVersionLast="46" xr6:coauthVersionMax="46" xr10:uidLastSave="{00000000-0000-0000-0000-000000000000}"/>
  <bookViews>
    <workbookView xWindow="-120" yWindow="-120" windowWidth="29040" windowHeight="17640" tabRatio="539" xr2:uid="{00000000-000D-0000-FFFF-FFFF00000000}"/>
  </bookViews>
  <sheets>
    <sheet name="db_table" sheetId="14" r:id="rId1"/>
    <sheet name="db_filenames" sheetId="15" r:id="rId2"/>
  </sheets>
  <definedNames>
    <definedName name="_xlnm._FilterDatabase" localSheetId="0" hidden="1">db_table!$A$1:$AZ$16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14" l="1"/>
  <c r="R7" i="14"/>
  <c r="R8" i="14"/>
  <c r="R9" i="14"/>
  <c r="R10" i="14"/>
  <c r="R11" i="14"/>
  <c r="R12" i="14"/>
  <c r="R13" i="14"/>
  <c r="R14" i="14"/>
  <c r="R15" i="14"/>
  <c r="R16" i="14"/>
  <c r="B4" i="15" l="1"/>
  <c r="C4" i="15" s="1"/>
  <c r="B5" i="15"/>
  <c r="B6" i="15"/>
  <c r="C6" i="15" s="1"/>
  <c r="B7" i="15"/>
  <c r="C7" i="15" s="1"/>
  <c r="B8" i="15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R5" i="14"/>
  <c r="R4" i="14"/>
  <c r="R3" i="14"/>
  <c r="B3" i="15"/>
  <c r="C3" i="15" s="1"/>
  <c r="C8" i="15"/>
  <c r="C5" i="15"/>
</calcChain>
</file>

<file path=xl/sharedStrings.xml><?xml version="1.0" encoding="utf-8"?>
<sst xmlns="http://schemas.openxmlformats.org/spreadsheetml/2006/main" count="239" uniqueCount="87">
  <si>
    <t>(mg)</t>
  </si>
  <si>
    <t>BASF LP30</t>
  </si>
  <si>
    <t>cc - cr2032</t>
  </si>
  <si>
    <t>celgard 3401</t>
  </si>
  <si>
    <t>bol</t>
  </si>
  <si>
    <t>1</t>
  </si>
  <si>
    <t>L:\EnergyStorageMaterials\Data-backup\Arbin</t>
  </si>
  <si>
    <t>Datadir</t>
  </si>
  <si>
    <t>2</t>
  </si>
  <si>
    <t>3</t>
  </si>
  <si>
    <t>F3</t>
  </si>
  <si>
    <t>F4</t>
  </si>
  <si>
    <t>LC</t>
  </si>
  <si>
    <t>eis</t>
  </si>
  <si>
    <t>RATE</t>
  </si>
  <si>
    <t>2_01</t>
  </si>
  <si>
    <t>2_22</t>
  </si>
  <si>
    <t>2_23</t>
  </si>
  <si>
    <t>2_31</t>
  </si>
  <si>
    <t>2_32</t>
  </si>
  <si>
    <t>2_2</t>
  </si>
  <si>
    <t>2_3</t>
  </si>
  <si>
    <t>2_4</t>
  </si>
  <si>
    <t>2_5</t>
  </si>
  <si>
    <t>2_6</t>
  </si>
  <si>
    <t>2_29</t>
  </si>
  <si>
    <t>2_30</t>
  </si>
  <si>
    <t>A1</t>
  </si>
  <si>
    <t>A2</t>
  </si>
  <si>
    <t>A3</t>
  </si>
  <si>
    <t>A4</t>
  </si>
  <si>
    <t>A5</t>
  </si>
  <si>
    <t>A6</t>
  </si>
  <si>
    <t>test</t>
  </si>
  <si>
    <t>F1</t>
  </si>
  <si>
    <t>F2</t>
  </si>
  <si>
    <t>F5</t>
  </si>
  <si>
    <t>exp001</t>
  </si>
  <si>
    <t>20160805_test001_45_cc</t>
  </si>
  <si>
    <t>20160805_test001_46_cc</t>
  </si>
  <si>
    <t>20160805_test001_47_cc</t>
  </si>
  <si>
    <t>exp002</t>
  </si>
  <si>
    <t>test comment general</t>
  </si>
  <si>
    <t>id</t>
  </si>
  <si>
    <t>batch</t>
  </si>
  <si>
    <t>batch_number</t>
  </si>
  <si>
    <t>exists</t>
  </si>
  <si>
    <t>exists_txt</t>
  </si>
  <si>
    <t>b01</t>
  </si>
  <si>
    <t>b02</t>
  </si>
  <si>
    <t>b03</t>
  </si>
  <si>
    <t>project</t>
  </si>
  <si>
    <t>b06</t>
  </si>
  <si>
    <t>b04</t>
  </si>
  <si>
    <t>b05</t>
  </si>
  <si>
    <t>b07</t>
  </si>
  <si>
    <t>label</t>
  </si>
  <si>
    <t>group</t>
  </si>
  <si>
    <t>selected</t>
  </si>
  <si>
    <t>cell</t>
  </si>
  <si>
    <t>file_name_indicator</t>
  </si>
  <si>
    <t>comment_slurry</t>
  </si>
  <si>
    <t>finished</t>
  </si>
  <si>
    <t>freeze</t>
  </si>
  <si>
    <t>channel</t>
  </si>
  <si>
    <t>mass_active_material</t>
  </si>
  <si>
    <t>cell_type</t>
  </si>
  <si>
    <t>cell_design</t>
  </si>
  <si>
    <t>separator</t>
  </si>
  <si>
    <t>electrolyte</t>
  </si>
  <si>
    <t>loading_active_material</t>
  </si>
  <si>
    <t>comment_general</t>
  </si>
  <si>
    <t>missing_raw</t>
  </si>
  <si>
    <t>temperature</t>
  </si>
  <si>
    <t>comment_cell</t>
  </si>
  <si>
    <t>mass_total</t>
  </si>
  <si>
    <t>raw_file_names</t>
  </si>
  <si>
    <t>cellpy_file_name</t>
  </si>
  <si>
    <t>int</t>
  </si>
  <si>
    <t>str</t>
  </si>
  <si>
    <t>categorical</t>
  </si>
  <si>
    <t>(mg/cm^2)</t>
  </si>
  <si>
    <t>(C)</t>
  </si>
  <si>
    <t>list</t>
  </si>
  <si>
    <t>anode</t>
  </si>
  <si>
    <t>Sr.No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</si>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</sst>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4" fontId="0" fillId="0" borderId="0" xfId="0" applyNumberFormat="1"/>
    <xf numFmtId="2" fontId="1" fillId="0" borderId="0" xfId="0" applyNumberFormat="1" applyFont="1" applyFill="1"/>
    <xf numFmtId="2" fontId="0" fillId="0" borderId="0" xfId="0" applyNumberFormat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B1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defaultColWidth="18.5703125" defaultRowHeight="12.75" customHeight="1" x14ac:dyDescent="0.25"/>
  <cols>
    <col min="1" max="1" width="9.140625" customWidth="1"/>
    <col min="2" max="2" width="28" style="2" customWidth="1"/>
    <col min="3" max="3" width="25.42578125" style="14" customWidth="1"/>
    <col min="4" max="4" width="4.5703125" style="22" customWidth="1"/>
    <col min="5" max="5" width="5" style="2" customWidth="1"/>
    <col min="6" max="6" width="12.85546875" style="22" customWidth="1"/>
    <col min="7" max="9" width="10" style="2" customWidth="1"/>
    <col min="10" max="12" width="7.85546875" style="2" customWidth="1"/>
    <col min="13" max="13" width="9" style="2" customWidth="1"/>
    <col min="14" max="14" width="9.42578125" style="2" customWidth="1"/>
    <col min="15" max="15" width="17.140625" style="22" customWidth="1"/>
    <col min="16" max="16" width="21.5703125" style="2" customWidth="1"/>
    <col min="17" max="17" width="39.42578125" customWidth="1"/>
    <col min="18" max="18" width="27.42578125" customWidth="1"/>
    <col min="19" max="19" width="59.42578125" customWidth="1"/>
    <col min="20" max="20" width="10.42578125" customWidth="1"/>
    <col min="21" max="21" width="10.5703125" customWidth="1"/>
    <col min="22" max="22" width="7.140625" style="20" customWidth="1"/>
    <col min="23" max="23" width="7.140625" customWidth="1"/>
    <col min="24" max="24" width="7.140625" style="16" customWidth="1"/>
    <col min="25" max="25" width="7.140625" customWidth="1"/>
    <col min="26" max="26" width="7.140625" style="18" customWidth="1"/>
    <col min="27" max="27" width="7.140625" customWidth="1"/>
    <col min="28" max="28" width="7.140625" style="24" customWidth="1"/>
    <col min="29" max="34" width="7.140625" customWidth="1"/>
    <col min="35" max="35" width="16.85546875" style="2" customWidth="1"/>
    <col min="36" max="37" width="14.42578125" style="4" customWidth="1"/>
    <col min="38" max="38" width="10" customWidth="1"/>
    <col min="39" max="39" width="12.42578125" customWidth="1"/>
    <col min="40" max="40" width="13.85546875" customWidth="1"/>
    <col min="41" max="41" width="17.42578125" style="10" customWidth="1"/>
    <col min="42" max="42" width="9.140625" style="3" customWidth="1"/>
    <col min="43" max="43" width="5.85546875" customWidth="1"/>
    <col min="44" max="44" width="29" style="12" customWidth="1"/>
    <col min="45" max="47" width="8.140625" style="12" customWidth="1"/>
    <col min="48" max="48" width="29.140625" style="12" customWidth="1"/>
    <col min="49" max="49" width="110" customWidth="1"/>
    <col min="50" max="50" width="8.42578125" customWidth="1"/>
  </cols>
  <sheetData>
    <row r="1" spans="1:54" ht="15" x14ac:dyDescent="0.25">
      <c r="A1" s="5" t="s">
        <v>43</v>
      </c>
      <c r="B1" s="13" t="s">
        <v>45</v>
      </c>
      <c r="C1" s="13" t="s">
        <v>44</v>
      </c>
      <c r="D1" s="21" t="s">
        <v>46</v>
      </c>
      <c r="E1" s="6" t="s">
        <v>47</v>
      </c>
      <c r="F1" s="21" t="s">
        <v>48</v>
      </c>
      <c r="G1" s="6" t="s">
        <v>49</v>
      </c>
      <c r="H1" s="21" t="s">
        <v>50</v>
      </c>
      <c r="I1" s="6" t="s">
        <v>53</v>
      </c>
      <c r="J1" s="21" t="s">
        <v>54</v>
      </c>
      <c r="K1" s="6" t="s">
        <v>52</v>
      </c>
      <c r="L1" s="21" t="s">
        <v>55</v>
      </c>
      <c r="M1" s="21" t="s">
        <v>51</v>
      </c>
      <c r="N1" s="6" t="s">
        <v>56</v>
      </c>
      <c r="O1" s="21" t="s">
        <v>57</v>
      </c>
      <c r="P1" s="6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19" t="s">
        <v>34</v>
      </c>
      <c r="W1" s="5" t="s">
        <v>35</v>
      </c>
      <c r="X1" s="15" t="s">
        <v>10</v>
      </c>
      <c r="Y1" s="5" t="s">
        <v>11</v>
      </c>
      <c r="Z1" s="17" t="s">
        <v>36</v>
      </c>
      <c r="AA1" s="5" t="s">
        <v>14</v>
      </c>
      <c r="AB1" s="23" t="s">
        <v>12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64</v>
      </c>
      <c r="AJ1" s="7" t="s">
        <v>65</v>
      </c>
      <c r="AK1" s="7" t="s">
        <v>66</v>
      </c>
      <c r="AL1" s="5" t="s">
        <v>67</v>
      </c>
      <c r="AM1" s="5" t="s">
        <v>68</v>
      </c>
      <c r="AN1" s="5" t="s">
        <v>69</v>
      </c>
      <c r="AO1" s="9" t="s">
        <v>75</v>
      </c>
      <c r="AP1" s="8"/>
      <c r="AQ1" s="5"/>
      <c r="AR1" s="11" t="s">
        <v>70</v>
      </c>
      <c r="AS1" s="11"/>
      <c r="AT1" s="11"/>
      <c r="AU1" s="11"/>
      <c r="AV1" s="11" t="s">
        <v>74</v>
      </c>
      <c r="AW1" s="5" t="s">
        <v>71</v>
      </c>
      <c r="AX1" t="s">
        <v>72</v>
      </c>
      <c r="AZ1" t="s">
        <v>73</v>
      </c>
      <c r="BA1" t="s">
        <v>77</v>
      </c>
      <c r="BB1" t="s">
        <v>76</v>
      </c>
    </row>
    <row r="2" spans="1:54" ht="15" x14ac:dyDescent="0.25">
      <c r="A2" s="5" t="s">
        <v>78</v>
      </c>
      <c r="B2" s="6" t="s">
        <v>78</v>
      </c>
      <c r="C2" s="13" t="s">
        <v>79</v>
      </c>
      <c r="D2" s="21" t="s">
        <v>4</v>
      </c>
      <c r="E2" s="6" t="s">
        <v>79</v>
      </c>
      <c r="F2" s="21" t="s">
        <v>79</v>
      </c>
      <c r="G2" s="21" t="s">
        <v>79</v>
      </c>
      <c r="H2" s="21" t="s">
        <v>79</v>
      </c>
      <c r="I2" s="21" t="s">
        <v>79</v>
      </c>
      <c r="J2" s="21" t="s">
        <v>79</v>
      </c>
      <c r="K2" s="21" t="s">
        <v>79</v>
      </c>
      <c r="L2" s="21" t="s">
        <v>79</v>
      </c>
      <c r="M2" s="21" t="s">
        <v>80</v>
      </c>
      <c r="N2" s="21" t="s">
        <v>79</v>
      </c>
      <c r="O2" s="21" t="s">
        <v>78</v>
      </c>
      <c r="P2" s="6" t="s">
        <v>4</v>
      </c>
      <c r="Q2" s="5" t="s">
        <v>79</v>
      </c>
      <c r="R2" s="5" t="s">
        <v>79</v>
      </c>
      <c r="S2" s="5" t="s">
        <v>79</v>
      </c>
      <c r="T2" s="5" t="s">
        <v>4</v>
      </c>
      <c r="U2" s="5" t="s">
        <v>4</v>
      </c>
      <c r="V2" s="19" t="s">
        <v>4</v>
      </c>
      <c r="W2" s="5" t="s">
        <v>4</v>
      </c>
      <c r="X2" s="15" t="s">
        <v>4</v>
      </c>
      <c r="Y2" s="5" t="s">
        <v>4</v>
      </c>
      <c r="Z2" s="17" t="s">
        <v>4</v>
      </c>
      <c r="AA2" s="5" t="s">
        <v>4</v>
      </c>
      <c r="AB2" s="23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6" t="s">
        <v>79</v>
      </c>
      <c r="AJ2" s="7" t="s">
        <v>0</v>
      </c>
      <c r="AK2" s="7" t="s">
        <v>80</v>
      </c>
      <c r="AL2" s="7" t="s">
        <v>80</v>
      </c>
      <c r="AM2" s="7" t="s">
        <v>80</v>
      </c>
      <c r="AN2" s="7" t="s">
        <v>80</v>
      </c>
      <c r="AO2" s="9" t="s">
        <v>0</v>
      </c>
      <c r="AP2" s="8"/>
      <c r="AQ2" s="5"/>
      <c r="AR2" s="11" t="s">
        <v>81</v>
      </c>
      <c r="AS2" s="11"/>
      <c r="AT2" s="11"/>
      <c r="AU2" s="11"/>
      <c r="AV2" s="11" t="s">
        <v>79</v>
      </c>
      <c r="AW2" s="5" t="s">
        <v>79</v>
      </c>
      <c r="AX2" t="s">
        <v>4</v>
      </c>
      <c r="AY2" s="25"/>
      <c r="AZ2" t="s">
        <v>82</v>
      </c>
      <c r="BA2" t="s">
        <v>83</v>
      </c>
      <c r="BB2" t="s">
        <v>79</v>
      </c>
    </row>
    <row r="3" spans="1:54" s="1" customFormat="1" ht="15" x14ac:dyDescent="0.25">
      <c r="A3" s="5">
        <v>614</v>
      </c>
      <c r="B3" s="6">
        <v>45</v>
      </c>
      <c r="C3" s="21" t="s">
        <v>37</v>
      </c>
      <c r="D3" s="21">
        <v>1</v>
      </c>
      <c r="E3" s="6"/>
      <c r="F3" s="21" t="s">
        <v>37</v>
      </c>
      <c r="G3" s="6"/>
      <c r="H3" s="6"/>
      <c r="I3" s="6"/>
      <c r="J3" s="6"/>
      <c r="K3" s="6"/>
      <c r="L3" s="6"/>
      <c r="M3" s="21" t="s">
        <v>33</v>
      </c>
      <c r="N3" s="6" t="s">
        <v>33</v>
      </c>
      <c r="O3" s="21" t="s">
        <v>5</v>
      </c>
      <c r="P3" s="6"/>
      <c r="Q3" s="5" t="s">
        <v>38</v>
      </c>
      <c r="R3" s="5" t="str">
        <f t="shared" ref="R3:R16" si="0">Q3</f>
        <v>20160805_test001_45_cc</v>
      </c>
      <c r="S3" s="5"/>
      <c r="T3" s="5">
        <v>1</v>
      </c>
      <c r="U3" s="5">
        <v>1</v>
      </c>
      <c r="V3" s="19">
        <v>0</v>
      </c>
      <c r="W3" s="5">
        <v>0</v>
      </c>
      <c r="X3" s="15">
        <v>0</v>
      </c>
      <c r="Y3" s="5">
        <v>0</v>
      </c>
      <c r="Z3" s="17">
        <v>0</v>
      </c>
      <c r="AA3" s="5">
        <v>0</v>
      </c>
      <c r="AB3" s="23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6" t="s">
        <v>16</v>
      </c>
      <c r="AJ3" s="7">
        <v>0.51026231569116942</v>
      </c>
      <c r="AK3" s="7" t="s">
        <v>84</v>
      </c>
      <c r="AL3" s="5" t="s">
        <v>2</v>
      </c>
      <c r="AM3" s="5" t="s">
        <v>3</v>
      </c>
      <c r="AN3" s="5" t="s">
        <v>1</v>
      </c>
      <c r="AO3" s="9">
        <v>2.8174999999999999</v>
      </c>
      <c r="AP3" s="8"/>
      <c r="AQ3" s="5"/>
      <c r="AR3" s="11">
        <v>0.95636867792127611</v>
      </c>
      <c r="AS3" s="11"/>
      <c r="AT3" s="11"/>
      <c r="AU3" s="11"/>
      <c r="AV3" s="11"/>
      <c r="AW3" s="5" t="s">
        <v>42</v>
      </c>
      <c r="AY3" s="25"/>
    </row>
    <row r="4" spans="1:54" s="1" customFormat="1" ht="15" x14ac:dyDescent="0.25">
      <c r="A4" s="5">
        <v>615</v>
      </c>
      <c r="B4" s="6">
        <v>45</v>
      </c>
      <c r="C4" s="21" t="s">
        <v>37</v>
      </c>
      <c r="D4" s="21">
        <v>1</v>
      </c>
      <c r="E4" s="6"/>
      <c r="F4" s="21" t="s">
        <v>33</v>
      </c>
      <c r="G4" s="6"/>
      <c r="H4" s="6"/>
      <c r="I4" s="6"/>
      <c r="J4" s="6"/>
      <c r="K4" s="6"/>
      <c r="L4" s="6"/>
      <c r="M4" s="21" t="s">
        <v>33</v>
      </c>
      <c r="N4" s="6"/>
      <c r="O4" s="21">
        <v>2</v>
      </c>
      <c r="P4" s="6" t="s">
        <v>5</v>
      </c>
      <c r="Q4" s="5" t="s">
        <v>39</v>
      </c>
      <c r="R4" s="5" t="str">
        <f t="shared" si="0"/>
        <v>20160805_test001_46_cc</v>
      </c>
      <c r="S4" s="5"/>
      <c r="T4" s="5">
        <v>0</v>
      </c>
      <c r="U4" s="5">
        <v>0</v>
      </c>
      <c r="V4" s="19">
        <v>0</v>
      </c>
      <c r="W4" s="5">
        <v>0</v>
      </c>
      <c r="X4" s="15">
        <v>0</v>
      </c>
      <c r="Y4" s="5">
        <v>0</v>
      </c>
      <c r="Z4" s="17">
        <v>0</v>
      </c>
      <c r="AA4" s="5">
        <v>0</v>
      </c>
      <c r="AB4" s="23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6" t="s">
        <v>17</v>
      </c>
      <c r="AJ4" s="7">
        <v>0.45438760079739932</v>
      </c>
      <c r="AK4" s="7" t="s">
        <v>84</v>
      </c>
      <c r="AL4" s="5" t="s">
        <v>2</v>
      </c>
      <c r="AM4" s="5" t="s">
        <v>3</v>
      </c>
      <c r="AN4" s="5" t="s">
        <v>1</v>
      </c>
      <c r="AO4" s="9">
        <v>2.5374999999999996</v>
      </c>
      <c r="AP4" s="8"/>
      <c r="AQ4" s="5"/>
      <c r="AR4" s="11">
        <v>0.86132582794152224</v>
      </c>
      <c r="AS4" s="11"/>
      <c r="AT4" s="11"/>
      <c r="AU4" s="11"/>
      <c r="AV4" s="11"/>
      <c r="AW4" s="5"/>
      <c r="AY4" s="25"/>
    </row>
    <row r="5" spans="1:54" s="1" customFormat="1" ht="15" x14ac:dyDescent="0.25">
      <c r="A5" s="5">
        <v>616</v>
      </c>
      <c r="B5" s="6">
        <v>45</v>
      </c>
      <c r="C5" s="21" t="s">
        <v>37</v>
      </c>
      <c r="D5" s="21">
        <v>1</v>
      </c>
      <c r="E5" s="6"/>
      <c r="F5" s="21" t="s">
        <v>33</v>
      </c>
      <c r="G5" s="6"/>
      <c r="H5" s="6"/>
      <c r="I5" s="6"/>
      <c r="J5" s="6"/>
      <c r="K5" s="6"/>
      <c r="L5" s="6"/>
      <c r="M5" s="21" t="s">
        <v>33</v>
      </c>
      <c r="O5" s="21">
        <v>2</v>
      </c>
      <c r="P5" s="6"/>
      <c r="Q5" s="5" t="s">
        <v>40</v>
      </c>
      <c r="R5" s="5" t="str">
        <f t="shared" si="0"/>
        <v>20160805_test001_47_cc</v>
      </c>
      <c r="S5" s="5"/>
      <c r="T5" s="5">
        <v>0</v>
      </c>
      <c r="U5" s="5">
        <v>0</v>
      </c>
      <c r="V5" s="19">
        <v>0</v>
      </c>
      <c r="W5" s="5">
        <v>0</v>
      </c>
      <c r="X5" s="15">
        <v>0</v>
      </c>
      <c r="Y5" s="5">
        <v>0</v>
      </c>
      <c r="Z5" s="17">
        <v>0</v>
      </c>
      <c r="AA5" s="5">
        <v>0</v>
      </c>
      <c r="AB5" s="23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6" t="s">
        <v>19</v>
      </c>
      <c r="AJ5" s="7">
        <v>0.495843034428261</v>
      </c>
      <c r="AK5" s="7" t="s">
        <v>84</v>
      </c>
      <c r="AL5" s="5" t="s">
        <v>2</v>
      </c>
      <c r="AM5" s="5" t="s">
        <v>3</v>
      </c>
      <c r="AN5" s="5" t="s">
        <v>1</v>
      </c>
      <c r="AO5" s="9">
        <v>2.6975000000000002</v>
      </c>
      <c r="AP5" s="8"/>
      <c r="AQ5" s="5"/>
      <c r="AR5" s="11">
        <v>0.91563602792995336</v>
      </c>
      <c r="AS5" s="11"/>
      <c r="AT5" s="11"/>
      <c r="AU5" s="11"/>
      <c r="AV5" s="11"/>
      <c r="AW5" s="5"/>
      <c r="AY5" s="25"/>
    </row>
    <row r="6" spans="1:54" s="1" customFormat="1" ht="15" x14ac:dyDescent="0.25">
      <c r="A6" s="5">
        <v>617</v>
      </c>
      <c r="B6" s="6">
        <v>45</v>
      </c>
      <c r="C6" s="21" t="s">
        <v>37</v>
      </c>
      <c r="D6" s="21">
        <v>1</v>
      </c>
      <c r="E6" s="6"/>
      <c r="F6" s="21" t="s">
        <v>37</v>
      </c>
      <c r="G6" s="6"/>
      <c r="H6" s="6"/>
      <c r="I6" s="6"/>
      <c r="J6" s="6"/>
      <c r="K6" s="6"/>
      <c r="L6" s="6"/>
      <c r="M6" s="21" t="s">
        <v>37</v>
      </c>
      <c r="N6" s="6"/>
      <c r="O6" s="21" t="s">
        <v>8</v>
      </c>
      <c r="P6" s="6" t="s">
        <v>5</v>
      </c>
      <c r="Q6" s="5" t="s">
        <v>40</v>
      </c>
      <c r="R6" s="5" t="str">
        <f t="shared" si="0"/>
        <v>20160805_test001_47_cc</v>
      </c>
      <c r="S6" s="5"/>
      <c r="T6" s="5">
        <v>0</v>
      </c>
      <c r="U6" s="5">
        <v>0</v>
      </c>
      <c r="V6" s="19">
        <v>0</v>
      </c>
      <c r="W6" s="5">
        <v>0</v>
      </c>
      <c r="X6" s="15">
        <v>0</v>
      </c>
      <c r="Y6" s="5">
        <v>0</v>
      </c>
      <c r="Z6" s="17">
        <v>0</v>
      </c>
      <c r="AA6" s="5">
        <v>0</v>
      </c>
      <c r="AB6" s="23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6" t="s">
        <v>25</v>
      </c>
      <c r="AJ6" s="7">
        <v>0.45438760079739932</v>
      </c>
      <c r="AK6" s="7" t="s">
        <v>84</v>
      </c>
      <c r="AL6" s="5" t="s">
        <v>2</v>
      </c>
      <c r="AM6" s="5" t="s">
        <v>3</v>
      </c>
      <c r="AN6" s="5" t="s">
        <v>1</v>
      </c>
      <c r="AO6" s="9">
        <v>2.8974999999999991</v>
      </c>
      <c r="AP6" s="8"/>
      <c r="AQ6" s="5"/>
      <c r="AR6" s="11">
        <v>0.98347485400488432</v>
      </c>
      <c r="AS6" s="11"/>
      <c r="AT6" s="11"/>
      <c r="AU6" s="11"/>
      <c r="AV6" s="11"/>
      <c r="AW6" s="5"/>
      <c r="AY6" s="25"/>
    </row>
    <row r="7" spans="1:54" s="1" customFormat="1" ht="15" x14ac:dyDescent="0.25">
      <c r="A7" s="5">
        <v>618</v>
      </c>
      <c r="B7" s="6">
        <v>45</v>
      </c>
      <c r="C7" s="21" t="s">
        <v>37</v>
      </c>
      <c r="D7" s="21">
        <v>1</v>
      </c>
      <c r="E7" s="6"/>
      <c r="F7" s="21" t="s">
        <v>37</v>
      </c>
      <c r="G7" s="6"/>
      <c r="H7" s="6"/>
      <c r="I7" s="6"/>
      <c r="J7" s="6"/>
      <c r="K7" s="6"/>
      <c r="L7" s="6"/>
      <c r="M7" s="21" t="s">
        <v>37</v>
      </c>
      <c r="N7" s="6"/>
      <c r="O7" s="21" t="s">
        <v>8</v>
      </c>
      <c r="P7" s="6"/>
      <c r="Q7" s="5" t="s">
        <v>40</v>
      </c>
      <c r="R7" s="5" t="str">
        <f t="shared" si="0"/>
        <v>20160805_test001_47_cc</v>
      </c>
      <c r="S7" s="5"/>
      <c r="T7" s="5">
        <v>0</v>
      </c>
      <c r="U7" s="5">
        <v>0</v>
      </c>
      <c r="V7" s="19">
        <v>0</v>
      </c>
      <c r="W7" s="5">
        <v>0</v>
      </c>
      <c r="X7" s="15">
        <v>0</v>
      </c>
      <c r="Y7" s="5">
        <v>0</v>
      </c>
      <c r="Z7" s="17">
        <v>0</v>
      </c>
      <c r="AA7" s="5">
        <v>0</v>
      </c>
      <c r="AB7" s="23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 t="s">
        <v>26</v>
      </c>
      <c r="AJ7" s="7">
        <v>0.44717796016594541</v>
      </c>
      <c r="AK7" s="7" t="s">
        <v>84</v>
      </c>
      <c r="AL7" s="5" t="s">
        <v>2</v>
      </c>
      <c r="AM7" s="5" t="s">
        <v>3</v>
      </c>
      <c r="AN7" s="5" t="s">
        <v>1</v>
      </c>
      <c r="AO7" s="9">
        <v>2.7875000000000001</v>
      </c>
      <c r="AP7" s="8"/>
      <c r="AQ7" s="5"/>
      <c r="AR7" s="11">
        <v>0.94613844884852993</v>
      </c>
      <c r="AS7" s="11"/>
      <c r="AT7" s="11"/>
      <c r="AU7" s="11"/>
      <c r="AV7" s="11"/>
      <c r="AW7" s="5"/>
      <c r="AY7" s="25"/>
    </row>
    <row r="8" spans="1:54" s="1" customFormat="1" ht="15" x14ac:dyDescent="0.25">
      <c r="A8" s="5">
        <v>619</v>
      </c>
      <c r="B8" s="6">
        <v>45</v>
      </c>
      <c r="C8" s="21" t="s">
        <v>37</v>
      </c>
      <c r="D8" s="21">
        <v>1</v>
      </c>
      <c r="E8" s="6"/>
      <c r="F8" s="21" t="s">
        <v>37</v>
      </c>
      <c r="G8" s="6"/>
      <c r="H8" s="6"/>
      <c r="I8" s="6"/>
      <c r="J8" s="6"/>
      <c r="K8" s="6"/>
      <c r="L8" s="6"/>
      <c r="M8" s="21" t="s">
        <v>37</v>
      </c>
      <c r="N8" s="6"/>
      <c r="O8" s="21" t="s">
        <v>8</v>
      </c>
      <c r="P8" s="6"/>
      <c r="Q8" s="5" t="s">
        <v>40</v>
      </c>
      <c r="R8" s="5" t="str">
        <f t="shared" si="0"/>
        <v>20160805_test001_47_cc</v>
      </c>
      <c r="S8" s="5"/>
      <c r="T8" s="5">
        <v>0</v>
      </c>
      <c r="U8" s="5">
        <v>0</v>
      </c>
      <c r="V8" s="19">
        <v>0</v>
      </c>
      <c r="W8" s="5">
        <v>0</v>
      </c>
      <c r="X8" s="15">
        <v>0</v>
      </c>
      <c r="Y8" s="5">
        <v>0</v>
      </c>
      <c r="Z8" s="17">
        <v>0</v>
      </c>
      <c r="AA8" s="5">
        <v>0</v>
      </c>
      <c r="AB8" s="23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 t="s">
        <v>18</v>
      </c>
      <c r="AJ8" s="7">
        <v>0.49223821411253404</v>
      </c>
      <c r="AK8" s="7" t="s">
        <v>84</v>
      </c>
      <c r="AL8" s="5" t="s">
        <v>2</v>
      </c>
      <c r="AM8" s="5" t="s">
        <v>3</v>
      </c>
      <c r="AN8" s="5" t="s">
        <v>1</v>
      </c>
      <c r="AO8" s="9">
        <v>2.2874999999999996</v>
      </c>
      <c r="AP8" s="8"/>
      <c r="AQ8" s="5"/>
      <c r="AR8" s="11">
        <v>0.77642751631964557</v>
      </c>
      <c r="AS8" s="11"/>
      <c r="AT8" s="11"/>
      <c r="AU8" s="11"/>
      <c r="AV8" s="11"/>
      <c r="AW8" s="5"/>
      <c r="AY8" s="25"/>
    </row>
    <row r="9" spans="1:54" s="1" customFormat="1" ht="15" x14ac:dyDescent="0.25">
      <c r="A9" s="5">
        <v>620</v>
      </c>
      <c r="B9" s="6">
        <v>45</v>
      </c>
      <c r="C9" s="21" t="s">
        <v>37</v>
      </c>
      <c r="D9" s="21">
        <v>0</v>
      </c>
      <c r="E9" s="6" t="s">
        <v>13</v>
      </c>
      <c r="F9" s="21" t="s">
        <v>37</v>
      </c>
      <c r="G9" s="6"/>
      <c r="H9" s="6"/>
      <c r="I9" s="6"/>
      <c r="J9" s="6"/>
      <c r="K9" s="6"/>
      <c r="L9" s="6"/>
      <c r="M9" s="21" t="s">
        <v>37</v>
      </c>
      <c r="N9" s="6"/>
      <c r="O9" s="21" t="s">
        <v>9</v>
      </c>
      <c r="P9" s="6" t="s">
        <v>5</v>
      </c>
      <c r="Q9" s="5" t="s">
        <v>40</v>
      </c>
      <c r="R9" s="5" t="str">
        <f t="shared" si="0"/>
        <v>20160805_test001_47_cc</v>
      </c>
      <c r="S9" s="5"/>
      <c r="T9" s="5">
        <v>0</v>
      </c>
      <c r="U9" s="5">
        <v>0</v>
      </c>
      <c r="V9" s="19">
        <v>0</v>
      </c>
      <c r="W9" s="5">
        <v>0</v>
      </c>
      <c r="X9" s="15">
        <v>0</v>
      </c>
      <c r="Y9" s="5">
        <v>0</v>
      </c>
      <c r="Z9" s="17">
        <v>0</v>
      </c>
      <c r="AA9" s="5">
        <v>0</v>
      </c>
      <c r="AB9" s="23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 t="s">
        <v>15</v>
      </c>
      <c r="AJ9" s="7">
        <v>0.4435731398502184</v>
      </c>
      <c r="AK9" s="7" t="s">
        <v>84</v>
      </c>
      <c r="AL9" s="5" t="s">
        <v>2</v>
      </c>
      <c r="AM9" s="5" t="s">
        <v>3</v>
      </c>
      <c r="AN9" s="5" t="s">
        <v>1</v>
      </c>
      <c r="AO9" s="9">
        <v>2.4275000000000007</v>
      </c>
      <c r="AP9" s="8"/>
      <c r="AQ9" s="5"/>
      <c r="AR9" s="11">
        <v>0.82482778469161488</v>
      </c>
      <c r="AS9" s="11"/>
      <c r="AT9" s="11"/>
      <c r="AU9" s="11"/>
      <c r="AV9" s="11"/>
      <c r="AW9" s="5"/>
      <c r="AY9" s="25"/>
    </row>
    <row r="10" spans="1:54" s="1" customFormat="1" ht="15" x14ac:dyDescent="0.25">
      <c r="A10" s="5">
        <v>621</v>
      </c>
      <c r="B10" s="6">
        <v>46</v>
      </c>
      <c r="C10" s="21" t="s">
        <v>41</v>
      </c>
      <c r="D10" s="21">
        <v>1</v>
      </c>
      <c r="E10" s="6"/>
      <c r="F10" s="21" t="s">
        <v>37</v>
      </c>
      <c r="G10" s="6"/>
      <c r="H10" s="6"/>
      <c r="I10" s="6"/>
      <c r="J10" s="6"/>
      <c r="K10" s="6"/>
      <c r="L10" s="6"/>
      <c r="M10" s="21" t="s">
        <v>41</v>
      </c>
      <c r="N10" s="6"/>
      <c r="O10" s="21" t="s">
        <v>9</v>
      </c>
      <c r="P10" s="6"/>
      <c r="Q10" s="5" t="s">
        <v>40</v>
      </c>
      <c r="R10" s="5" t="str">
        <f t="shared" si="0"/>
        <v>20160805_test001_47_cc</v>
      </c>
      <c r="S10" s="5"/>
      <c r="T10" s="5">
        <v>0</v>
      </c>
      <c r="U10" s="5">
        <v>0</v>
      </c>
      <c r="V10" s="19">
        <v>0</v>
      </c>
      <c r="W10" s="5">
        <v>0</v>
      </c>
      <c r="X10" s="15">
        <v>0</v>
      </c>
      <c r="Y10" s="5">
        <v>0</v>
      </c>
      <c r="Z10" s="17">
        <v>0</v>
      </c>
      <c r="AA10" s="5">
        <v>0</v>
      </c>
      <c r="AB10" s="23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 t="s">
        <v>19</v>
      </c>
      <c r="AJ10" s="7">
        <v>0.46796696177456504</v>
      </c>
      <c r="AK10" s="7" t="s">
        <v>84</v>
      </c>
      <c r="AL10" s="5" t="s">
        <v>2</v>
      </c>
      <c r="AM10" s="5" t="s">
        <v>3</v>
      </c>
      <c r="AN10" s="5" t="s">
        <v>1</v>
      </c>
      <c r="AO10" s="9">
        <v>2.5474999999999994</v>
      </c>
      <c r="AP10" s="8"/>
      <c r="AQ10" s="5"/>
      <c r="AR10" s="11">
        <v>0.86560196972271386</v>
      </c>
      <c r="AS10" s="11"/>
      <c r="AT10" s="11"/>
      <c r="AU10" s="11"/>
      <c r="AV10" s="11"/>
      <c r="AW10" s="5"/>
      <c r="AY10" s="25"/>
    </row>
    <row r="11" spans="1:54" s="1" customFormat="1" ht="15" x14ac:dyDescent="0.25">
      <c r="A11" s="5">
        <v>622</v>
      </c>
      <c r="B11" s="6">
        <v>46</v>
      </c>
      <c r="C11" s="21" t="s">
        <v>41</v>
      </c>
      <c r="D11" s="21">
        <v>1</v>
      </c>
      <c r="E11" s="6"/>
      <c r="F11" s="21" t="s">
        <v>37</v>
      </c>
      <c r="G11" s="6"/>
      <c r="H11" s="6"/>
      <c r="I11" s="6"/>
      <c r="J11" s="6"/>
      <c r="K11" s="6"/>
      <c r="L11" s="6"/>
      <c r="M11" s="21" t="s">
        <v>41</v>
      </c>
      <c r="N11" s="6"/>
      <c r="O11" s="21">
        <v>1</v>
      </c>
      <c r="P11" s="6"/>
      <c r="Q11" s="5" t="s">
        <v>40</v>
      </c>
      <c r="R11" s="5" t="str">
        <f t="shared" si="0"/>
        <v>20160805_test001_47_cc</v>
      </c>
      <c r="S11" s="5"/>
      <c r="T11" s="5">
        <v>0</v>
      </c>
      <c r="U11" s="5">
        <v>0</v>
      </c>
      <c r="V11" s="19">
        <v>0</v>
      </c>
      <c r="W11" s="5">
        <v>0</v>
      </c>
      <c r="X11" s="15">
        <v>0</v>
      </c>
      <c r="Y11" s="5">
        <v>0</v>
      </c>
      <c r="Z11" s="17">
        <v>0</v>
      </c>
      <c r="AA11" s="5">
        <v>0</v>
      </c>
      <c r="AB11" s="23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6" t="s">
        <v>22</v>
      </c>
      <c r="AJ11" s="7">
        <v>0.48595800259460387</v>
      </c>
      <c r="AK11" s="7" t="s">
        <v>84</v>
      </c>
      <c r="AL11" s="5" t="s">
        <v>2</v>
      </c>
      <c r="AM11" s="5" t="s">
        <v>3</v>
      </c>
      <c r="AN11" s="5" t="s">
        <v>1</v>
      </c>
      <c r="AO11" s="9">
        <v>2.8974999999999991</v>
      </c>
      <c r="AP11" s="8"/>
      <c r="AQ11" s="5"/>
      <c r="AR11" s="11">
        <v>0.98391075898148517</v>
      </c>
      <c r="AS11" s="11"/>
      <c r="AT11" s="11"/>
      <c r="AU11" s="11"/>
      <c r="AV11" s="11"/>
      <c r="AW11" s="5"/>
      <c r="AY11" s="25"/>
    </row>
    <row r="12" spans="1:54" s="1" customFormat="1" ht="15" x14ac:dyDescent="0.25">
      <c r="A12" s="5">
        <v>623</v>
      </c>
      <c r="B12" s="6">
        <v>46</v>
      </c>
      <c r="C12" s="21" t="s">
        <v>41</v>
      </c>
      <c r="D12" s="21">
        <v>1</v>
      </c>
      <c r="E12" s="6"/>
      <c r="F12" s="21" t="s">
        <v>37</v>
      </c>
      <c r="G12" s="6"/>
      <c r="H12" s="6"/>
      <c r="I12" s="6"/>
      <c r="J12" s="6"/>
      <c r="K12" s="6"/>
      <c r="L12" s="6"/>
      <c r="M12" s="21" t="s">
        <v>41</v>
      </c>
      <c r="N12" s="6"/>
      <c r="O12" s="21">
        <v>1</v>
      </c>
      <c r="P12" s="6"/>
      <c r="Q12" s="5" t="s">
        <v>40</v>
      </c>
      <c r="R12" s="5" t="str">
        <f t="shared" si="0"/>
        <v>20160805_test001_47_cc</v>
      </c>
      <c r="S12" s="5"/>
      <c r="T12" s="5">
        <v>0</v>
      </c>
      <c r="U12" s="5">
        <v>0</v>
      </c>
      <c r="V12" s="19">
        <v>0</v>
      </c>
      <c r="W12" s="5">
        <v>0</v>
      </c>
      <c r="X12" s="15">
        <v>0</v>
      </c>
      <c r="Y12" s="5">
        <v>0</v>
      </c>
      <c r="Z12" s="17">
        <v>0</v>
      </c>
      <c r="AA12" s="5">
        <v>0</v>
      </c>
      <c r="AB12" s="23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6" t="s">
        <v>23</v>
      </c>
      <c r="AJ12" s="7">
        <v>0.55592316133919994</v>
      </c>
      <c r="AK12" s="7" t="s">
        <v>84</v>
      </c>
      <c r="AL12" s="5" t="s">
        <v>2</v>
      </c>
      <c r="AM12" s="5" t="s">
        <v>3</v>
      </c>
      <c r="AN12" s="5" t="s">
        <v>1</v>
      </c>
      <c r="AO12" s="9">
        <v>2.9074999999999984</v>
      </c>
      <c r="AP12" s="8"/>
      <c r="AQ12" s="5"/>
      <c r="AR12" s="11">
        <v>0.98730648204958338</v>
      </c>
      <c r="AS12" s="11"/>
      <c r="AT12" s="11"/>
      <c r="AU12" s="11"/>
      <c r="AV12" s="11"/>
      <c r="AW12" s="5"/>
      <c r="AY12" s="25"/>
    </row>
    <row r="13" spans="1:54" s="1" customFormat="1" ht="15" x14ac:dyDescent="0.25">
      <c r="A13" s="5">
        <v>624</v>
      </c>
      <c r="B13" s="6">
        <v>46</v>
      </c>
      <c r="C13" s="21" t="s">
        <v>41</v>
      </c>
      <c r="D13" s="21">
        <v>1</v>
      </c>
      <c r="E13" s="6"/>
      <c r="F13" s="21" t="s">
        <v>37</v>
      </c>
      <c r="G13" s="6"/>
      <c r="H13" s="6"/>
      <c r="I13" s="6"/>
      <c r="J13" s="6"/>
      <c r="K13" s="6"/>
      <c r="L13" s="6"/>
      <c r="M13" s="21" t="s">
        <v>41</v>
      </c>
      <c r="N13" s="6"/>
      <c r="O13" s="21">
        <v>1</v>
      </c>
      <c r="P13" s="6"/>
      <c r="Q13" s="5" t="s">
        <v>40</v>
      </c>
      <c r="R13" s="5" t="str">
        <f t="shared" si="0"/>
        <v>20160805_test001_47_cc</v>
      </c>
      <c r="S13" s="5"/>
      <c r="T13" s="5">
        <v>0</v>
      </c>
      <c r="U13" s="5">
        <v>0</v>
      </c>
      <c r="V13" s="19">
        <v>0</v>
      </c>
      <c r="W13" s="5">
        <v>0</v>
      </c>
      <c r="X13" s="15">
        <v>0</v>
      </c>
      <c r="Y13" s="5">
        <v>0</v>
      </c>
      <c r="Z13" s="17">
        <v>0</v>
      </c>
      <c r="AA13" s="5">
        <v>0</v>
      </c>
      <c r="AB13" s="23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6" t="s">
        <v>24</v>
      </c>
      <c r="AJ13" s="7">
        <v>0.64188035636827412</v>
      </c>
      <c r="AK13" s="7" t="s">
        <v>84</v>
      </c>
      <c r="AL13" s="5" t="s">
        <v>2</v>
      </c>
      <c r="AM13" s="5" t="s">
        <v>3</v>
      </c>
      <c r="AN13" s="5" t="s">
        <v>1</v>
      </c>
      <c r="AO13" s="9">
        <v>2.817499999999999</v>
      </c>
      <c r="AP13" s="8"/>
      <c r="AQ13" s="5"/>
      <c r="AR13" s="11">
        <v>0.95705764295167428</v>
      </c>
      <c r="AS13" s="11"/>
      <c r="AT13" s="11"/>
      <c r="AU13" s="11"/>
      <c r="AV13" s="11"/>
      <c r="AW13" s="5"/>
      <c r="AY13" s="25"/>
    </row>
    <row r="14" spans="1:54" s="1" customFormat="1" ht="15" x14ac:dyDescent="0.25">
      <c r="A14" s="5">
        <v>625</v>
      </c>
      <c r="B14" s="6">
        <v>46</v>
      </c>
      <c r="C14" s="21" t="s">
        <v>41</v>
      </c>
      <c r="D14" s="21">
        <v>1</v>
      </c>
      <c r="E14" s="6"/>
      <c r="F14" s="21" t="s">
        <v>37</v>
      </c>
      <c r="G14" s="6"/>
      <c r="H14" s="6"/>
      <c r="I14" s="6"/>
      <c r="J14" s="6"/>
      <c r="K14" s="6"/>
      <c r="L14" s="6"/>
      <c r="M14" s="21" t="s">
        <v>41</v>
      </c>
      <c r="N14" s="6"/>
      <c r="O14" s="21">
        <v>1</v>
      </c>
      <c r="P14" s="6"/>
      <c r="Q14" s="5" t="s">
        <v>40</v>
      </c>
      <c r="R14" s="5" t="str">
        <f t="shared" si="0"/>
        <v>20160805_test001_47_cc</v>
      </c>
      <c r="S14" s="5"/>
      <c r="T14" s="5">
        <v>0</v>
      </c>
      <c r="U14" s="5">
        <v>0</v>
      </c>
      <c r="V14" s="19">
        <v>0</v>
      </c>
      <c r="W14" s="5">
        <v>0</v>
      </c>
      <c r="X14" s="15">
        <v>0</v>
      </c>
      <c r="Y14" s="5">
        <v>0</v>
      </c>
      <c r="Z14" s="17">
        <v>0</v>
      </c>
      <c r="AA14" s="5">
        <v>0</v>
      </c>
      <c r="AB14" s="23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6" t="s">
        <v>20</v>
      </c>
      <c r="AJ14" s="7">
        <v>0.4799609889879245</v>
      </c>
      <c r="AK14" s="7" t="s">
        <v>84</v>
      </c>
      <c r="AL14" s="5" t="s">
        <v>2</v>
      </c>
      <c r="AM14" s="5" t="s">
        <v>3</v>
      </c>
      <c r="AN14" s="5" t="s">
        <v>1</v>
      </c>
      <c r="AO14" s="9">
        <v>2.3974999999999986</v>
      </c>
      <c r="AP14" s="8"/>
      <c r="AQ14" s="5"/>
      <c r="AR14" s="11">
        <v>0.81412460557656952</v>
      </c>
      <c r="AS14" s="11"/>
      <c r="AT14" s="11"/>
      <c r="AU14" s="11"/>
      <c r="AV14" s="11"/>
      <c r="AW14" s="5"/>
      <c r="AY14" s="25"/>
    </row>
    <row r="15" spans="1:54" s="1" customFormat="1" ht="15" x14ac:dyDescent="0.25">
      <c r="A15" s="5">
        <v>626</v>
      </c>
      <c r="B15" s="6">
        <v>46</v>
      </c>
      <c r="C15" s="21" t="s">
        <v>41</v>
      </c>
      <c r="D15" s="21">
        <v>1</v>
      </c>
      <c r="E15" s="6"/>
      <c r="F15" s="21" t="s">
        <v>37</v>
      </c>
      <c r="G15" s="6"/>
      <c r="H15" s="6"/>
      <c r="I15" s="6"/>
      <c r="J15" s="6"/>
      <c r="K15" s="6"/>
      <c r="L15" s="6"/>
      <c r="M15" s="21" t="s">
        <v>41</v>
      </c>
      <c r="N15" s="6"/>
      <c r="O15" s="21">
        <v>1</v>
      </c>
      <c r="P15" s="6"/>
      <c r="Q15" s="5" t="s">
        <v>40</v>
      </c>
      <c r="R15" s="5" t="str">
        <f t="shared" si="0"/>
        <v>20160805_test001_47_cc</v>
      </c>
      <c r="S15" s="5"/>
      <c r="T15" s="5">
        <v>0</v>
      </c>
      <c r="U15" s="5">
        <v>0</v>
      </c>
      <c r="V15" s="19">
        <v>0</v>
      </c>
      <c r="W15" s="5">
        <v>0</v>
      </c>
      <c r="X15" s="15">
        <v>0</v>
      </c>
      <c r="Y15" s="5">
        <v>0</v>
      </c>
      <c r="Z15" s="17">
        <v>0</v>
      </c>
      <c r="AA15" s="5">
        <v>0</v>
      </c>
      <c r="AB15" s="23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 t="s">
        <v>21</v>
      </c>
      <c r="AJ15" s="7">
        <v>0.48995601166572411</v>
      </c>
      <c r="AK15" s="7" t="s">
        <v>84</v>
      </c>
      <c r="AL15" s="5" t="s">
        <v>2</v>
      </c>
      <c r="AM15" s="5" t="s">
        <v>3</v>
      </c>
      <c r="AN15" s="5" t="s">
        <v>1</v>
      </c>
      <c r="AO15" s="9">
        <v>2.8274999999999983</v>
      </c>
      <c r="AP15" s="8"/>
      <c r="AQ15" s="5"/>
      <c r="AR15" s="11">
        <v>0.96014069750479669</v>
      </c>
      <c r="AS15" s="11"/>
      <c r="AT15" s="11"/>
      <c r="AU15" s="11"/>
      <c r="AV15" s="11"/>
      <c r="AW15" s="5"/>
      <c r="AY15" s="25"/>
    </row>
    <row r="16" spans="1:54" s="1" customFormat="1" ht="15" x14ac:dyDescent="0.25">
      <c r="A16" s="5">
        <v>627</v>
      </c>
      <c r="B16" s="6">
        <v>46</v>
      </c>
      <c r="C16" s="21" t="s">
        <v>41</v>
      </c>
      <c r="D16" s="21">
        <v>0</v>
      </c>
      <c r="E16" s="6" t="s">
        <v>13</v>
      </c>
      <c r="F16" s="21" t="s">
        <v>37</v>
      </c>
      <c r="G16" s="6"/>
      <c r="H16" s="6"/>
      <c r="I16" s="6"/>
      <c r="J16" s="6"/>
      <c r="K16" s="6"/>
      <c r="L16" s="6"/>
      <c r="M16" s="21" t="s">
        <v>41</v>
      </c>
      <c r="N16" s="6"/>
      <c r="O16" s="21">
        <v>1</v>
      </c>
      <c r="P16" s="6"/>
      <c r="Q16" s="5" t="s">
        <v>40</v>
      </c>
      <c r="R16" s="5" t="str">
        <f t="shared" si="0"/>
        <v>20160805_test001_47_cc</v>
      </c>
      <c r="S16" s="5"/>
      <c r="T16" s="5">
        <v>0</v>
      </c>
      <c r="U16" s="5">
        <v>0</v>
      </c>
      <c r="V16" s="19">
        <v>0</v>
      </c>
      <c r="W16" s="5">
        <v>0</v>
      </c>
      <c r="X16" s="15">
        <v>0</v>
      </c>
      <c r="Y16" s="5">
        <v>0</v>
      </c>
      <c r="Z16" s="17">
        <v>0</v>
      </c>
      <c r="AA16" s="5">
        <v>0</v>
      </c>
      <c r="AB16" s="23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 t="s">
        <v>22</v>
      </c>
      <c r="AJ16" s="7">
        <v>0.52993610237692124</v>
      </c>
      <c r="AK16" s="7" t="s">
        <v>84</v>
      </c>
      <c r="AL16" s="5" t="s">
        <v>2</v>
      </c>
      <c r="AM16" s="5" t="s">
        <v>3</v>
      </c>
      <c r="AN16" s="5" t="s">
        <v>1</v>
      </c>
      <c r="AO16" s="9">
        <v>5.1874999999999991</v>
      </c>
      <c r="AP16" s="8"/>
      <c r="AQ16" s="5"/>
      <c r="AR16" s="11">
        <v>1.7621070178568985</v>
      </c>
      <c r="AS16" s="11"/>
      <c r="AT16" s="11"/>
      <c r="AU16" s="11"/>
      <c r="AV16" s="11"/>
      <c r="AW16" s="5"/>
      <c r="AY16" s="25"/>
    </row>
  </sheetData>
  <autoFilter ref="A1:AZ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803"/>
  <sheetViews>
    <sheetView workbookViewId="0">
      <pane ySplit="2" topLeftCell="A3" activePane="bottomLeft" state="frozen"/>
      <selection pane="bottomLeft" activeCell="B18" sqref="B18"/>
    </sheetView>
  </sheetViews>
  <sheetFormatPr defaultColWidth="18.5703125" defaultRowHeight="12.75" customHeight="1" x14ac:dyDescent="0.25"/>
  <cols>
    <col min="1" max="1" width="9.140625" customWidth="1"/>
    <col min="2" max="2" width="26.85546875" customWidth="1"/>
    <col min="3" max="9" width="36.42578125" customWidth="1"/>
    <col min="10" max="19" width="9.140625" customWidth="1"/>
  </cols>
  <sheetData>
    <row r="1" spans="1:3" s="25" customFormat="1" ht="15" x14ac:dyDescent="0.25">
      <c r="A1" s="25" t="s">
        <v>85</v>
      </c>
      <c r="B1" s="25" t="s">
        <v>7</v>
      </c>
    </row>
    <row r="2" spans="1:3" s="25" customFormat="1" ht="15" x14ac:dyDescent="0.25">
      <c r="A2" s="25" t="s">
        <v>86</v>
      </c>
      <c r="B2" s="25" t="s">
        <v>6</v>
      </c>
    </row>
    <row r="3" spans="1:3" ht="15" x14ac:dyDescent="0.25">
      <c r="A3" s="5">
        <v>614</v>
      </c>
      <c r="B3" s="25" t="str">
        <f>db_table!Q3</f>
        <v>20160805_test001_45_cc</v>
      </c>
      <c r="C3" s="25" t="str">
        <f t="shared" ref="C3:C16" si="0">CONCATENATE(B3,"_01.res")</f>
        <v>20160805_test001_45_cc_01.res</v>
      </c>
    </row>
    <row r="4" spans="1:3" ht="15" x14ac:dyDescent="0.25">
      <c r="A4" s="5">
        <v>615</v>
      </c>
      <c r="B4" s="25" t="str">
        <f>db_table!Q4</f>
        <v>20160805_test001_46_cc</v>
      </c>
      <c r="C4" s="25" t="str">
        <f t="shared" si="0"/>
        <v>20160805_test001_46_cc_01.res</v>
      </c>
    </row>
    <row r="5" spans="1:3" ht="15" x14ac:dyDescent="0.25">
      <c r="A5" s="5">
        <v>616</v>
      </c>
      <c r="B5" s="25" t="str">
        <f>db_table!Q5</f>
        <v>20160805_test001_47_cc</v>
      </c>
      <c r="C5" s="25" t="str">
        <f t="shared" si="0"/>
        <v>20160805_test001_47_cc_01.res</v>
      </c>
    </row>
    <row r="6" spans="1:3" ht="15" x14ac:dyDescent="0.25">
      <c r="A6" s="5">
        <v>617</v>
      </c>
      <c r="B6" s="25" t="str">
        <f>db_table!Q6</f>
        <v>20160805_test001_47_cc</v>
      </c>
      <c r="C6" s="25" t="str">
        <f t="shared" si="0"/>
        <v>20160805_test001_47_cc_01.res</v>
      </c>
    </row>
    <row r="7" spans="1:3" ht="15" x14ac:dyDescent="0.25">
      <c r="A7" s="5">
        <v>618</v>
      </c>
      <c r="B7" s="25" t="str">
        <f>db_table!Q7</f>
        <v>20160805_test001_47_cc</v>
      </c>
      <c r="C7" s="25" t="str">
        <f t="shared" si="0"/>
        <v>20160805_test001_47_cc_01.res</v>
      </c>
    </row>
    <row r="8" spans="1:3" ht="15" x14ac:dyDescent="0.25">
      <c r="A8" s="5">
        <v>619</v>
      </c>
      <c r="B8" s="25" t="str">
        <f>db_table!Q8</f>
        <v>20160805_test001_47_cc</v>
      </c>
      <c r="C8" s="25" t="str">
        <f t="shared" si="0"/>
        <v>20160805_test001_47_cc_01.res</v>
      </c>
    </row>
    <row r="9" spans="1:3" ht="15" x14ac:dyDescent="0.25">
      <c r="A9" s="5">
        <v>620</v>
      </c>
      <c r="B9" s="25" t="str">
        <f>db_table!Q9</f>
        <v>20160805_test001_47_cc</v>
      </c>
      <c r="C9" s="25" t="str">
        <f t="shared" si="0"/>
        <v>20160805_test001_47_cc_01.res</v>
      </c>
    </row>
    <row r="10" spans="1:3" ht="15" x14ac:dyDescent="0.25">
      <c r="A10" s="5">
        <v>621</v>
      </c>
      <c r="B10" s="25" t="str">
        <f>db_table!Q10</f>
        <v>20160805_test001_47_cc</v>
      </c>
      <c r="C10" s="25" t="str">
        <f t="shared" si="0"/>
        <v>20160805_test001_47_cc_01.res</v>
      </c>
    </row>
    <row r="11" spans="1:3" ht="15" x14ac:dyDescent="0.25">
      <c r="A11" s="5">
        <v>622</v>
      </c>
      <c r="B11" s="25" t="str">
        <f>db_table!Q11</f>
        <v>20160805_test001_47_cc</v>
      </c>
      <c r="C11" s="25" t="str">
        <f t="shared" si="0"/>
        <v>20160805_test001_47_cc_01.res</v>
      </c>
    </row>
    <row r="12" spans="1:3" ht="15" x14ac:dyDescent="0.25">
      <c r="A12" s="5">
        <v>623</v>
      </c>
      <c r="B12" s="25" t="str">
        <f>db_table!Q12</f>
        <v>20160805_test001_47_cc</v>
      </c>
      <c r="C12" s="25" t="str">
        <f t="shared" si="0"/>
        <v>20160805_test001_47_cc_01.res</v>
      </c>
    </row>
    <row r="13" spans="1:3" ht="15" x14ac:dyDescent="0.25">
      <c r="A13" s="5">
        <v>624</v>
      </c>
      <c r="B13" s="25" t="str">
        <f>db_table!Q13</f>
        <v>20160805_test001_47_cc</v>
      </c>
      <c r="C13" s="25" t="str">
        <f t="shared" si="0"/>
        <v>20160805_test001_47_cc_01.res</v>
      </c>
    </row>
    <row r="14" spans="1:3" ht="15" x14ac:dyDescent="0.25">
      <c r="A14" s="5">
        <v>625</v>
      </c>
      <c r="B14" s="25" t="str">
        <f>db_table!Q14</f>
        <v>20160805_test001_47_cc</v>
      </c>
      <c r="C14" s="25" t="str">
        <f t="shared" si="0"/>
        <v>20160805_test001_47_cc_01.res</v>
      </c>
    </row>
    <row r="15" spans="1:3" ht="15" x14ac:dyDescent="0.25">
      <c r="A15" s="5">
        <v>626</v>
      </c>
      <c r="B15" s="25" t="str">
        <f>db_table!Q15</f>
        <v>20160805_test001_47_cc</v>
      </c>
      <c r="C15" s="25" t="str">
        <f t="shared" si="0"/>
        <v>20160805_test001_47_cc_01.res</v>
      </c>
    </row>
    <row r="16" spans="1:3" ht="15" x14ac:dyDescent="0.25">
      <c r="A16" s="5">
        <v>627</v>
      </c>
      <c r="B16" s="25" t="str">
        <f>db_table!Q16</f>
        <v>20160805_test001_47_cc</v>
      </c>
      <c r="C16" s="25" t="str">
        <f t="shared" si="0"/>
        <v>20160805_test001_47_cc_01.res</v>
      </c>
    </row>
    <row r="17" spans="2:3" ht="15" x14ac:dyDescent="0.25">
      <c r="B17" s="25"/>
      <c r="C17" s="25"/>
    </row>
    <row r="18" spans="2:3" ht="15" x14ac:dyDescent="0.25">
      <c r="B18" s="25"/>
      <c r="C18" s="25"/>
    </row>
    <row r="19" spans="2:3" ht="15" x14ac:dyDescent="0.25">
      <c r="B19" s="25"/>
      <c r="C19" s="25"/>
    </row>
    <row r="20" spans="2:3" ht="15" x14ac:dyDescent="0.25">
      <c r="B20" s="25"/>
    </row>
    <row r="21" spans="2:3" ht="15" x14ac:dyDescent="0.25">
      <c r="B21" s="25"/>
    </row>
    <row r="22" spans="2:3" ht="15" x14ac:dyDescent="0.25">
      <c r="B22" s="25"/>
    </row>
    <row r="23" spans="2:3" ht="15" x14ac:dyDescent="0.25">
      <c r="B23" s="25"/>
    </row>
    <row r="24" spans="2:3" ht="15" x14ac:dyDescent="0.25">
      <c r="B24" s="25"/>
    </row>
    <row r="25" spans="2:3" ht="15" x14ac:dyDescent="0.25">
      <c r="B25" s="25"/>
    </row>
    <row r="26" spans="2:3" ht="15" x14ac:dyDescent="0.25">
      <c r="B26" s="25"/>
    </row>
    <row r="27" spans="2:3" ht="15" x14ac:dyDescent="0.25">
      <c r="B27" s="25"/>
    </row>
    <row r="28" spans="2:3" ht="15" x14ac:dyDescent="0.25">
      <c r="B28" s="25"/>
    </row>
    <row r="29" spans="2:3" ht="15" x14ac:dyDescent="0.25">
      <c r="B29" s="25"/>
    </row>
    <row r="30" spans="2:3" ht="15" x14ac:dyDescent="0.25"/>
    <row r="31" spans="2:3" ht="15" x14ac:dyDescent="0.25"/>
    <row r="32" spans="2:3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spans="1:1" ht="15" x14ac:dyDescent="0.25"/>
    <row r="610" spans="1:1" ht="15" x14ac:dyDescent="0.25"/>
    <row r="611" spans="1:1" ht="15" x14ac:dyDescent="0.25"/>
    <row r="612" spans="1:1" ht="15" x14ac:dyDescent="0.25"/>
    <row r="613" spans="1:1" ht="15" x14ac:dyDescent="0.25"/>
    <row r="614" spans="1:1" ht="15" x14ac:dyDescent="0.25"/>
    <row r="615" spans="1:1" ht="15" x14ac:dyDescent="0.25">
      <c r="A615" s="5"/>
    </row>
    <row r="616" spans="1:1" ht="15" x14ac:dyDescent="0.25"/>
    <row r="617" spans="1:1" ht="15" x14ac:dyDescent="0.25"/>
    <row r="618" spans="1:1" ht="15" x14ac:dyDescent="0.25"/>
    <row r="619" spans="1:1" ht="15" x14ac:dyDescent="0.25"/>
    <row r="620" spans="1:1" ht="15" x14ac:dyDescent="0.25"/>
    <row r="621" spans="1:1" ht="15" x14ac:dyDescent="0.25"/>
    <row r="622" spans="1:1" ht="15" x14ac:dyDescent="0.25"/>
    <row r="623" spans="1:1" ht="15" x14ac:dyDescent="0.25"/>
    <row r="624" spans="1:1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db_table</vt:lpstr>
      <vt:lpstr>db_filenames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Mæhlen</cp:lastModifiedBy>
  <cp:lastPrinted>2016-12-19T12:19:38Z</cp:lastPrinted>
  <dcterms:created xsi:type="dcterms:W3CDTF">2012-10-25T07:18:02Z</dcterms:created>
  <dcterms:modified xsi:type="dcterms:W3CDTF">2021-08-03T14:25:16Z</dcterms:modified>
</cp:coreProperties>
</file>