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525"/>
  <workbookPr showInkAnnotation="0" autoCompressPictures="0"/>
  <bookViews>
    <workbookView xWindow="0" yWindow="-460" windowWidth="25600" windowHeight="15960" tabRatio="500" activeTab="5"/>
  </bookViews>
  <sheets>
    <sheet name="Questions" sheetId="1" r:id="rId1"/>
    <sheet name="Data" sheetId="2" r:id="rId2"/>
    <sheet name="Descriptive statistics" sheetId="3" r:id="rId3"/>
    <sheet name="Histogram" sheetId="4" r:id="rId4"/>
    <sheet name="Differences" sheetId="5" r:id="rId5"/>
    <sheet name="t-Test" sheetId="6" r:id="rId6"/>
  </sheets>
  <definedNames>
    <definedName name="congruent_data">Data!$A$2:$A$26</definedName>
    <definedName name="incongruent_data">Data!$B$2:$B$26</definedName>
    <definedName name="interval">Histogram!$A$2:$A$9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6" l="1"/>
  <c r="C14" i="6"/>
  <c r="C5" i="6"/>
  <c r="C4" i="6"/>
  <c r="C9" i="6"/>
  <c r="C10" i="6"/>
  <c r="C6" i="6"/>
  <c r="C11" i="6"/>
  <c r="C7" i="6"/>
  <c r="A17" i="5"/>
  <c r="A18" i="5"/>
  <c r="A19" i="5"/>
  <c r="A20" i="5"/>
  <c r="A21" i="5"/>
  <c r="A22" i="5"/>
  <c r="A23" i="5"/>
  <c r="A24" i="5"/>
  <c r="A25" i="5"/>
  <c r="A26" i="5"/>
  <c r="A3" i="5"/>
  <c r="A4" i="5"/>
  <c r="A5" i="5"/>
  <c r="A6" i="5"/>
  <c r="A7" i="5"/>
  <c r="A8" i="5"/>
  <c r="A9" i="5"/>
  <c r="A10" i="5"/>
  <c r="A11" i="5"/>
  <c r="A12" i="5"/>
  <c r="A13" i="5"/>
  <c r="A14" i="5"/>
  <c r="A15" i="5"/>
  <c r="A16" i="5"/>
  <c r="A2" i="5"/>
  <c r="C3" i="4"/>
  <c r="C4" i="4"/>
  <c r="C5" i="4"/>
  <c r="C6" i="4"/>
  <c r="C7" i="4"/>
  <c r="C8" i="4"/>
  <c r="C9" i="4"/>
  <c r="C2" i="4"/>
  <c r="B3" i="4"/>
  <c r="B4" i="4"/>
  <c r="B5" i="4"/>
  <c r="B6" i="4"/>
  <c r="B7" i="4"/>
  <c r="B8" i="4"/>
  <c r="B9" i="4"/>
  <c r="B2" i="4"/>
  <c r="C6" i="3"/>
  <c r="B6" i="3"/>
  <c r="C5" i="3"/>
  <c r="C4" i="3"/>
  <c r="B5" i="3"/>
  <c r="B4" i="3"/>
  <c r="C3" i="3"/>
  <c r="B3" i="3"/>
  <c r="C2" i="3"/>
  <c r="B2" i="3"/>
</calcChain>
</file>

<file path=xl/sharedStrings.xml><?xml version="1.0" encoding="utf-8"?>
<sst xmlns="http://schemas.openxmlformats.org/spreadsheetml/2006/main" count="64" uniqueCount="60">
  <si>
    <t>Answers</t>
  </si>
  <si>
    <t>The independent variable is the time it takes to name the ink colors in each of the two equally sized lists. The dependent variable is the type of words in the list. The color the words represent are either congruent with the color of the ink or incongruent.</t>
  </si>
  <si>
    <t xml:space="preserve">Sources: </t>
  </si>
  <si>
    <t>2. What is an appropriate set of hypotheses for this task? What kind of statistical test do you expect to perform? Justify your choices.</t>
  </si>
  <si>
    <t xml:space="preserve">An appropriate hypothesis would be that the time it takes to name all words in a list are increasing together with the number of incongruent words in that list. </t>
  </si>
  <si>
    <t xml:space="preserve">I would use a single sided T-test to verify that the increase in time are statistically significant between the two tested word lists. My assumptions are that the times for reading the two lists are independent from each other, the list lengths are equal, and that the variance changes between congruent and incongruent word lists. (Incongruent words ought to make you hesitate more before choosing a color making the response time fluctuate more.) </t>
  </si>
  <si>
    <t>Given the above assumptions the t-statistic will be calculated as for two independent samples with different variances according to the below formula:</t>
  </si>
  <si>
    <t>Where X hat is the mean for each list, S is the variance for each word list and n is the number of words in the lists.</t>
  </si>
  <si>
    <t>Sources:</t>
  </si>
  <si>
    <t>3. Report some descriptive statistics regarding this dataset. Include at least one measure of central tendency and at least one measure of variability.</t>
  </si>
  <si>
    <t>4. Provide one or two visualizations that show the distribution of the sample data. Write one or two sentences noting what you observe about the plot or plots.</t>
  </si>
  <si>
    <t xml:space="preserve">The histogram shows what I suspected about the distribution of times being normal and that the variance increases. The sample is not big enough to draw any final conclusions but I will proceed with my previous assumptions feeling a bit more confident. </t>
  </si>
  <si>
    <t>The second scatter plot, percentage increase on the y-axis and congruent time measured on the y-axis, shows there to be a slight negative correlation between the percentage increase in time and the initial congruent time values. I believe this to be expected since higher initial time for the congruent list makes it easier to score a low percentage value. However, there are no unexpected trends nor any negative values which further support my choice in performing a single sided t-test.</t>
  </si>
  <si>
    <t>5. Now, perform the statistical test and report your results. What is your confidence level and your critical statistic value? Do you reject the null hypothesis or fail to reject it? Come to a conclusion in terms of the experiment task. Did the results match up with your expectations?</t>
  </si>
  <si>
    <t>6. Optional: What do you think is responsible for the effects observed? Can you think of an alternative or similar task that would result in a similar effect? Some research about the problem will be helpful for thinking about these two questions!</t>
  </si>
  <si>
    <t xml:space="preserve">	1.	What is our independent variable? What is our dependent variable?</t>
  </si>
  <si>
    <t xml:space="preserve">	•	https://en.wikipedia.org/wiki/Dependent_and_independent_variables#Statistics (20/02/2017)</t>
  </si>
  <si>
    <t xml:space="preserve">	•	Udacity’s Intro to Inferential Statistics, Lesson 11: t-Tests, Part 3 (20/02/2017)</t>
  </si>
  <si>
    <t xml:space="preserve">	•	https://www.mathjax.org (Used live demo to generate above picture, 20/02/2017)</t>
  </si>
  <si>
    <t>Congruent</t>
  </si>
  <si>
    <t>Incongruent</t>
  </si>
  <si>
    <t>Number of entries</t>
  </si>
  <si>
    <t>Mean value</t>
  </si>
  <si>
    <t>Max value</t>
  </si>
  <si>
    <t>Min value</t>
  </si>
  <si>
    <t>Standard Deviation</t>
  </si>
  <si>
    <t>Interval</t>
  </si>
  <si>
    <t>Differences</t>
  </si>
  <si>
    <t>Parameter</t>
  </si>
  <si>
    <t>Formula</t>
  </si>
  <si>
    <t>Value</t>
  </si>
  <si>
    <t>Null hypothesis</t>
  </si>
  <si>
    <t>H_0: X_2 - X_1 &gt;= 0</t>
  </si>
  <si>
    <t>Incongruent words does not increase the reading time</t>
  </si>
  <si>
    <t>Alternative hypothesis</t>
  </si>
  <si>
    <t>H_1: X_2 - X_1 &lt; 0</t>
  </si>
  <si>
    <t>Incongruent words does increase the reading time</t>
  </si>
  <si>
    <t>Degrees of freedom</t>
  </si>
  <si>
    <t>2n-2</t>
  </si>
  <si>
    <t>Confidence level</t>
  </si>
  <si>
    <t>alpha</t>
  </si>
  <si>
    <t>Standard deviation (Congruent)</t>
  </si>
  <si>
    <t>S_1</t>
  </si>
  <si>
    <t>Standard deviation (Incongruent)</t>
  </si>
  <si>
    <t>S_2</t>
  </si>
  <si>
    <t>SE</t>
  </si>
  <si>
    <t>sqrt((S_1^2+S_1^2)/n)</t>
  </si>
  <si>
    <t>t-statistic</t>
  </si>
  <si>
    <t>(X_2-X_1)/SEM</t>
  </si>
  <si>
    <t>t-critical value</t>
  </si>
  <si>
    <t>t_critical</t>
  </si>
  <si>
    <t>Number of data points</t>
  </si>
  <si>
    <t>n</t>
  </si>
  <si>
    <t>Mean congruent data</t>
  </si>
  <si>
    <t>Mean incongruent data</t>
  </si>
  <si>
    <t>X_1</t>
  </si>
  <si>
    <t>X_2</t>
  </si>
  <si>
    <t xml:space="preserve">Setting the null hypothesis </t>
  </si>
  <si>
    <t>Confidence interval (upper bound)</t>
  </si>
  <si>
    <t>Confidence interval (lower bound)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</si>
</sst>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1" x14ac:knownFonts="1">
    <font>
      <sz val="12"/>
      <color theme="1"/>
      <name val="Calibri"/>
      <family val="2"/>
      <charset val="128"/>
      <scheme val="minor"/>
    </font>
    <font>
      <sz val="12"/>
      <color theme="1"/>
      <name val="Helvetica"/>
    </font>
    <font>
      <sz val="10"/>
      <color rgb="FF000000"/>
      <name val="Hiragino Kaku Gothic ProN"/>
    </font>
    <font>
      <b/>
      <sz val="10"/>
      <color rgb="FF000000"/>
      <name val="Hiragino Kaku Gothic ProN"/>
    </font>
    <font>
      <u/>
      <sz val="12"/>
      <color theme="10"/>
      <name val="Calibri"/>
      <family val="2"/>
      <charset val="128"/>
      <scheme val="minor"/>
    </font>
    <font>
      <u/>
      <sz val="12"/>
      <color theme="11"/>
      <name val="Calibri"/>
      <family val="2"/>
      <charset val="128"/>
      <scheme val="minor"/>
    </font>
    <font>
      <b/>
      <sz val="12"/>
      <color theme="1"/>
      <name val="Calibri"/>
      <family val="2"/>
      <charset val="128"/>
      <scheme val="minor"/>
    </font>
    <font>
      <b/>
      <sz val="12"/>
      <color rgb="FF000000"/>
      <name val="Calibri"/>
      <scheme val="minor"/>
    </font>
    <font>
      <sz val="10"/>
      <color rgb="FF000000"/>
      <name val="Calibri"/>
      <scheme val="minor"/>
    </font>
    <font>
      <b/>
      <sz val="10"/>
      <color rgb="FF000000"/>
      <name val="Calibri"/>
      <scheme val="minor"/>
    </font>
    <font>
      <sz val="10"/>
      <color theme="1"/>
      <name val="Calibri"/>
      <scheme val="minor"/>
    </font>
  </fonts>
  <fills count="2">
    <fill>
      <patternFill patternType="none"/>
    </fill>
    <fill>
      <patternFill patternType="gray125"/>
    </fill>
  </fills>
  <borders count="1">
    <border>
      <left/>
      <right/>
      <top/>
      <bottom/>
      <diagonal/>
    </border>
  </borders>
  <cellStyleXfs count="1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
    <xf numFmtId="0" fontId="0" fillId="0" borderId="0" xfId="0"/>
    <xf numFmtId="0" fontId="1" fillId="0" borderId="0" xfId="0" applyFont="1"/>
    <xf numFmtId="0" fontId="3" fillId="0" borderId="0" xfId="0" applyFont="1"/>
    <xf numFmtId="0" fontId="2" fillId="0" borderId="0" xfId="0" applyFont="1"/>
    <xf numFmtId="0" fontId="6" fillId="0" borderId="0" xfId="0" applyFont="1"/>
    <xf numFmtId="0" fontId="7" fillId="0" borderId="0" xfId="0" applyFont="1"/>
    <xf numFmtId="164" fontId="0" fillId="0" borderId="0" xfId="0" applyNumberFormat="1"/>
    <xf numFmtId="0" fontId="8" fillId="0" borderId="0" xfId="0" applyFont="1"/>
    <xf numFmtId="0" fontId="9" fillId="0" borderId="0" xfId="0" applyFont="1"/>
    <xf numFmtId="0" fontId="10" fillId="0" borderId="0" xfId="0" applyFont="1"/>
  </cellXfs>
  <cellStyles count="15">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Histogram!$B$1</c:f>
              <c:strCache>
                <c:ptCount val="1"/>
                <c:pt idx="0">
                  <c:v>Congruent</c:v>
                </c:pt>
              </c:strCache>
            </c:strRef>
          </c:tx>
          <c:invertIfNegative val="0"/>
          <c:val>
            <c:numRef>
              <c:f>Histogram!$B$2:$B$9</c:f>
              <c:numCache>
                <c:formatCode>General</c:formatCode>
                <c:ptCount val="8"/>
                <c:pt idx="0">
                  <c:v>0.0</c:v>
                </c:pt>
                <c:pt idx="1">
                  <c:v>4.0</c:v>
                </c:pt>
                <c:pt idx="2">
                  <c:v>12.0</c:v>
                </c:pt>
                <c:pt idx="3">
                  <c:v>8.0</c:v>
                </c:pt>
                <c:pt idx="4">
                  <c:v>1.0</c:v>
                </c:pt>
                <c:pt idx="5">
                  <c:v>0.0</c:v>
                </c:pt>
                <c:pt idx="6">
                  <c:v>0.0</c:v>
                </c:pt>
                <c:pt idx="7">
                  <c:v>0.0</c:v>
                </c:pt>
              </c:numCache>
            </c:numRef>
          </c:val>
        </c:ser>
        <c:ser>
          <c:idx val="1"/>
          <c:order val="1"/>
          <c:tx>
            <c:strRef>
              <c:f>Histogram!$C$1</c:f>
              <c:strCache>
                <c:ptCount val="1"/>
                <c:pt idx="0">
                  <c:v>Incongruent</c:v>
                </c:pt>
              </c:strCache>
            </c:strRef>
          </c:tx>
          <c:invertIfNegative val="0"/>
          <c:val>
            <c:numRef>
              <c:f>Histogram!$C$2:$C$9</c:f>
              <c:numCache>
                <c:formatCode>General</c:formatCode>
                <c:ptCount val="8"/>
                <c:pt idx="0">
                  <c:v>0.0</c:v>
                </c:pt>
                <c:pt idx="1">
                  <c:v>0.0</c:v>
                </c:pt>
                <c:pt idx="2">
                  <c:v>1.0</c:v>
                </c:pt>
                <c:pt idx="3">
                  <c:v>8.0</c:v>
                </c:pt>
                <c:pt idx="4">
                  <c:v>12.0</c:v>
                </c:pt>
                <c:pt idx="5">
                  <c:v>2.0</c:v>
                </c:pt>
                <c:pt idx="6">
                  <c:v>1.0</c:v>
                </c:pt>
                <c:pt idx="7">
                  <c:v>1.0</c:v>
                </c:pt>
              </c:numCache>
            </c:numRef>
          </c:val>
        </c:ser>
        <c:dLbls>
          <c:showLegendKey val="0"/>
          <c:showVal val="0"/>
          <c:showCatName val="0"/>
          <c:showSerName val="0"/>
          <c:showPercent val="0"/>
          <c:showBubbleSize val="0"/>
        </c:dLbls>
        <c:gapWidth val="150"/>
        <c:axId val="-2128354888"/>
        <c:axId val="-2139858808"/>
      </c:barChart>
      <c:catAx>
        <c:axId val="-2128354888"/>
        <c:scaling>
          <c:orientation val="minMax"/>
        </c:scaling>
        <c:delete val="0"/>
        <c:axPos val="b"/>
        <c:majorTickMark val="out"/>
        <c:minorTickMark val="none"/>
        <c:tickLblPos val="nextTo"/>
        <c:crossAx val="-2139858808"/>
        <c:crosses val="autoZero"/>
        <c:auto val="1"/>
        <c:lblAlgn val="ctr"/>
        <c:lblOffset val="100"/>
        <c:noMultiLvlLbl val="0"/>
      </c:catAx>
      <c:valAx>
        <c:axId val="-2139858808"/>
        <c:scaling>
          <c:orientation val="minMax"/>
        </c:scaling>
        <c:delete val="0"/>
        <c:axPos val="l"/>
        <c:majorGridlines/>
        <c:numFmt formatCode="General" sourceLinked="1"/>
        <c:majorTickMark val="out"/>
        <c:minorTickMark val="none"/>
        <c:tickLblPos val="nextTo"/>
        <c:crossAx val="-212835488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Differences!$A$1</c:f>
              <c:strCache>
                <c:ptCount val="1"/>
                <c:pt idx="0">
                  <c:v>Differences</c:v>
                </c:pt>
              </c:strCache>
            </c:strRef>
          </c:tx>
          <c:val>
            <c:numRef>
              <c:f>Differences!$A$2:$A$26</c:f>
              <c:numCache>
                <c:formatCode>General</c:formatCode>
                <c:ptCount val="25"/>
                <c:pt idx="0">
                  <c:v>7.198999999999998</c:v>
                </c:pt>
                <c:pt idx="1">
                  <c:v>1.949999999999999</c:v>
                </c:pt>
                <c:pt idx="2">
                  <c:v>11.65</c:v>
                </c:pt>
                <c:pt idx="3">
                  <c:v>7.056999999999999</c:v>
                </c:pt>
                <c:pt idx="4">
                  <c:v>8.134</c:v>
                </c:pt>
                <c:pt idx="5">
                  <c:v>8.64</c:v>
                </c:pt>
                <c:pt idx="6">
                  <c:v>9.879999999999998</c:v>
                </c:pt>
                <c:pt idx="7">
                  <c:v>8.406999999999998</c:v>
                </c:pt>
                <c:pt idx="8">
                  <c:v>11.361</c:v>
                </c:pt>
                <c:pt idx="9">
                  <c:v>11.802</c:v>
                </c:pt>
                <c:pt idx="10">
                  <c:v>2.196000000000001</c:v>
                </c:pt>
                <c:pt idx="11">
                  <c:v>3.345999999999998</c:v>
                </c:pt>
                <c:pt idx="12">
                  <c:v>2.437000000000001</c:v>
                </c:pt>
                <c:pt idx="13">
                  <c:v>3.401</c:v>
                </c:pt>
                <c:pt idx="14">
                  <c:v>17.055</c:v>
                </c:pt>
                <c:pt idx="15">
                  <c:v>10.028</c:v>
                </c:pt>
                <c:pt idx="16">
                  <c:v>6.643999999999998</c:v>
                </c:pt>
                <c:pt idx="17">
                  <c:v>9.79</c:v>
                </c:pt>
                <c:pt idx="18">
                  <c:v>6.081000000000001</c:v>
                </c:pt>
                <c:pt idx="19">
                  <c:v>21.919</c:v>
                </c:pt>
                <c:pt idx="20">
                  <c:v>10.95</c:v>
                </c:pt>
                <c:pt idx="21">
                  <c:v>3.727</c:v>
                </c:pt>
                <c:pt idx="22">
                  <c:v>2.347999999999999</c:v>
                </c:pt>
                <c:pt idx="23">
                  <c:v>5.152999999999999</c:v>
                </c:pt>
                <c:pt idx="24">
                  <c:v>1.710000000000001</c:v>
                </c:pt>
              </c:numCache>
            </c:numRef>
          </c:val>
          <c:smooth val="0"/>
        </c:ser>
        <c:dLbls>
          <c:showLegendKey val="0"/>
          <c:showVal val="0"/>
          <c:showCatName val="0"/>
          <c:showSerName val="0"/>
          <c:showPercent val="0"/>
          <c:showBubbleSize val="0"/>
        </c:dLbls>
        <c:marker val="1"/>
        <c:smooth val="0"/>
        <c:axId val="-2123512760"/>
        <c:axId val="-2123742216"/>
      </c:lineChart>
      <c:catAx>
        <c:axId val="-2123512760"/>
        <c:scaling>
          <c:orientation val="minMax"/>
        </c:scaling>
        <c:delete val="1"/>
        <c:axPos val="b"/>
        <c:majorTickMark val="out"/>
        <c:minorTickMark val="none"/>
        <c:tickLblPos val="nextTo"/>
        <c:crossAx val="-2123742216"/>
        <c:crosses val="autoZero"/>
        <c:auto val="1"/>
        <c:lblAlgn val="ctr"/>
        <c:lblOffset val="100"/>
        <c:noMultiLvlLbl val="0"/>
      </c:catAx>
      <c:valAx>
        <c:axId val="-2123742216"/>
        <c:scaling>
          <c:orientation val="minMax"/>
        </c:scaling>
        <c:delete val="0"/>
        <c:axPos val="l"/>
        <c:majorGridlines/>
        <c:numFmt formatCode="General" sourceLinked="1"/>
        <c:majorTickMark val="out"/>
        <c:minorTickMark val="none"/>
        <c:tickLblPos val="nextTo"/>
        <c:crossAx val="-212351276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11</xdr:col>
      <xdr:colOff>660400</xdr:colOff>
      <xdr:row>11</xdr:row>
      <xdr:rowOff>76200</xdr:rowOff>
    </xdr:from>
    <xdr:to>
      <xdr:col>13</xdr:col>
      <xdr:colOff>279400</xdr:colOff>
      <xdr:row>14</xdr:row>
      <xdr:rowOff>139700</xdr:rowOff>
    </xdr:to>
    <xdr:pic>
      <xdr:nvPicPr>
        <xdr:cNvPr id="2" name="Bildobjekt 1"/>
        <xdr:cNvPicPr>
          <a:picLocks noChangeAspect="1"/>
        </xdr:cNvPicPr>
      </xdr:nvPicPr>
      <xdr:blipFill>
        <a:blip xmlns:r="http://schemas.openxmlformats.org/officeDocument/2006/relationships" r:embed="rId1"/>
        <a:stretch>
          <a:fillRect/>
        </a:stretch>
      </xdr:blipFill>
      <xdr:spPr>
        <a:xfrm>
          <a:off x="9740900" y="2171700"/>
          <a:ext cx="12700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609600</xdr:colOff>
      <xdr:row>3</xdr:row>
      <xdr:rowOff>88900</xdr:rowOff>
    </xdr:from>
    <xdr:to>
      <xdr:col>9</xdr:col>
      <xdr:colOff>228600</xdr:colOff>
      <xdr:row>17</xdr:row>
      <xdr:rowOff>165100</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292100</xdr:colOff>
      <xdr:row>1</xdr:row>
      <xdr:rowOff>50800</xdr:rowOff>
    </xdr:from>
    <xdr:to>
      <xdr:col>6</xdr:col>
      <xdr:colOff>736600</xdr:colOff>
      <xdr:row>15</xdr:row>
      <xdr:rowOff>127000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A25" sqref="A25"/>
    </sheetView>
  </sheetViews>
  <sheetFormatPr baseColWidth="10" defaultRowHeight="15" x14ac:dyDescent="0"/>
  <sheetData>
    <row r="1" spans="1:1">
      <c r="A1" t="s">
        <v>0</v>
      </c>
    </row>
    <row r="2" spans="1:1">
      <c r="A2" t="s">
        <v>15</v>
      </c>
    </row>
    <row r="3" spans="1:1">
      <c r="A3" t="s">
        <v>1</v>
      </c>
    </row>
    <row r="4" spans="1:1">
      <c r="A4" t="s">
        <v>2</v>
      </c>
    </row>
    <row r="5" spans="1:1">
      <c r="A5" t="s">
        <v>16</v>
      </c>
    </row>
    <row r="7" spans="1:1">
      <c r="A7" t="s">
        <v>3</v>
      </c>
    </row>
    <row r="8" spans="1:1">
      <c r="A8" t="s">
        <v>4</v>
      </c>
    </row>
    <row r="9" spans="1:1">
      <c r="A9" t="s">
        <v>5</v>
      </c>
    </row>
    <row r="10" spans="1:1">
      <c r="A10" t="s">
        <v>6</v>
      </c>
    </row>
    <row r="14" spans="1:1">
      <c r="A14" t="s">
        <v>7</v>
      </c>
    </row>
    <row r="15" spans="1:1">
      <c r="A15" t="s">
        <v>8</v>
      </c>
    </row>
    <row r="16" spans="1:1">
      <c r="A16" t="s">
        <v>17</v>
      </c>
    </row>
    <row r="17" spans="1:1">
      <c r="A17" t="s">
        <v>18</v>
      </c>
    </row>
    <row r="19" spans="1:1">
      <c r="A19" t="s">
        <v>9</v>
      </c>
    </row>
    <row r="21" spans="1:1">
      <c r="A21" t="s">
        <v>10</v>
      </c>
    </row>
    <row r="22" spans="1:1">
      <c r="A22" t="s">
        <v>11</v>
      </c>
    </row>
    <row r="23" spans="1:1">
      <c r="A23" t="s">
        <v>12</v>
      </c>
    </row>
    <row r="24" spans="1:1">
      <c r="A24" t="s">
        <v>13</v>
      </c>
    </row>
    <row r="25" spans="1:1">
      <c r="A25" t="s">
        <v>57</v>
      </c>
    </row>
    <row r="27" spans="1:1">
      <c r="A27" t="s">
        <v>14</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D21" sqref="D21"/>
    </sheetView>
  </sheetViews>
  <sheetFormatPr baseColWidth="10" defaultRowHeight="15" x14ac:dyDescent="0"/>
  <sheetData>
    <row r="1" spans="1:2">
      <c r="A1" s="8" t="s">
        <v>19</v>
      </c>
      <c r="B1" s="8" t="s">
        <v>20</v>
      </c>
    </row>
    <row r="2" spans="1:2">
      <c r="A2" s="7">
        <v>12.079000000000001</v>
      </c>
      <c r="B2" s="7">
        <v>19.277999999999999</v>
      </c>
    </row>
    <row r="3" spans="1:2">
      <c r="A3" s="7">
        <v>16.791</v>
      </c>
      <c r="B3" s="7">
        <v>18.741</v>
      </c>
    </row>
    <row r="4" spans="1:2">
      <c r="A4" s="7">
        <v>9.5640000000000001</v>
      </c>
      <c r="B4" s="7">
        <v>21.213999999999999</v>
      </c>
    </row>
    <row r="5" spans="1:2">
      <c r="A5" s="7">
        <v>8.6300000000000008</v>
      </c>
      <c r="B5" s="7">
        <v>15.686999999999999</v>
      </c>
    </row>
    <row r="6" spans="1:2">
      <c r="A6" s="7">
        <v>14.669</v>
      </c>
      <c r="B6" s="7">
        <v>22.803000000000001</v>
      </c>
    </row>
    <row r="7" spans="1:2">
      <c r="A7" s="7">
        <v>12.238</v>
      </c>
      <c r="B7" s="7">
        <v>20.878</v>
      </c>
    </row>
    <row r="8" spans="1:2">
      <c r="A8" s="7">
        <v>14.692</v>
      </c>
      <c r="B8" s="7">
        <v>24.571999999999999</v>
      </c>
    </row>
    <row r="9" spans="1:2">
      <c r="A9" s="7">
        <v>8.9870000000000001</v>
      </c>
      <c r="B9" s="7">
        <v>17.393999999999998</v>
      </c>
    </row>
    <row r="10" spans="1:2">
      <c r="A10" s="7">
        <v>9.4009999999999998</v>
      </c>
      <c r="B10" s="7">
        <v>20.762</v>
      </c>
    </row>
    <row r="11" spans="1:2">
      <c r="A11" s="7">
        <v>14.48</v>
      </c>
      <c r="B11" s="7">
        <v>26.282</v>
      </c>
    </row>
    <row r="12" spans="1:2">
      <c r="A12" s="7">
        <v>22.327999999999999</v>
      </c>
      <c r="B12" s="7">
        <v>24.524000000000001</v>
      </c>
    </row>
    <row r="13" spans="1:2">
      <c r="A13" s="7">
        <v>15.298</v>
      </c>
      <c r="B13" s="7">
        <v>18.643999999999998</v>
      </c>
    </row>
    <row r="14" spans="1:2">
      <c r="A14" s="7">
        <v>15.073</v>
      </c>
      <c r="B14" s="7">
        <v>17.510000000000002</v>
      </c>
    </row>
    <row r="15" spans="1:2">
      <c r="A15" s="7">
        <v>16.928999999999998</v>
      </c>
      <c r="B15" s="7">
        <v>20.329999999999998</v>
      </c>
    </row>
    <row r="16" spans="1:2">
      <c r="A16" s="7">
        <v>18.2</v>
      </c>
      <c r="B16" s="7">
        <v>35.255000000000003</v>
      </c>
    </row>
    <row r="17" spans="1:2">
      <c r="A17" s="7">
        <v>12.13</v>
      </c>
      <c r="B17" s="7">
        <v>22.158000000000001</v>
      </c>
    </row>
    <row r="18" spans="1:2">
      <c r="A18" s="7">
        <v>18.495000000000001</v>
      </c>
      <c r="B18" s="7">
        <v>25.138999999999999</v>
      </c>
    </row>
    <row r="19" spans="1:2">
      <c r="A19" s="7">
        <v>10.638999999999999</v>
      </c>
      <c r="B19" s="7">
        <v>20.428999999999998</v>
      </c>
    </row>
    <row r="20" spans="1:2">
      <c r="A20" s="7">
        <v>11.343999999999999</v>
      </c>
      <c r="B20" s="7">
        <v>17.425000000000001</v>
      </c>
    </row>
    <row r="21" spans="1:2">
      <c r="A21" s="7">
        <v>12.369</v>
      </c>
      <c r="B21" s="7">
        <v>34.287999999999997</v>
      </c>
    </row>
    <row r="22" spans="1:2">
      <c r="A22" s="7">
        <v>12.944000000000001</v>
      </c>
      <c r="B22" s="7">
        <v>23.893999999999998</v>
      </c>
    </row>
    <row r="23" spans="1:2">
      <c r="A23" s="7">
        <v>14.233000000000001</v>
      </c>
      <c r="B23" s="7">
        <v>17.96</v>
      </c>
    </row>
    <row r="24" spans="1:2">
      <c r="A24" s="7">
        <v>19.71</v>
      </c>
      <c r="B24" s="7">
        <v>22.058</v>
      </c>
    </row>
    <row r="25" spans="1:2">
      <c r="A25" s="7">
        <v>16.004000000000001</v>
      </c>
      <c r="B25" s="7">
        <v>21.157</v>
      </c>
    </row>
    <row r="26" spans="1:2">
      <c r="A26" s="7">
        <v>11.94</v>
      </c>
      <c r="B26" s="7">
        <v>13.65</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A4" sqref="A4"/>
    </sheetView>
  </sheetViews>
  <sheetFormatPr baseColWidth="10" defaultRowHeight="15" x14ac:dyDescent="0"/>
  <cols>
    <col min="1" max="1" width="17.33203125" bestFit="1" customWidth="1"/>
    <col min="2" max="2" width="14.6640625" customWidth="1"/>
    <col min="3" max="3" width="15.83203125" customWidth="1"/>
  </cols>
  <sheetData>
    <row r="1" spans="1:13">
      <c r="B1" s="4" t="s">
        <v>19</v>
      </c>
      <c r="C1" s="4" t="s">
        <v>20</v>
      </c>
    </row>
    <row r="2" spans="1:13">
      <c r="A2" s="5" t="s">
        <v>21</v>
      </c>
      <c r="B2" s="6">
        <f>COUNT(congruent_data)</f>
        <v>25</v>
      </c>
      <c r="C2" s="6">
        <f>COUNT(incongruent_data)</f>
        <v>25</v>
      </c>
    </row>
    <row r="3" spans="1:13">
      <c r="A3" s="5" t="s">
        <v>22</v>
      </c>
      <c r="B3" s="6">
        <f>AVERAGE(congruent_data)</f>
        <v>13.966680000000002</v>
      </c>
      <c r="C3" s="6">
        <f>AVERAGE(incongruent_data)</f>
        <v>21.681280000000001</v>
      </c>
    </row>
    <row r="4" spans="1:13">
      <c r="A4" s="5" t="s">
        <v>23</v>
      </c>
      <c r="B4">
        <f>MAX(congruent_data)</f>
        <v>22.327999999999999</v>
      </c>
      <c r="C4">
        <f>MAX(incongruent_data)</f>
        <v>35.255000000000003</v>
      </c>
    </row>
    <row r="5" spans="1:13">
      <c r="A5" s="5" t="s">
        <v>24</v>
      </c>
      <c r="B5" s="6">
        <f>MIN(congruent_data)</f>
        <v>8.6300000000000008</v>
      </c>
      <c r="C5" s="6">
        <f>MIN(incongruent_data)</f>
        <v>13.65</v>
      </c>
    </row>
    <row r="6" spans="1:13">
      <c r="A6" s="5" t="s">
        <v>25</v>
      </c>
      <c r="B6" s="6">
        <f>STDEVA(congruent_data)</f>
        <v>3.5099041026785875</v>
      </c>
      <c r="C6" s="6">
        <f>STDEVA(incongruent_data)</f>
        <v>4.9852258016396176</v>
      </c>
    </row>
    <row r="10" spans="1:13">
      <c r="K10" s="1"/>
      <c r="L10" s="2"/>
      <c r="M10" s="2"/>
    </row>
    <row r="11" spans="1:13">
      <c r="K11" s="2"/>
      <c r="L11" s="3"/>
      <c r="M11" s="3"/>
    </row>
    <row r="12" spans="1:13">
      <c r="K12" s="2"/>
      <c r="L12" s="3"/>
      <c r="M12" s="3"/>
    </row>
    <row r="13" spans="1:13">
      <c r="K13" s="2"/>
      <c r="L13" s="3"/>
      <c r="M13" s="3"/>
    </row>
    <row r="14" spans="1:13">
      <c r="K14" s="2"/>
      <c r="L14" s="3"/>
      <c r="M14" s="3"/>
    </row>
    <row r="15" spans="1:13">
      <c r="K15" s="2"/>
      <c r="L15" s="3"/>
      <c r="M15"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sqref="A1:C1"/>
    </sheetView>
  </sheetViews>
  <sheetFormatPr baseColWidth="10" defaultRowHeight="15" x14ac:dyDescent="0"/>
  <sheetData>
    <row r="1" spans="1:3">
      <c r="A1" s="4" t="s">
        <v>26</v>
      </c>
      <c r="B1" s="4" t="s">
        <v>19</v>
      </c>
      <c r="C1" s="4" t="s">
        <v>20</v>
      </c>
    </row>
    <row r="2" spans="1:3">
      <c r="A2">
        <v>5</v>
      </c>
      <c r="B2">
        <f>INDEX(FREQUENCY(congruent_data, interval), ROW()-1)</f>
        <v>0</v>
      </c>
      <c r="C2">
        <f>INDEX(FREQUENCY(incongruent_data, interval), ROW()-1)</f>
        <v>0</v>
      </c>
    </row>
    <row r="3" spans="1:3">
      <c r="A3">
        <v>10</v>
      </c>
      <c r="B3">
        <f>INDEX(FREQUENCY(congruent_data, interval), ROW()-1)</f>
        <v>4</v>
      </c>
      <c r="C3">
        <f>INDEX(FREQUENCY(incongruent_data, interval), ROW()-1)</f>
        <v>0</v>
      </c>
    </row>
    <row r="4" spans="1:3">
      <c r="A4">
        <v>15</v>
      </c>
      <c r="B4">
        <f>INDEX(FREQUENCY(congruent_data, interval), ROW()-1)</f>
        <v>12</v>
      </c>
      <c r="C4">
        <f>INDEX(FREQUENCY(incongruent_data, interval), ROW()-1)</f>
        <v>1</v>
      </c>
    </row>
    <row r="5" spans="1:3">
      <c r="A5">
        <v>20</v>
      </c>
      <c r="B5">
        <f>INDEX(FREQUENCY(congruent_data, interval), ROW()-1)</f>
        <v>8</v>
      </c>
      <c r="C5">
        <f>INDEX(FREQUENCY(incongruent_data, interval), ROW()-1)</f>
        <v>8</v>
      </c>
    </row>
    <row r="6" spans="1:3">
      <c r="A6">
        <v>25</v>
      </c>
      <c r="B6">
        <f>INDEX(FREQUENCY(congruent_data, interval), ROW()-1)</f>
        <v>1</v>
      </c>
      <c r="C6">
        <f>INDEX(FREQUENCY(incongruent_data, interval), ROW()-1)</f>
        <v>12</v>
      </c>
    </row>
    <row r="7" spans="1:3">
      <c r="A7">
        <v>30</v>
      </c>
      <c r="B7">
        <f>INDEX(FREQUENCY(congruent_data, interval), ROW()-1)</f>
        <v>0</v>
      </c>
      <c r="C7">
        <f>INDEX(FREQUENCY(incongruent_data, interval), ROW()-1)</f>
        <v>2</v>
      </c>
    </row>
    <row r="8" spans="1:3">
      <c r="A8">
        <v>35</v>
      </c>
      <c r="B8">
        <f>INDEX(FREQUENCY(congruent_data, interval), ROW()-1)</f>
        <v>0</v>
      </c>
      <c r="C8">
        <f>INDEX(FREQUENCY(incongruent_data, interval), ROW()-1)</f>
        <v>1</v>
      </c>
    </row>
    <row r="9" spans="1:3">
      <c r="A9">
        <v>40</v>
      </c>
      <c r="B9">
        <f>INDEX(FREQUENCY(congruent_data, interval), ROW()-1)</f>
        <v>0</v>
      </c>
      <c r="C9">
        <f>INDEX(FREQUENCY(incongruent_data, interval), ROW()-1)</f>
        <v>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2" sqref="A2"/>
    </sheetView>
  </sheetViews>
  <sheetFormatPr baseColWidth="10" defaultRowHeight="15" x14ac:dyDescent="0"/>
  <sheetData>
    <row r="1" spans="1:1">
      <c r="A1" s="4" t="s">
        <v>27</v>
      </c>
    </row>
    <row r="2" spans="1:1">
      <c r="A2">
        <f>INDEX(incongruent_data, ROW()-1)-INDEX(congruent_data, ROW()-1)</f>
        <v>7.1989999999999981</v>
      </c>
    </row>
    <row r="3" spans="1:1">
      <c r="A3">
        <f>INDEX(incongruent_data, ROW()-1)-INDEX(congruent_data, ROW()-1)</f>
        <v>1.9499999999999993</v>
      </c>
    </row>
    <row r="4" spans="1:1">
      <c r="A4">
        <f>INDEX(incongruent_data, ROW()-1)-INDEX(congruent_data, ROW()-1)</f>
        <v>11.649999999999999</v>
      </c>
    </row>
    <row r="5" spans="1:1">
      <c r="A5">
        <f>INDEX(incongruent_data, ROW()-1)-INDEX(congruent_data, ROW()-1)</f>
        <v>7.0569999999999986</v>
      </c>
    </row>
    <row r="6" spans="1:1">
      <c r="A6">
        <f>INDEX(incongruent_data, ROW()-1)-INDEX(congruent_data, ROW()-1)</f>
        <v>8.1340000000000003</v>
      </c>
    </row>
    <row r="7" spans="1:1">
      <c r="A7">
        <f>INDEX(incongruent_data, ROW()-1)-INDEX(congruent_data, ROW()-1)</f>
        <v>8.64</v>
      </c>
    </row>
    <row r="8" spans="1:1">
      <c r="A8">
        <f>INDEX(incongruent_data, ROW()-1)-INDEX(congruent_data, ROW()-1)</f>
        <v>9.879999999999999</v>
      </c>
    </row>
    <row r="9" spans="1:1">
      <c r="A9">
        <f>INDEX(incongruent_data, ROW()-1)-INDEX(congruent_data, ROW()-1)</f>
        <v>8.4069999999999983</v>
      </c>
    </row>
    <row r="10" spans="1:1">
      <c r="A10">
        <f>INDEX(incongruent_data, ROW()-1)-INDEX(congruent_data, ROW()-1)</f>
        <v>11.361000000000001</v>
      </c>
    </row>
    <row r="11" spans="1:1">
      <c r="A11">
        <f>INDEX(incongruent_data, ROW()-1)-INDEX(congruent_data, ROW()-1)</f>
        <v>11.802</v>
      </c>
    </row>
    <row r="12" spans="1:1">
      <c r="A12">
        <f>INDEX(incongruent_data, ROW()-1)-INDEX(congruent_data, ROW()-1)</f>
        <v>2.1960000000000015</v>
      </c>
    </row>
    <row r="13" spans="1:1">
      <c r="A13">
        <f>INDEX(incongruent_data, ROW()-1)-INDEX(congruent_data, ROW()-1)</f>
        <v>3.3459999999999983</v>
      </c>
    </row>
    <row r="14" spans="1:1">
      <c r="A14">
        <f>INDEX(incongruent_data, ROW()-1)-INDEX(congruent_data, ROW()-1)</f>
        <v>2.4370000000000012</v>
      </c>
    </row>
    <row r="15" spans="1:1">
      <c r="A15">
        <f>INDEX(incongruent_data, ROW()-1)-INDEX(congruent_data, ROW()-1)</f>
        <v>3.4009999999999998</v>
      </c>
    </row>
    <row r="16" spans="1:1">
      <c r="A16">
        <f>INDEX(incongruent_data, ROW()-1)-INDEX(congruent_data, ROW()-1)</f>
        <v>17.055000000000003</v>
      </c>
    </row>
    <row r="17" spans="1:1">
      <c r="A17">
        <f>INDEX(incongruent_data, ROW()-1)-INDEX(congruent_data, ROW()-1)</f>
        <v>10.028</v>
      </c>
    </row>
    <row r="18" spans="1:1">
      <c r="A18">
        <f>INDEX(incongruent_data, ROW()-1)-INDEX(congruent_data, ROW()-1)</f>
        <v>6.6439999999999984</v>
      </c>
    </row>
    <row r="19" spans="1:1">
      <c r="A19">
        <f>INDEX(incongruent_data, ROW()-1)-INDEX(congruent_data, ROW()-1)</f>
        <v>9.7899999999999991</v>
      </c>
    </row>
    <row r="20" spans="1:1">
      <c r="A20">
        <f>INDEX(incongruent_data, ROW()-1)-INDEX(congruent_data, ROW()-1)</f>
        <v>6.0810000000000013</v>
      </c>
    </row>
    <row r="21" spans="1:1">
      <c r="A21">
        <f>INDEX(incongruent_data, ROW()-1)-INDEX(congruent_data, ROW()-1)</f>
        <v>21.918999999999997</v>
      </c>
    </row>
    <row r="22" spans="1:1">
      <c r="A22">
        <f>INDEX(incongruent_data, ROW()-1)-INDEX(congruent_data, ROW()-1)</f>
        <v>10.949999999999998</v>
      </c>
    </row>
    <row r="23" spans="1:1">
      <c r="A23">
        <f>INDEX(incongruent_data, ROW()-1)-INDEX(congruent_data, ROW()-1)</f>
        <v>3.7270000000000003</v>
      </c>
    </row>
    <row r="24" spans="1:1">
      <c r="A24">
        <f>INDEX(incongruent_data, ROW()-1)-INDEX(congruent_data, ROW()-1)</f>
        <v>2.347999999999999</v>
      </c>
    </row>
    <row r="25" spans="1:1">
      <c r="A25">
        <f>INDEX(incongruent_data, ROW()-1)-INDEX(congruent_data, ROW()-1)</f>
        <v>5.1529999999999987</v>
      </c>
    </row>
    <row r="26" spans="1:1">
      <c r="A26">
        <f>INDEX(incongruent_data, ROW()-1)-INDEX(congruent_data, ROW()-1)</f>
        <v>1.7100000000000009</v>
      </c>
    </row>
  </sheetData>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abSelected="1" workbookViewId="0">
      <selection activeCell="C19" sqref="C19"/>
    </sheetView>
  </sheetViews>
  <sheetFormatPr baseColWidth="10" defaultRowHeight="15" x14ac:dyDescent="0"/>
  <cols>
    <col min="1" max="1" width="28.1640625" bestFit="1" customWidth="1"/>
    <col min="2" max="2" width="21.5" bestFit="1" customWidth="1"/>
    <col min="3" max="3" width="45.1640625" bestFit="1" customWidth="1"/>
    <col min="8" max="10" width="0" hidden="1" customWidth="1"/>
    <col min="11" max="11" width="28.1640625" hidden="1" customWidth="1"/>
    <col min="12" max="12" width="21.5" hidden="1" customWidth="1"/>
    <col min="13" max="13" width="45.1640625" hidden="1" customWidth="1"/>
  </cols>
  <sheetData>
    <row r="1" spans="1:3">
      <c r="A1" s="8" t="s">
        <v>28</v>
      </c>
      <c r="B1" s="8" t="s">
        <v>29</v>
      </c>
      <c r="C1" s="8" t="s">
        <v>30</v>
      </c>
    </row>
    <row r="2" spans="1:3">
      <c r="A2" s="8" t="s">
        <v>31</v>
      </c>
      <c r="B2" s="7" t="s">
        <v>32</v>
      </c>
      <c r="C2" s="7" t="s">
        <v>33</v>
      </c>
    </row>
    <row r="3" spans="1:3">
      <c r="A3" s="8" t="s">
        <v>34</v>
      </c>
      <c r="B3" s="7" t="s">
        <v>35</v>
      </c>
      <c r="C3" s="7" t="s">
        <v>36</v>
      </c>
    </row>
    <row r="4" spans="1:3">
      <c r="A4" s="8" t="s">
        <v>53</v>
      </c>
      <c r="B4" s="7" t="s">
        <v>55</v>
      </c>
      <c r="C4" s="7">
        <f>AVERAGE(congruent_data)</f>
        <v>13.966680000000002</v>
      </c>
    </row>
    <row r="5" spans="1:3">
      <c r="A5" s="8" t="s">
        <v>54</v>
      </c>
      <c r="B5" s="7" t="s">
        <v>56</v>
      </c>
      <c r="C5" s="7">
        <f>AVERAGE(incongruent_data)</f>
        <v>21.681280000000001</v>
      </c>
    </row>
    <row r="6" spans="1:3">
      <c r="A6" s="8" t="s">
        <v>51</v>
      </c>
      <c r="B6" s="7" t="s">
        <v>52</v>
      </c>
      <c r="C6" s="7">
        <f>COUNT(congruent_data)</f>
        <v>25</v>
      </c>
    </row>
    <row r="7" spans="1:3">
      <c r="A7" s="8" t="s">
        <v>37</v>
      </c>
      <c r="B7" s="7" t="s">
        <v>38</v>
      </c>
      <c r="C7" s="7">
        <f>'Descriptive statistics'!C2+'Descriptive statistics'!C2-2</f>
        <v>48</v>
      </c>
    </row>
    <row r="8" spans="1:3">
      <c r="A8" s="8" t="s">
        <v>39</v>
      </c>
      <c r="B8" s="7" t="s">
        <v>40</v>
      </c>
      <c r="C8" s="7">
        <v>0.05</v>
      </c>
    </row>
    <row r="9" spans="1:3">
      <c r="A9" s="8" t="s">
        <v>41</v>
      </c>
      <c r="B9" s="7" t="s">
        <v>42</v>
      </c>
      <c r="C9" s="7">
        <f>'Descriptive statistics'!B6</f>
        <v>3.5099041026785875</v>
      </c>
    </row>
    <row r="10" spans="1:3">
      <c r="A10" s="8" t="s">
        <v>43</v>
      </c>
      <c r="B10" s="7" t="s">
        <v>44</v>
      </c>
      <c r="C10" s="7">
        <f>'Descriptive statistics'!C6</f>
        <v>4.9852258016396176</v>
      </c>
    </row>
    <row r="11" spans="1:3">
      <c r="A11" s="8" t="s">
        <v>45</v>
      </c>
      <c r="B11" s="7" t="s">
        <v>46</v>
      </c>
      <c r="C11" s="7">
        <f>SQRT((C9^2+C10^2)/C6)</f>
        <v>1.2193753007722168</v>
      </c>
    </row>
    <row r="12" spans="1:3">
      <c r="A12" s="8" t="s">
        <v>47</v>
      </c>
      <c r="B12" s="7" t="s">
        <v>48</v>
      </c>
      <c r="C12" s="7">
        <v>6.3266821913765403</v>
      </c>
    </row>
    <row r="13" spans="1:3">
      <c r="A13" s="8" t="s">
        <v>49</v>
      </c>
      <c r="B13" s="7" t="s">
        <v>50</v>
      </c>
      <c r="C13" s="7">
        <v>1.6759999999999999</v>
      </c>
    </row>
    <row r="14" spans="1:3">
      <c r="A14" s="8" t="s">
        <v>58</v>
      </c>
      <c r="B14" s="7"/>
      <c r="C14" s="9">
        <f>C5-C4+C13*C11</f>
        <v>9.7582730040942351</v>
      </c>
    </row>
    <row r="15" spans="1:3">
      <c r="A15" s="8" t="s">
        <v>59</v>
      </c>
      <c r="C15" s="9">
        <f>C5-C4-C13*C11</f>
        <v>5.6709269959057638</v>
      </c>
    </row>
    <row r="24" spans="11:13">
      <c r="K24" s="2"/>
      <c r="L24" s="2"/>
      <c r="M24" s="2"/>
    </row>
    <row r="25" spans="11:13">
      <c r="K25" s="2"/>
      <c r="L25" s="3"/>
      <c r="M25" s="3"/>
    </row>
    <row r="26" spans="11:13">
      <c r="K26" s="2"/>
      <c r="L26" s="3"/>
      <c r="M26" s="3"/>
    </row>
    <row r="27" spans="11:13">
      <c r="K27" s="2"/>
      <c r="L27" s="3"/>
      <c r="M27" s="3"/>
    </row>
    <row r="28" spans="11:13">
      <c r="K28" s="2"/>
      <c r="L28" s="3"/>
      <c r="M28" s="3"/>
    </row>
    <row r="29" spans="11:13">
      <c r="K29" s="2"/>
      <c r="L29" s="3"/>
      <c r="M29" s="3"/>
    </row>
    <row r="30" spans="11:13">
      <c r="K30" s="2"/>
      <c r="L30" s="3"/>
      <c r="M30" s="3"/>
    </row>
    <row r="31" spans="11:13">
      <c r="K31" s="2"/>
      <c r="L31" s="3"/>
      <c r="M31" s="3"/>
    </row>
    <row r="32" spans="11:13">
      <c r="K32" s="2"/>
      <c r="L32" s="3"/>
      <c r="M32" s="3"/>
    </row>
    <row r="33" spans="11:13">
      <c r="K33" s="2"/>
      <c r="L33" s="3"/>
      <c r="M33"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6</vt:i4>
      </vt:variant>
    </vt:vector>
  </HeadingPairs>
  <TitlesOfParts>
    <vt:vector size="6" baseType="lpstr">
      <vt:lpstr>Questions</vt:lpstr>
      <vt:lpstr>Data</vt:lpstr>
      <vt:lpstr>Descriptive statistics</vt:lpstr>
      <vt:lpstr>Histogram</vt:lpstr>
      <vt:lpstr>Differences</vt:lpstr>
      <vt:lpstr>t-Test</vt:lpstr>
    </vt:vector>
  </TitlesOfParts>
  <Company>Linköping University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Persson</dc:creator>
  <cp:lastModifiedBy>Eric Persson</cp:lastModifiedBy>
  <dcterms:created xsi:type="dcterms:W3CDTF">2017-02-25T08:31:02Z</dcterms:created>
  <dcterms:modified xsi:type="dcterms:W3CDTF">2017-02-25T11:43:38Z</dcterms:modified>
</cp:coreProperties>
</file>