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ninabarbado/Downloads/INF8808_Vis/pro/"/>
    </mc:Choice>
  </mc:AlternateContent>
  <xr:revisionPtr revIDLastSave="0" documentId="13_ncr:1_{D3CDDD54-96F4-F84F-A365-3D5387EA3EE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  <sheet name="Feuil1 (2)" sheetId="2" r:id="rId2"/>
  </sheets>
  <definedNames>
    <definedName name="solver_adj" localSheetId="0" hidden="1">Feuil1!$C$2:$C$18</definedName>
    <definedName name="solver_adj" localSheetId="1" hidden="1">'Feuil1 (2)'!$B$2:$B$16</definedName>
    <definedName name="solver_cvg" localSheetId="0" hidden="1">0.0001</definedName>
    <definedName name="solver_cvg" localSheetId="1" hidden="1">0.01</definedName>
    <definedName name="solver_drv" localSheetId="0" hidden="1">2</definedName>
    <definedName name="solver_drv" localSheetId="1" hidden="1">2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Feuil1!$C$2:$C$18</definedName>
    <definedName name="solver_lhs1" localSheetId="1" hidden="1">'Feuil1 (2)'!$B$2:$B$16</definedName>
    <definedName name="solver_lhs2" localSheetId="0" hidden="1">Feuil1!$C$2:$C$18</definedName>
    <definedName name="solver_lhs2" localSheetId="1" hidden="1">'Feuil1 (2)'!$B$2:$B$16</definedName>
    <definedName name="solver_lhs3" localSheetId="0" hidden="1">Feuil1!$C$2:$C$18</definedName>
    <definedName name="solver_lhs3" localSheetId="1" hidden="1">'Feuil1 (2)'!$B$2:$B$16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Feuil1!$T$3</definedName>
    <definedName name="solver_opt" localSheetId="1" hidden="1">'Feuil1 (2)'!$S$3</definedName>
    <definedName name="solver_pre" localSheetId="0" hidden="1">0.000001</definedName>
    <definedName name="solver_pre" localSheetId="1" hidden="1">0.01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4</definedName>
    <definedName name="solver_rhs1" localSheetId="1" hidden="1">10</definedName>
    <definedName name="solver_rhs2" localSheetId="0" hidden="1">"integer"</definedName>
    <definedName name="solver_rhs2" localSheetId="1" hidden="1">entier</definedName>
    <definedName name="solver_rhs3" localSheetId="0" hidden="1">1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F1" i="1"/>
  <c r="F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Q2" i="2"/>
  <c r="P2" i="2"/>
  <c r="O2" i="2"/>
  <c r="N2" i="2"/>
  <c r="M2" i="2"/>
  <c r="L2" i="2"/>
  <c r="K2" i="2"/>
  <c r="J2" i="2"/>
  <c r="I2" i="2"/>
  <c r="H2" i="2"/>
  <c r="E1" i="2"/>
  <c r="E3" i="2" s="1"/>
  <c r="J2" i="1" l="1"/>
  <c r="K2" i="1"/>
  <c r="L2" i="1"/>
  <c r="I2" i="1"/>
  <c r="P3" i="2"/>
  <c r="J3" i="2"/>
  <c r="K3" i="2"/>
  <c r="L3" i="2"/>
  <c r="M3" i="2"/>
  <c r="N3" i="2"/>
  <c r="O3" i="2"/>
  <c r="H3" i="2"/>
  <c r="S3" i="2" s="1"/>
  <c r="I3" i="2"/>
  <c r="Q3" i="2"/>
  <c r="L3" i="1" l="1"/>
  <c r="I3" i="1" l="1"/>
  <c r="K3" i="1"/>
  <c r="J3" i="1"/>
  <c r="T3" i="1" l="1"/>
</calcChain>
</file>

<file path=xl/sharedStrings.xml><?xml version="1.0" encoding="utf-8"?>
<sst xmlns="http://schemas.openxmlformats.org/spreadsheetml/2006/main" count="37" uniqueCount="27">
  <si>
    <t>Somme des valeurs</t>
  </si>
  <si>
    <t>Nombre de groupes</t>
  </si>
  <si>
    <t>Moyenne par groupe</t>
  </si>
  <si>
    <t>Valeur</t>
  </si>
  <si>
    <t>Groupe</t>
  </si>
  <si>
    <t>écart</t>
  </si>
  <si>
    <t>Somme</t>
  </si>
  <si>
    <t>Somme des écarts (cible)</t>
  </si>
  <si>
    <t>Arrondi</t>
  </si>
  <si>
    <t xml:space="preserve">Saguenay–Lac-Saint-Jean </t>
  </si>
  <si>
    <t>Abitibi-Témiscamingue</t>
  </si>
  <si>
    <t>Bas-Saint-Laurent</t>
  </si>
  <si>
    <t>Capitale-Nationale</t>
  </si>
  <si>
    <t xml:space="preserve">Centre-du-Québec </t>
  </si>
  <si>
    <t xml:space="preserve">Chaudière-Appalaches </t>
  </si>
  <si>
    <t>Côte-Nord</t>
  </si>
  <si>
    <t>Estrie</t>
  </si>
  <si>
    <t>Gaspésie–Îles-de-la-Madeleine</t>
  </si>
  <si>
    <t>Lanaudière</t>
  </si>
  <si>
    <t>Laurentides</t>
  </si>
  <si>
    <t>Laval (13)</t>
  </si>
  <si>
    <t>Mauricie</t>
  </si>
  <si>
    <t>Montréal (06)</t>
  </si>
  <si>
    <t>Montérégie</t>
  </si>
  <si>
    <t>Nord-du-Québec</t>
  </si>
  <si>
    <t>Outaouais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</si>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</sst>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3" borderId="0" xfId="0" applyFill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15</xdr:col>
      <xdr:colOff>123825</xdr:colOff>
      <xdr:row>26</xdr:row>
      <xdr:rowOff>209641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844B82D-1693-49E9-914E-1C658B2BA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809625"/>
          <a:ext cx="3990975" cy="4130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selection activeCell="C21" sqref="C21"/>
    </sheetView>
  </sheetViews>
  <sheetFormatPr baseColWidth="10" defaultRowHeight="13" x14ac:dyDescent="0.15"/>
  <cols>
    <col min="1" max="1" width="27.33203125" customWidth="1"/>
    <col min="2" max="2" width="11" style="1"/>
    <col min="4" max="4" width="7.6640625" customWidth="1"/>
    <col min="5" max="5" width="17.83203125" style="2" bestFit="1" customWidth="1"/>
    <col min="6" max="6" width="8.1640625" customWidth="1"/>
    <col min="7" max="7" width="2.1640625" customWidth="1"/>
    <col min="9" max="18" width="7.1640625" customWidth="1"/>
    <col min="19" max="19" width="2.1640625" customWidth="1"/>
    <col min="20" max="20" width="12" bestFit="1" customWidth="1"/>
  </cols>
  <sheetData>
    <row r="1" spans="1:20" x14ac:dyDescent="0.15">
      <c r="A1" t="s">
        <v>26</v>
      </c>
      <c r="B1" s="1" t="s">
        <v>3</v>
      </c>
      <c r="C1" t="s">
        <v>4</v>
      </c>
      <c r="D1" t="s">
        <v>8</v>
      </c>
      <c r="E1" s="2" t="s">
        <v>0</v>
      </c>
      <c r="F1">
        <f>SUM(B:B)</f>
        <v>23806</v>
      </c>
      <c r="H1" t="s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</row>
    <row r="2" spans="1:20" x14ac:dyDescent="0.15">
      <c r="A2" s="6" t="s">
        <v>10</v>
      </c>
      <c r="B2" s="6">
        <v>82</v>
      </c>
      <c r="C2" s="11">
        <v>3</v>
      </c>
      <c r="D2" s="9">
        <f>ROUND(C2,0)</f>
        <v>3</v>
      </c>
      <c r="E2" s="2" t="s">
        <v>1</v>
      </c>
      <c r="F2" s="4">
        <v>4</v>
      </c>
      <c r="H2" t="s">
        <v>6</v>
      </c>
      <c r="I2" s="14">
        <f>SUMIF($D$2:$D$16,I1,$B$2:$B$16)</f>
        <v>2827</v>
      </c>
      <c r="J2" s="14">
        <f t="shared" ref="J2:R2" si="0">SUMIF($D$2:$D$16,J1,$B$2:$B$16)</f>
        <v>2416</v>
      </c>
      <c r="K2" s="14">
        <f t="shared" si="0"/>
        <v>2967</v>
      </c>
      <c r="L2" s="14">
        <f t="shared" si="0"/>
        <v>15059</v>
      </c>
      <c r="M2" s="14"/>
      <c r="N2" s="14"/>
      <c r="O2" s="14"/>
      <c r="P2" s="14"/>
      <c r="Q2" s="14"/>
      <c r="R2" s="14"/>
      <c r="T2" t="s">
        <v>7</v>
      </c>
    </row>
    <row r="3" spans="1:20" x14ac:dyDescent="0.15">
      <c r="A3" s="6" t="s">
        <v>11</v>
      </c>
      <c r="B3" s="7">
        <v>146</v>
      </c>
      <c r="C3" s="12">
        <v>1</v>
      </c>
      <c r="D3" s="9">
        <f t="shared" ref="D3:D18" si="1">ROUND(C3,0)</f>
        <v>1</v>
      </c>
      <c r="E3" s="2" t="s">
        <v>2</v>
      </c>
      <c r="F3">
        <f>F1/F2</f>
        <v>5951.5</v>
      </c>
      <c r="H3" t="s">
        <v>5</v>
      </c>
      <c r="I3" s="5">
        <f>I2-$F$3</f>
        <v>-3124.5</v>
      </c>
      <c r="J3" s="5">
        <f t="shared" ref="J3:R3" si="2">J2-$F$3</f>
        <v>-3535.5</v>
      </c>
      <c r="K3" s="5">
        <f t="shared" si="2"/>
        <v>-2984.5</v>
      </c>
      <c r="L3" s="5">
        <f t="shared" si="2"/>
        <v>9107.5</v>
      </c>
      <c r="M3" s="5"/>
      <c r="N3" s="5"/>
      <c r="O3" s="5"/>
      <c r="P3" s="5"/>
      <c r="Q3" s="5"/>
      <c r="R3" s="5"/>
      <c r="T3" s="10">
        <f>STDEV(I3:L3)</f>
        <v>6165.6025590907711</v>
      </c>
    </row>
    <row r="4" spans="1:20" x14ac:dyDescent="0.15">
      <c r="A4" s="6" t="s">
        <v>12</v>
      </c>
      <c r="B4" s="7">
        <v>1605</v>
      </c>
      <c r="C4" s="12">
        <v>3</v>
      </c>
      <c r="D4" s="9">
        <f t="shared" si="1"/>
        <v>3</v>
      </c>
    </row>
    <row r="5" spans="1:20" x14ac:dyDescent="0.15">
      <c r="A5" s="6" t="s">
        <v>13</v>
      </c>
      <c r="B5" s="7">
        <v>1140</v>
      </c>
      <c r="C5" s="12">
        <v>2</v>
      </c>
      <c r="D5" s="9">
        <f t="shared" si="1"/>
        <v>2</v>
      </c>
    </row>
    <row r="6" spans="1:20" x14ac:dyDescent="0.15">
      <c r="A6" s="6" t="s">
        <v>14</v>
      </c>
      <c r="B6" s="7">
        <v>124</v>
      </c>
      <c r="C6" s="12">
        <v>1</v>
      </c>
      <c r="D6" s="9">
        <f t="shared" si="1"/>
        <v>1</v>
      </c>
    </row>
    <row r="7" spans="1:20" x14ac:dyDescent="0.15">
      <c r="A7" s="6" t="s">
        <v>15</v>
      </c>
      <c r="B7" s="7">
        <v>28</v>
      </c>
      <c r="C7" s="12">
        <v>3</v>
      </c>
      <c r="D7" s="9">
        <f t="shared" si="1"/>
        <v>3</v>
      </c>
    </row>
    <row r="8" spans="1:20" x14ac:dyDescent="0.15">
      <c r="A8" s="6" t="s">
        <v>16</v>
      </c>
      <c r="B8" s="7">
        <v>617</v>
      </c>
      <c r="C8" s="12">
        <v>1</v>
      </c>
      <c r="D8" s="9">
        <f t="shared" si="1"/>
        <v>1</v>
      </c>
    </row>
    <row r="9" spans="1:20" x14ac:dyDescent="0.15">
      <c r="A9" s="6" t="s">
        <v>17</v>
      </c>
      <c r="B9" s="7">
        <v>107</v>
      </c>
      <c r="C9" s="12">
        <v>1</v>
      </c>
      <c r="D9" s="9">
        <f t="shared" si="1"/>
        <v>1</v>
      </c>
    </row>
    <row r="10" spans="1:20" x14ac:dyDescent="0.15">
      <c r="A10" s="6" t="s">
        <v>18</v>
      </c>
      <c r="B10" s="7">
        <v>502</v>
      </c>
      <c r="C10" s="12">
        <v>2</v>
      </c>
      <c r="D10" s="9">
        <f t="shared" si="1"/>
        <v>2</v>
      </c>
    </row>
    <row r="11" spans="1:20" x14ac:dyDescent="0.15">
      <c r="A11" s="6" t="s">
        <v>19</v>
      </c>
      <c r="B11" s="7">
        <v>544</v>
      </c>
      <c r="C11" s="12">
        <v>2</v>
      </c>
      <c r="D11" s="9">
        <f t="shared" si="1"/>
        <v>2</v>
      </c>
    </row>
    <row r="12" spans="1:20" x14ac:dyDescent="0.15">
      <c r="A12" s="6" t="s">
        <v>20</v>
      </c>
      <c r="B12" s="7">
        <v>230</v>
      </c>
      <c r="C12" s="12">
        <v>2</v>
      </c>
      <c r="D12" s="9">
        <f t="shared" si="1"/>
        <v>2</v>
      </c>
    </row>
    <row r="13" spans="1:20" x14ac:dyDescent="0.15">
      <c r="A13" s="6" t="s">
        <v>21</v>
      </c>
      <c r="B13" s="7">
        <v>1251</v>
      </c>
      <c r="C13" s="12">
        <v>3</v>
      </c>
      <c r="D13" s="9">
        <f t="shared" si="1"/>
        <v>3</v>
      </c>
    </row>
    <row r="14" spans="1:20" x14ac:dyDescent="0.15">
      <c r="A14" s="6" t="s">
        <v>22</v>
      </c>
      <c r="B14" s="7">
        <v>15059</v>
      </c>
      <c r="C14" s="12">
        <v>4</v>
      </c>
      <c r="D14" s="9">
        <f t="shared" si="1"/>
        <v>4</v>
      </c>
    </row>
    <row r="15" spans="1:20" x14ac:dyDescent="0.15">
      <c r="A15" s="6" t="s">
        <v>23</v>
      </c>
      <c r="B15" s="7">
        <v>1833</v>
      </c>
      <c r="C15" s="12">
        <v>1</v>
      </c>
      <c r="D15" s="9">
        <f t="shared" si="1"/>
        <v>1</v>
      </c>
    </row>
    <row r="16" spans="1:20" x14ac:dyDescent="0.15">
      <c r="A16" s="6" t="s">
        <v>24</v>
      </c>
      <c r="B16" s="8">
        <v>1</v>
      </c>
      <c r="C16" s="13">
        <v>3</v>
      </c>
      <c r="D16" s="9">
        <f t="shared" si="1"/>
        <v>3</v>
      </c>
    </row>
    <row r="17" spans="1:4" x14ac:dyDescent="0.15">
      <c r="A17" s="6" t="s">
        <v>25</v>
      </c>
      <c r="B17" s="1">
        <v>321</v>
      </c>
      <c r="C17" s="12">
        <v>2</v>
      </c>
      <c r="D17" s="9">
        <f t="shared" si="1"/>
        <v>2</v>
      </c>
    </row>
    <row r="18" spans="1:4" x14ac:dyDescent="0.15">
      <c r="A18" s="6" t="s">
        <v>9</v>
      </c>
      <c r="B18" s="1">
        <v>216</v>
      </c>
      <c r="C18" s="13">
        <v>3</v>
      </c>
      <c r="D18" s="9">
        <f t="shared" si="1"/>
        <v>3</v>
      </c>
    </row>
    <row r="20" spans="1:4" ht="19" x14ac:dyDescent="0.25">
      <c r="B20" s="15"/>
      <c r="C20" s="15"/>
    </row>
    <row r="21" spans="1:4" ht="19" x14ac:dyDescent="0.25">
      <c r="B21" s="15"/>
      <c r="C21" s="15"/>
    </row>
    <row r="22" spans="1:4" ht="19" x14ac:dyDescent="0.25">
      <c r="B22" s="15"/>
    </row>
    <row r="23" spans="1:4" ht="19" x14ac:dyDescent="0.25">
      <c r="B23" s="15"/>
    </row>
    <row r="24" spans="1:4" ht="19" x14ac:dyDescent="0.25">
      <c r="B24" s="15"/>
    </row>
    <row r="25" spans="1:4" ht="19" x14ac:dyDescent="0.25">
      <c r="B25" s="15"/>
    </row>
    <row r="26" spans="1:4" ht="19" x14ac:dyDescent="0.25">
      <c r="B26" s="15"/>
    </row>
    <row r="27" spans="1:4" ht="19" x14ac:dyDescent="0.25">
      <c r="B27" s="15"/>
    </row>
    <row r="28" spans="1:4" ht="19" x14ac:dyDescent="0.25">
      <c r="B28" s="15"/>
    </row>
    <row r="29" spans="1:4" ht="19" x14ac:dyDescent="0.25">
      <c r="B29" s="15"/>
    </row>
    <row r="30" spans="1:4" ht="19" x14ac:dyDescent="0.25">
      <c r="B30" s="15"/>
    </row>
    <row r="31" spans="1:4" ht="19" x14ac:dyDescent="0.25">
      <c r="B31" s="15"/>
    </row>
    <row r="32" spans="1:4" ht="19" x14ac:dyDescent="0.25">
      <c r="B32" s="15"/>
    </row>
    <row r="33" spans="2:2" ht="19" x14ac:dyDescent="0.25">
      <c r="B33" s="15"/>
    </row>
    <row r="34" spans="2:2" ht="19" x14ac:dyDescent="0.25">
      <c r="B34" s="15"/>
    </row>
    <row r="35" spans="2:2" ht="19" x14ac:dyDescent="0.25">
      <c r="B35" s="15"/>
    </row>
    <row r="36" spans="2:2" ht="19" x14ac:dyDescent="0.25">
      <c r="B3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9947-6011-4763-9F86-231E9C2D68F4}">
  <dimension ref="A1:S16"/>
  <sheetViews>
    <sheetView workbookViewId="0">
      <selection activeCell="B2" sqref="B2"/>
    </sheetView>
  </sheetViews>
  <sheetFormatPr baseColWidth="10" defaultRowHeight="13" x14ac:dyDescent="0.15"/>
  <cols>
    <col min="1" max="1" width="11" style="1"/>
    <col min="3" max="3" width="2" customWidth="1"/>
    <col min="4" max="4" width="17.83203125" style="2" bestFit="1" customWidth="1"/>
    <col min="5" max="5" width="8.1640625" customWidth="1"/>
    <col min="6" max="6" width="2.1640625" customWidth="1"/>
    <col min="8" max="17" width="7.1640625" customWidth="1"/>
    <col min="18" max="18" width="2.1640625" customWidth="1"/>
    <col min="19" max="19" width="12" bestFit="1" customWidth="1"/>
  </cols>
  <sheetData>
    <row r="1" spans="1:19" x14ac:dyDescent="0.15">
      <c r="A1" s="1" t="s">
        <v>3</v>
      </c>
      <c r="B1" t="s">
        <v>4</v>
      </c>
      <c r="D1" s="2" t="s">
        <v>0</v>
      </c>
      <c r="E1">
        <f>SUM(A:A)</f>
        <v>1844</v>
      </c>
      <c r="G1" t="s">
        <v>4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</row>
    <row r="2" spans="1:19" x14ac:dyDescent="0.15">
      <c r="A2" s="6">
        <v>15</v>
      </c>
      <c r="B2" s="11">
        <v>5</v>
      </c>
      <c r="C2" s="9"/>
      <c r="D2" s="2" t="s">
        <v>1</v>
      </c>
      <c r="E2" s="4">
        <v>10</v>
      </c>
      <c r="G2" t="s">
        <v>6</v>
      </c>
      <c r="H2" s="14">
        <f>SUMIF($B$2:$B$16,H1,$A$2:$A$16)</f>
        <v>156</v>
      </c>
      <c r="I2" s="14">
        <f t="shared" ref="I2:Q2" si="0">SUMIF($B$2:$B$16,I1,$A$2:$A$16)</f>
        <v>198</v>
      </c>
      <c r="J2" s="14">
        <f t="shared" si="0"/>
        <v>113</v>
      </c>
      <c r="K2" s="14">
        <f t="shared" si="0"/>
        <v>84</v>
      </c>
      <c r="L2" s="14">
        <f t="shared" si="0"/>
        <v>65</v>
      </c>
      <c r="M2" s="14">
        <f t="shared" si="0"/>
        <v>0</v>
      </c>
      <c r="N2" s="14">
        <f t="shared" si="0"/>
        <v>326</v>
      </c>
      <c r="O2" s="14">
        <f t="shared" si="0"/>
        <v>699</v>
      </c>
      <c r="P2" s="14">
        <f t="shared" si="0"/>
        <v>57</v>
      </c>
      <c r="Q2" s="14">
        <f t="shared" si="0"/>
        <v>146</v>
      </c>
      <c r="S2" t="s">
        <v>7</v>
      </c>
    </row>
    <row r="3" spans="1:19" x14ac:dyDescent="0.15">
      <c r="A3" s="7">
        <v>156</v>
      </c>
      <c r="B3" s="12">
        <v>1</v>
      </c>
      <c r="C3" s="9"/>
      <c r="D3" s="2" t="s">
        <v>2</v>
      </c>
      <c r="E3">
        <f>E1/E2</f>
        <v>184.4</v>
      </c>
      <c r="G3" t="s">
        <v>5</v>
      </c>
      <c r="H3" s="5">
        <f>H2-$E$3</f>
        <v>-28.400000000000006</v>
      </c>
      <c r="I3" s="5">
        <f t="shared" ref="I3:Q3" si="1">I2-$E$3</f>
        <v>13.599999999999994</v>
      </c>
      <c r="J3" s="5">
        <f t="shared" si="1"/>
        <v>-71.400000000000006</v>
      </c>
      <c r="K3" s="5">
        <f t="shared" si="1"/>
        <v>-100.4</v>
      </c>
      <c r="L3" s="5">
        <f t="shared" si="1"/>
        <v>-119.4</v>
      </c>
      <c r="M3" s="5">
        <f t="shared" si="1"/>
        <v>-184.4</v>
      </c>
      <c r="N3" s="5">
        <f t="shared" si="1"/>
        <v>141.6</v>
      </c>
      <c r="O3" s="5">
        <f t="shared" si="1"/>
        <v>514.6</v>
      </c>
      <c r="P3" s="5">
        <f t="shared" si="1"/>
        <v>-127.4</v>
      </c>
      <c r="Q3" s="5">
        <f t="shared" si="1"/>
        <v>-38.400000000000006</v>
      </c>
      <c r="S3" s="10">
        <f>STDEV(H3:Q3)</f>
        <v>201.93464289219918</v>
      </c>
    </row>
    <row r="4" spans="1:19" x14ac:dyDescent="0.15">
      <c r="A4" s="7">
        <v>33</v>
      </c>
      <c r="B4" s="12">
        <v>5</v>
      </c>
      <c r="C4" s="9"/>
    </row>
    <row r="5" spans="1:19" x14ac:dyDescent="0.15">
      <c r="A5" s="7">
        <v>68</v>
      </c>
      <c r="B5" s="12">
        <v>3</v>
      </c>
      <c r="C5" s="9"/>
    </row>
    <row r="6" spans="1:19" x14ac:dyDescent="0.15">
      <c r="A6" s="7">
        <v>9</v>
      </c>
      <c r="B6" s="12">
        <v>2</v>
      </c>
      <c r="C6" s="9"/>
    </row>
    <row r="7" spans="1:19" x14ac:dyDescent="0.15">
      <c r="A7" s="7">
        <v>84</v>
      </c>
      <c r="B7" s="12">
        <v>4</v>
      </c>
      <c r="C7" s="9"/>
    </row>
    <row r="8" spans="1:19" x14ac:dyDescent="0.15">
      <c r="A8" s="7">
        <v>57</v>
      </c>
      <c r="B8" s="12">
        <v>9</v>
      </c>
      <c r="C8" s="9"/>
    </row>
    <row r="9" spans="1:19" x14ac:dyDescent="0.15">
      <c r="A9" s="7">
        <v>69</v>
      </c>
      <c r="B9" s="12">
        <v>10</v>
      </c>
      <c r="C9" s="9"/>
    </row>
    <row r="10" spans="1:19" x14ac:dyDescent="0.15">
      <c r="A10" s="7">
        <v>699</v>
      </c>
      <c r="B10" s="12">
        <v>8</v>
      </c>
      <c r="C10" s="9"/>
    </row>
    <row r="11" spans="1:19" x14ac:dyDescent="0.15">
      <c r="A11" s="7">
        <v>2</v>
      </c>
      <c r="B11" s="12">
        <v>5</v>
      </c>
      <c r="C11" s="9"/>
    </row>
    <row r="12" spans="1:19" x14ac:dyDescent="0.15">
      <c r="A12" s="7">
        <v>15</v>
      </c>
      <c r="B12" s="12">
        <v>5</v>
      </c>
      <c r="C12" s="9"/>
    </row>
    <row r="13" spans="1:19" x14ac:dyDescent="0.15">
      <c r="A13" s="7">
        <v>45</v>
      </c>
      <c r="B13" s="12">
        <v>3</v>
      </c>
      <c r="C13" s="9"/>
    </row>
    <row r="14" spans="1:19" x14ac:dyDescent="0.15">
      <c r="A14" s="7">
        <v>77</v>
      </c>
      <c r="B14" s="12">
        <v>10</v>
      </c>
      <c r="C14" s="9"/>
    </row>
    <row r="15" spans="1:19" x14ac:dyDescent="0.15">
      <c r="A15" s="7">
        <v>189</v>
      </c>
      <c r="B15" s="12">
        <v>2</v>
      </c>
      <c r="C15" s="9"/>
    </row>
    <row r="16" spans="1:19" x14ac:dyDescent="0.15">
      <c r="A16" s="8">
        <v>326</v>
      </c>
      <c r="B16" s="13">
        <v>7</v>
      </c>
      <c r="C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>Pôle Emploi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BENALI Mohamed-ext</dc:creator>
  <cp:lastModifiedBy>Pierre BARBADO</cp:lastModifiedBy>
  <dcterms:created xsi:type="dcterms:W3CDTF">2022-02-18T14:13:39Z</dcterms:created>
  <dcterms:modified xsi:type="dcterms:W3CDTF">2022-04-10T23:36:21Z</dcterms:modified>
</cp:coreProperties>
</file>