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. 1" sheetId="1" r:id="rId1"/>
  </sheets>
  <calcPr calcId="152511"/>
</workbook>
</file>

<file path=xl/calcChain.xml><?xml version="1.0" encoding="utf-8"?>
<calcChain xmlns="http://schemas.openxmlformats.org/spreadsheetml/2006/main">
  <c r="H45" i="1" l="1"/>
  <c r="E45" i="1"/>
  <c r="D45" i="1"/>
  <c r="H44" i="1"/>
  <c r="E44" i="1"/>
  <c r="D44" i="1"/>
  <c r="H43" i="1"/>
  <c r="E43" i="1"/>
  <c r="D43" i="1"/>
  <c r="H42" i="1"/>
  <c r="E42" i="1"/>
  <c r="D42" i="1"/>
  <c r="H41" i="1"/>
  <c r="E41" i="1"/>
  <c r="D41" i="1"/>
  <c r="H40" i="1"/>
  <c r="E40" i="1"/>
  <c r="D40" i="1"/>
  <c r="H39" i="1"/>
  <c r="E39" i="1"/>
  <c r="D39" i="1"/>
  <c r="H33" i="1"/>
  <c r="E33" i="1"/>
  <c r="D33" i="1"/>
  <c r="H32" i="1"/>
  <c r="E32" i="1"/>
  <c r="D32" i="1"/>
  <c r="H31" i="1"/>
  <c r="E31" i="1"/>
  <c r="D31" i="1"/>
  <c r="H30" i="1"/>
  <c r="E30" i="1"/>
  <c r="D30" i="1"/>
  <c r="H29" i="1"/>
  <c r="E29" i="1"/>
  <c r="D29" i="1"/>
  <c r="H28" i="1"/>
  <c r="E28" i="1"/>
  <c r="D28" i="1"/>
  <c r="H27" i="1"/>
  <c r="E27" i="1"/>
  <c r="D27" i="1"/>
  <c r="H21" i="1"/>
  <c r="E21" i="1"/>
  <c r="D21" i="1"/>
  <c r="H20" i="1"/>
  <c r="E20" i="1"/>
  <c r="D20" i="1"/>
  <c r="H19" i="1"/>
  <c r="E19" i="1"/>
  <c r="D19" i="1"/>
  <c r="H18" i="1"/>
  <c r="E18" i="1"/>
  <c r="D18" i="1"/>
  <c r="H17" i="1"/>
  <c r="E17" i="1"/>
  <c r="D17" i="1"/>
  <c r="H16" i="1"/>
  <c r="E16" i="1"/>
  <c r="D16" i="1"/>
  <c r="H15" i="1"/>
  <c r="E15" i="1"/>
  <c r="D15" i="1"/>
  <c r="H4" i="1" l="1"/>
  <c r="H5" i="1"/>
  <c r="H6" i="1"/>
  <c r="H7" i="1"/>
  <c r="H8" i="1"/>
  <c r="H9" i="1"/>
  <c r="H10" i="1"/>
  <c r="H11" i="1"/>
  <c r="H3" i="1"/>
  <c r="E4" i="1"/>
  <c r="E5" i="1"/>
  <c r="E6" i="1"/>
  <c r="E7" i="1"/>
  <c r="E8" i="1"/>
  <c r="E9" i="1"/>
  <c r="E10" i="1"/>
  <c r="E11" i="1"/>
  <c r="E3" i="1"/>
  <c r="D11" i="1"/>
  <c r="D6" i="1"/>
  <c r="D7" i="1"/>
  <c r="D4" i="1"/>
  <c r="D5" i="1"/>
  <c r="D8" i="1"/>
  <c r="D9" i="1"/>
  <c r="D10" i="1"/>
  <c r="D3" i="1"/>
</calcChain>
</file>

<file path=xl/sharedStrings.xml><?xml version="1.0" encoding="utf-8"?>
<sst xmlns="http://schemas.openxmlformats.org/spreadsheetml/2006/main" count="57" uniqueCount="18">
  <si>
    <t>Relevamiento con ARD-UNO a 500Hz y 70% de DC.</t>
  </si>
  <si>
    <t>N°</t>
  </si>
  <si>
    <t>Io (mA)</t>
  </si>
  <si>
    <t>Rl (calc)</t>
  </si>
  <si>
    <t>V+ (Rs)</t>
  </si>
  <si>
    <t>V- (Rs)</t>
  </si>
  <si>
    <t>Vo+ (V)</t>
  </si>
  <si>
    <t>MAX</t>
  </si>
  <si>
    <t>MIN</t>
  </si>
  <si>
    <t>Rango útil</t>
  </si>
  <si>
    <t>Po (mW)</t>
  </si>
  <si>
    <t>Icc (A)</t>
  </si>
  <si>
    <t>Vcc (V)</t>
  </si>
  <si>
    <t>Pcc (W)</t>
  </si>
  <si>
    <t>picos de 8</t>
  </si>
  <si>
    <t>Relevamiento con SG3525 (lazo abierto) a 158Hz y 290us de DT.</t>
  </si>
  <si>
    <t>Relevamiento con SG3525 (lazo abierto) a 85Hz y 300us de DT.</t>
  </si>
  <si>
    <t>Relevamiento con SG3525 (lazo abierto) a 347Hz y 350us de 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</si>
</sst>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##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sqref="A1:J1"/>
    </sheetView>
  </sheetViews>
  <sheetFormatPr baseColWidth="10" defaultColWidth="9.140625" defaultRowHeight="15" x14ac:dyDescent="0.25"/>
  <cols>
    <col min="1" max="1" width="3.140625" bestFit="1" customWidth="1"/>
    <col min="2" max="3" width="7.5703125" bestFit="1" customWidth="1"/>
    <col min="4" max="4" width="7.85546875" bestFit="1" customWidth="1"/>
    <col min="5" max="5" width="8.7109375" bestFit="1" customWidth="1"/>
    <col min="6" max="6" width="6.42578125" bestFit="1" customWidth="1"/>
    <col min="7" max="7" width="7.140625" bestFit="1" customWidth="1"/>
    <col min="8" max="8" width="7.5703125" bestFit="1" customWidth="1"/>
    <col min="9" max="9" width="7.140625" bestFit="1" customWidth="1"/>
    <col min="10" max="10" width="6.85546875" bestFit="1" customWidth="1"/>
  </cols>
  <sheetData>
    <row r="1" spans="1:12" ht="15.75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x14ac:dyDescent="0.25">
      <c r="A2" s="2" t="s">
        <v>1</v>
      </c>
      <c r="B2" s="2" t="s">
        <v>6</v>
      </c>
      <c r="C2" s="2" t="s">
        <v>2</v>
      </c>
      <c r="D2" s="2" t="s">
        <v>3</v>
      </c>
      <c r="E2" s="6" t="s">
        <v>10</v>
      </c>
      <c r="F2" s="2" t="s">
        <v>11</v>
      </c>
      <c r="G2" s="2" t="s">
        <v>12</v>
      </c>
      <c r="H2" s="2" t="s">
        <v>13</v>
      </c>
      <c r="I2" s="2" t="s">
        <v>4</v>
      </c>
      <c r="J2" s="2" t="s">
        <v>5</v>
      </c>
    </row>
    <row r="3" spans="1:12" x14ac:dyDescent="0.25">
      <c r="A3" s="2">
        <v>1</v>
      </c>
      <c r="B3" s="2">
        <v>317</v>
      </c>
      <c r="C3" s="2">
        <v>1.67</v>
      </c>
      <c r="D3" s="3">
        <f>B3/(C3*0.001)</f>
        <v>189820.35928143712</v>
      </c>
      <c r="E3" s="3">
        <f>B3*C3</f>
        <v>529.39</v>
      </c>
      <c r="F3" s="2">
        <v>0.28000000000000003</v>
      </c>
      <c r="G3" s="2">
        <v>12</v>
      </c>
      <c r="H3" s="2">
        <f>F3*G3</f>
        <v>3.3600000000000003</v>
      </c>
      <c r="I3" s="2">
        <v>2.16</v>
      </c>
      <c r="J3" s="2">
        <v>2.64</v>
      </c>
      <c r="K3" t="s">
        <v>7</v>
      </c>
    </row>
    <row r="4" spans="1:12" x14ac:dyDescent="0.25">
      <c r="A4" s="2">
        <v>2</v>
      </c>
      <c r="B4" s="2">
        <v>275</v>
      </c>
      <c r="C4" s="2">
        <v>2.0299999999999998</v>
      </c>
      <c r="D4" s="3">
        <f t="shared" ref="D4:D6" si="0">B4/(C4*0.001)</f>
        <v>135467.98029556652</v>
      </c>
      <c r="E4" s="3">
        <f t="shared" ref="E4:E11" si="1">B4*C4</f>
        <v>558.25</v>
      </c>
      <c r="F4" s="2">
        <v>0.39</v>
      </c>
      <c r="G4" s="2">
        <v>12</v>
      </c>
      <c r="H4" s="2">
        <f t="shared" ref="H4:H11" si="2">F4*G4</f>
        <v>4.68</v>
      </c>
      <c r="I4" s="2">
        <v>3.6</v>
      </c>
      <c r="J4" s="2">
        <v>3.76</v>
      </c>
    </row>
    <row r="5" spans="1:12" ht="15" customHeight="1" x14ac:dyDescent="0.25">
      <c r="A5" s="2">
        <v>3</v>
      </c>
      <c r="B5" s="5">
        <v>247</v>
      </c>
      <c r="C5" s="5">
        <v>2.2200000000000002</v>
      </c>
      <c r="D5" s="4">
        <f t="shared" si="0"/>
        <v>111261.26126126126</v>
      </c>
      <c r="E5" s="4">
        <f t="shared" si="1"/>
        <v>548.34</v>
      </c>
      <c r="F5" s="5">
        <v>0.46</v>
      </c>
      <c r="G5" s="5">
        <v>12</v>
      </c>
      <c r="H5" s="5">
        <f t="shared" si="2"/>
        <v>5.5200000000000005</v>
      </c>
      <c r="I5" s="5">
        <v>4.8</v>
      </c>
      <c r="J5" s="5">
        <v>4.5999999999999996</v>
      </c>
      <c r="K5" s="7" t="s">
        <v>9</v>
      </c>
    </row>
    <row r="6" spans="1:12" ht="15" customHeight="1" x14ac:dyDescent="0.25">
      <c r="A6" s="2">
        <v>4</v>
      </c>
      <c r="B6" s="5">
        <v>217</v>
      </c>
      <c r="C6" s="5">
        <v>2.4</v>
      </c>
      <c r="D6" s="4">
        <f t="shared" si="0"/>
        <v>90416.666666666672</v>
      </c>
      <c r="E6" s="4">
        <f t="shared" si="1"/>
        <v>520.79999999999995</v>
      </c>
      <c r="F6" s="5">
        <v>0.59</v>
      </c>
      <c r="G6" s="5">
        <v>12</v>
      </c>
      <c r="H6" s="5">
        <f t="shared" si="2"/>
        <v>7.08</v>
      </c>
      <c r="I6" s="5">
        <v>6.2</v>
      </c>
      <c r="J6" s="5">
        <v>5.8</v>
      </c>
      <c r="K6" s="8"/>
    </row>
    <row r="7" spans="1:12" ht="15" customHeight="1" x14ac:dyDescent="0.25">
      <c r="A7" s="2">
        <v>5</v>
      </c>
      <c r="B7" s="5">
        <v>191</v>
      </c>
      <c r="C7" s="5">
        <v>2.59</v>
      </c>
      <c r="D7" s="4">
        <f>B7/(C7*0.001)</f>
        <v>73745.173745173743</v>
      </c>
      <c r="E7" s="4">
        <f t="shared" si="1"/>
        <v>494.69</v>
      </c>
      <c r="F7" s="5">
        <v>0.64</v>
      </c>
      <c r="G7" s="5">
        <v>12</v>
      </c>
      <c r="H7" s="5">
        <f t="shared" si="2"/>
        <v>7.68</v>
      </c>
      <c r="I7" s="5">
        <v>6.8</v>
      </c>
      <c r="J7" s="5">
        <v>6.2</v>
      </c>
      <c r="K7" s="8"/>
    </row>
    <row r="8" spans="1:12" ht="15" customHeight="1" x14ac:dyDescent="0.25">
      <c r="A8" s="2">
        <v>6</v>
      </c>
      <c r="B8" s="5">
        <v>166</v>
      </c>
      <c r="C8" s="5">
        <v>2.86</v>
      </c>
      <c r="D8" s="4">
        <f>B8/(C8*0.001)</f>
        <v>58041.958041958038</v>
      </c>
      <c r="E8" s="4">
        <f t="shared" si="1"/>
        <v>474.76</v>
      </c>
      <c r="F8" s="5">
        <v>0.7</v>
      </c>
      <c r="G8" s="5">
        <v>12</v>
      </c>
      <c r="H8" s="5">
        <f t="shared" si="2"/>
        <v>8.3999999999999986</v>
      </c>
      <c r="I8" s="5">
        <v>7.4</v>
      </c>
      <c r="J8" s="5">
        <v>7</v>
      </c>
      <c r="K8" s="9"/>
    </row>
    <row r="9" spans="1:12" x14ac:dyDescent="0.25">
      <c r="A9" s="2">
        <v>7</v>
      </c>
      <c r="B9" s="2">
        <v>117</v>
      </c>
      <c r="C9" s="2">
        <v>3.46</v>
      </c>
      <c r="D9" s="3">
        <f>B9/(C9*0.001)</f>
        <v>33815.028901734106</v>
      </c>
      <c r="E9" s="3">
        <f t="shared" si="1"/>
        <v>404.82</v>
      </c>
      <c r="F9" s="2">
        <v>0.8</v>
      </c>
      <c r="G9" s="2">
        <v>12</v>
      </c>
      <c r="H9" s="2">
        <f t="shared" si="2"/>
        <v>9.6000000000000014</v>
      </c>
      <c r="I9" s="2">
        <v>8.4</v>
      </c>
      <c r="J9" s="2">
        <v>8.1999999999999993</v>
      </c>
    </row>
    <row r="10" spans="1:12" x14ac:dyDescent="0.25">
      <c r="A10" s="2">
        <v>8</v>
      </c>
      <c r="B10" s="2">
        <v>93</v>
      </c>
      <c r="C10" s="2">
        <v>4.05</v>
      </c>
      <c r="D10" s="3">
        <f>B10/(C10*0.001)</f>
        <v>22962.962962962964</v>
      </c>
      <c r="E10" s="3">
        <f t="shared" si="1"/>
        <v>376.65</v>
      </c>
      <c r="F10" s="2">
        <v>0.84</v>
      </c>
      <c r="G10" s="2">
        <v>12</v>
      </c>
      <c r="H10" s="2">
        <f t="shared" si="2"/>
        <v>10.08</v>
      </c>
      <c r="I10" s="2">
        <v>8.8000000000000007</v>
      </c>
      <c r="J10" s="2">
        <v>8.8000000000000007</v>
      </c>
    </row>
    <row r="11" spans="1:12" x14ac:dyDescent="0.25">
      <c r="A11" s="2">
        <v>9</v>
      </c>
      <c r="B11" s="2">
        <v>0.75</v>
      </c>
      <c r="C11" s="2">
        <v>12.73</v>
      </c>
      <c r="D11" s="3">
        <f>B11/(C11*0.001)</f>
        <v>58.915946582875101</v>
      </c>
      <c r="E11" s="3">
        <f t="shared" si="1"/>
        <v>9.5474999999999994</v>
      </c>
      <c r="F11" s="2">
        <v>0.99</v>
      </c>
      <c r="G11" s="2">
        <v>12</v>
      </c>
      <c r="H11" s="2">
        <f t="shared" si="2"/>
        <v>11.879999999999999</v>
      </c>
      <c r="I11" s="2">
        <v>10.199999999999999</v>
      </c>
      <c r="J11" s="2">
        <v>10.8</v>
      </c>
      <c r="K11" t="s">
        <v>8</v>
      </c>
    </row>
    <row r="12" spans="1:12" x14ac:dyDescent="0.25">
      <c r="A12" s="1"/>
    </row>
    <row r="13" spans="1:12" ht="15.75" x14ac:dyDescent="0.25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2" x14ac:dyDescent="0.25">
      <c r="A14" s="2" t="s">
        <v>1</v>
      </c>
      <c r="B14" s="2" t="s">
        <v>6</v>
      </c>
      <c r="C14" s="2" t="s">
        <v>2</v>
      </c>
      <c r="D14" s="2" t="s">
        <v>3</v>
      </c>
      <c r="E14" s="6" t="s">
        <v>10</v>
      </c>
      <c r="F14" s="2" t="s">
        <v>11</v>
      </c>
      <c r="G14" s="2" t="s">
        <v>12</v>
      </c>
      <c r="H14" s="2" t="s">
        <v>13</v>
      </c>
      <c r="I14" s="2" t="s">
        <v>4</v>
      </c>
      <c r="J14" s="2" t="s">
        <v>5</v>
      </c>
    </row>
    <row r="15" spans="1:12" x14ac:dyDescent="0.25">
      <c r="A15" s="2">
        <v>1</v>
      </c>
      <c r="B15" s="2">
        <v>313</v>
      </c>
      <c r="C15" s="2">
        <v>1.29</v>
      </c>
      <c r="D15" s="3">
        <f>B15/(C15*0.001)</f>
        <v>242635.65891472864</v>
      </c>
      <c r="E15" s="3">
        <f>B15*C15</f>
        <v>403.77000000000004</v>
      </c>
      <c r="F15" s="2">
        <v>0.4</v>
      </c>
      <c r="G15" s="2">
        <v>12</v>
      </c>
      <c r="H15" s="2">
        <f>F15*G15</f>
        <v>4.8000000000000007</v>
      </c>
      <c r="I15" s="2">
        <v>2.2000000000000002</v>
      </c>
      <c r="J15" s="2">
        <v>2.2000000000000002</v>
      </c>
      <c r="K15" t="s">
        <v>7</v>
      </c>
      <c r="L15" t="s">
        <v>14</v>
      </c>
    </row>
    <row r="16" spans="1:12" x14ac:dyDescent="0.25">
      <c r="A16" s="2">
        <v>2</v>
      </c>
      <c r="B16" s="2">
        <v>304</v>
      </c>
      <c r="C16" s="2">
        <v>1.52</v>
      </c>
      <c r="D16" s="3">
        <f t="shared" ref="D16:D18" si="3">B16/(C16*0.001)</f>
        <v>200000</v>
      </c>
      <c r="E16" s="3">
        <f t="shared" ref="E16:E23" si="4">B16*C16</f>
        <v>462.08</v>
      </c>
      <c r="F16" s="2">
        <v>0.41399999999999998</v>
      </c>
      <c r="G16" s="2">
        <v>12</v>
      </c>
      <c r="H16" s="2">
        <f t="shared" ref="H16:H23" si="5">F16*G16</f>
        <v>4.968</v>
      </c>
      <c r="I16" s="2">
        <v>3</v>
      </c>
      <c r="J16" s="2">
        <v>2.5</v>
      </c>
    </row>
    <row r="17" spans="1:11" x14ac:dyDescent="0.25">
      <c r="A17" s="2">
        <v>3</v>
      </c>
      <c r="B17" s="5">
        <v>263</v>
      </c>
      <c r="C17" s="5">
        <v>2.02</v>
      </c>
      <c r="D17" s="4">
        <f t="shared" si="3"/>
        <v>130198.01980198019</v>
      </c>
      <c r="E17" s="4">
        <f t="shared" si="4"/>
        <v>531.26</v>
      </c>
      <c r="F17" s="5">
        <v>0.57999999999999996</v>
      </c>
      <c r="G17" s="5">
        <v>12</v>
      </c>
      <c r="H17" s="5">
        <f t="shared" si="5"/>
        <v>6.9599999999999991</v>
      </c>
      <c r="I17" s="5">
        <v>5</v>
      </c>
      <c r="J17" s="5">
        <v>4</v>
      </c>
      <c r="K17" s="7" t="s">
        <v>9</v>
      </c>
    </row>
    <row r="18" spans="1:11" x14ac:dyDescent="0.25">
      <c r="A18" s="2">
        <v>4</v>
      </c>
      <c r="B18" s="5">
        <v>213</v>
      </c>
      <c r="C18" s="5">
        <v>2.52</v>
      </c>
      <c r="D18" s="4">
        <f t="shared" si="3"/>
        <v>84523.809523809527</v>
      </c>
      <c r="E18" s="4">
        <f t="shared" si="4"/>
        <v>536.76</v>
      </c>
      <c r="F18" s="5">
        <v>0.75</v>
      </c>
      <c r="G18" s="5">
        <v>12</v>
      </c>
      <c r="H18" s="5">
        <f t="shared" si="5"/>
        <v>9</v>
      </c>
      <c r="I18" s="5">
        <v>7.2</v>
      </c>
      <c r="J18" s="5">
        <v>5</v>
      </c>
      <c r="K18" s="8"/>
    </row>
    <row r="19" spans="1:11" x14ac:dyDescent="0.25">
      <c r="A19" s="2">
        <v>5</v>
      </c>
      <c r="B19" s="5">
        <v>174</v>
      </c>
      <c r="C19" s="5">
        <v>3</v>
      </c>
      <c r="D19" s="4">
        <f>B19/(C19*0.001)</f>
        <v>58000</v>
      </c>
      <c r="E19" s="4">
        <f t="shared" si="4"/>
        <v>522</v>
      </c>
      <c r="F19" s="5">
        <v>0.85</v>
      </c>
      <c r="G19" s="5">
        <v>12</v>
      </c>
      <c r="H19" s="5">
        <f t="shared" si="5"/>
        <v>10.199999999999999</v>
      </c>
      <c r="I19" s="5">
        <v>8.1999999999999993</v>
      </c>
      <c r="J19" s="5">
        <v>6.5</v>
      </c>
      <c r="K19" s="8"/>
    </row>
    <row r="20" spans="1:11" x14ac:dyDescent="0.25">
      <c r="A20" s="2">
        <v>6</v>
      </c>
      <c r="B20" s="5">
        <v>157</v>
      </c>
      <c r="C20" s="5">
        <v>3.8</v>
      </c>
      <c r="D20" s="4">
        <f>B20/(C20*0.001)</f>
        <v>41315.789473684214</v>
      </c>
      <c r="E20" s="4">
        <f t="shared" si="4"/>
        <v>596.6</v>
      </c>
      <c r="F20" s="5">
        <v>0.83</v>
      </c>
      <c r="G20" s="5">
        <v>12</v>
      </c>
      <c r="H20" s="5">
        <f t="shared" si="5"/>
        <v>9.9599999999999991</v>
      </c>
      <c r="I20" s="5">
        <v>8.1999999999999993</v>
      </c>
      <c r="J20" s="5">
        <v>7</v>
      </c>
      <c r="K20" s="9"/>
    </row>
    <row r="21" spans="1:11" x14ac:dyDescent="0.25">
      <c r="A21" s="2">
        <v>7</v>
      </c>
      <c r="B21" s="2">
        <v>118</v>
      </c>
      <c r="C21" s="2">
        <v>4.07</v>
      </c>
      <c r="D21" s="3">
        <f>B21/(C21*0.001)</f>
        <v>28992.628992628986</v>
      </c>
      <c r="E21" s="3">
        <f t="shared" si="4"/>
        <v>480.26000000000005</v>
      </c>
      <c r="F21" s="2">
        <v>0.92</v>
      </c>
      <c r="G21" s="2">
        <v>12</v>
      </c>
      <c r="H21" s="2">
        <f t="shared" si="5"/>
        <v>11.040000000000001</v>
      </c>
      <c r="I21" s="2">
        <v>8.8000000000000007</v>
      </c>
      <c r="J21" s="2">
        <v>8</v>
      </c>
    </row>
    <row r="22" spans="1:11" x14ac:dyDescent="0.25">
      <c r="A22" s="2">
        <v>8</v>
      </c>
      <c r="B22" s="2"/>
      <c r="C22" s="2"/>
      <c r="D22" s="3"/>
      <c r="E22" s="3"/>
      <c r="F22" s="2"/>
      <c r="G22" s="2"/>
      <c r="H22" s="2"/>
      <c r="I22" s="2"/>
      <c r="J22" s="2"/>
    </row>
    <row r="23" spans="1:11" x14ac:dyDescent="0.25">
      <c r="A23" s="2">
        <v>9</v>
      </c>
      <c r="B23" s="2"/>
      <c r="C23" s="2"/>
      <c r="D23" s="3"/>
      <c r="E23" s="3"/>
      <c r="F23" s="2"/>
      <c r="G23" s="2"/>
      <c r="H23" s="2"/>
      <c r="I23" s="2"/>
      <c r="J23" s="2"/>
      <c r="K23" t="s">
        <v>8</v>
      </c>
    </row>
    <row r="24" spans="1:11" x14ac:dyDescent="0.25">
      <c r="A24" s="1"/>
    </row>
    <row r="25" spans="1:11" ht="15.75" x14ac:dyDescent="0.25">
      <c r="A25" s="10" t="s">
        <v>15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1" x14ac:dyDescent="0.25">
      <c r="A26" s="2" t="s">
        <v>1</v>
      </c>
      <c r="B26" s="2" t="s">
        <v>6</v>
      </c>
      <c r="C26" s="2" t="s">
        <v>2</v>
      </c>
      <c r="D26" s="2" t="s">
        <v>3</v>
      </c>
      <c r="E26" s="6" t="s">
        <v>10</v>
      </c>
      <c r="F26" s="2" t="s">
        <v>11</v>
      </c>
      <c r="G26" s="2" t="s">
        <v>12</v>
      </c>
      <c r="H26" s="2" t="s">
        <v>13</v>
      </c>
      <c r="I26" s="2" t="s">
        <v>4</v>
      </c>
      <c r="J26" s="2" t="s">
        <v>5</v>
      </c>
    </row>
    <row r="27" spans="1:11" x14ac:dyDescent="0.25">
      <c r="A27" s="2">
        <v>1</v>
      </c>
      <c r="B27" s="2">
        <v>313</v>
      </c>
      <c r="C27" s="2">
        <v>1.31</v>
      </c>
      <c r="D27" s="3">
        <f>B27/(C27*0.001)</f>
        <v>238931.29770992365</v>
      </c>
      <c r="E27" s="3">
        <f>B27*C27</f>
        <v>410.03000000000003</v>
      </c>
      <c r="F27" s="2">
        <v>0.309</v>
      </c>
      <c r="G27" s="2">
        <v>12</v>
      </c>
      <c r="H27" s="2">
        <f>F27*G27</f>
        <v>3.7080000000000002</v>
      </c>
      <c r="I27" s="2">
        <v>2.56</v>
      </c>
      <c r="J27" s="2">
        <v>3</v>
      </c>
      <c r="K27" t="s">
        <v>7</v>
      </c>
    </row>
    <row r="28" spans="1:11" x14ac:dyDescent="0.25">
      <c r="A28" s="2">
        <v>2</v>
      </c>
      <c r="B28" s="2">
        <v>305</v>
      </c>
      <c r="C28" s="12">
        <v>1.54</v>
      </c>
      <c r="D28" s="3">
        <f t="shared" ref="D28:D30" si="6">B28/(C28*0.001)</f>
        <v>198051.94805194804</v>
      </c>
      <c r="E28" s="3">
        <f t="shared" ref="E28:E35" si="7">B28*C28</f>
        <v>469.7</v>
      </c>
      <c r="F28" s="2">
        <v>0.33900000000000002</v>
      </c>
      <c r="G28" s="2">
        <v>12</v>
      </c>
      <c r="H28" s="2">
        <f t="shared" ref="H28:H35" si="8">F28*G28</f>
        <v>4.0680000000000005</v>
      </c>
      <c r="I28" s="2">
        <v>2.88</v>
      </c>
      <c r="J28" s="2">
        <v>4</v>
      </c>
    </row>
    <row r="29" spans="1:11" x14ac:dyDescent="0.25">
      <c r="A29" s="2">
        <v>3</v>
      </c>
      <c r="B29" s="5">
        <v>280</v>
      </c>
      <c r="C29" s="5">
        <v>2.0099999999999998</v>
      </c>
      <c r="D29" s="4">
        <f t="shared" si="6"/>
        <v>139303.4825870647</v>
      </c>
      <c r="E29" s="4">
        <f t="shared" si="7"/>
        <v>562.79999999999995</v>
      </c>
      <c r="F29" s="5">
        <v>0.42499999999999999</v>
      </c>
      <c r="G29" s="5">
        <v>12</v>
      </c>
      <c r="H29" s="5">
        <f t="shared" si="8"/>
        <v>5.0999999999999996</v>
      </c>
      <c r="I29" s="5">
        <v>4</v>
      </c>
      <c r="J29" s="5">
        <v>3.5</v>
      </c>
      <c r="K29" s="7" t="s">
        <v>9</v>
      </c>
    </row>
    <row r="30" spans="1:11" x14ac:dyDescent="0.25">
      <c r="A30" s="2">
        <v>4</v>
      </c>
      <c r="B30" s="5">
        <v>210</v>
      </c>
      <c r="C30" s="5">
        <v>2.59</v>
      </c>
      <c r="D30" s="4">
        <f t="shared" si="6"/>
        <v>81081.08108108108</v>
      </c>
      <c r="E30" s="4">
        <f t="shared" si="7"/>
        <v>543.9</v>
      </c>
      <c r="F30" s="5">
        <v>0.69</v>
      </c>
      <c r="G30" s="5">
        <v>12</v>
      </c>
      <c r="H30" s="5">
        <f t="shared" si="8"/>
        <v>8.2799999999999994</v>
      </c>
      <c r="I30" s="5">
        <v>6.8</v>
      </c>
      <c r="J30" s="5">
        <v>5</v>
      </c>
      <c r="K30" s="8"/>
    </row>
    <row r="31" spans="1:11" x14ac:dyDescent="0.25">
      <c r="A31" s="2">
        <v>5</v>
      </c>
      <c r="B31" s="5">
        <v>178</v>
      </c>
      <c r="C31" s="5">
        <v>3.05</v>
      </c>
      <c r="D31" s="4">
        <f>B31/(C31*0.001)</f>
        <v>58360.655737704925</v>
      </c>
      <c r="E31" s="4">
        <f t="shared" si="7"/>
        <v>542.9</v>
      </c>
      <c r="F31" s="5">
        <v>0.76700000000000002</v>
      </c>
      <c r="G31" s="5">
        <v>12</v>
      </c>
      <c r="H31" s="5">
        <f t="shared" si="8"/>
        <v>9.2040000000000006</v>
      </c>
      <c r="I31" s="5">
        <v>7.6</v>
      </c>
      <c r="J31" s="5">
        <v>6</v>
      </c>
      <c r="K31" s="8"/>
    </row>
    <row r="32" spans="1:11" x14ac:dyDescent="0.25">
      <c r="A32" s="2">
        <v>6</v>
      </c>
      <c r="B32" s="5">
        <v>137</v>
      </c>
      <c r="C32" s="5">
        <v>3.6</v>
      </c>
      <c r="D32" s="4">
        <f>B32/(C32*0.001)</f>
        <v>38055.555555555555</v>
      </c>
      <c r="E32" s="4">
        <f t="shared" si="7"/>
        <v>493.2</v>
      </c>
      <c r="F32" s="5">
        <v>0.83299999999999996</v>
      </c>
      <c r="G32" s="5">
        <v>12</v>
      </c>
      <c r="H32" s="5">
        <f t="shared" si="8"/>
        <v>9.9959999999999987</v>
      </c>
      <c r="I32" s="5">
        <v>8.1999999999999993</v>
      </c>
      <c r="J32" s="5">
        <v>7</v>
      </c>
      <c r="K32" s="9"/>
    </row>
    <row r="33" spans="1:11" x14ac:dyDescent="0.25">
      <c r="A33" s="2">
        <v>7</v>
      </c>
      <c r="B33" s="2"/>
      <c r="C33" s="2"/>
      <c r="D33" s="3" t="e">
        <f>B33/(C33*0.001)</f>
        <v>#DIV/0!</v>
      </c>
      <c r="E33" s="3">
        <f t="shared" si="7"/>
        <v>0</v>
      </c>
      <c r="F33" s="2"/>
      <c r="G33" s="2">
        <v>12</v>
      </c>
      <c r="H33" s="2">
        <f t="shared" si="8"/>
        <v>0</v>
      </c>
      <c r="I33" s="2"/>
      <c r="J33" s="2"/>
    </row>
    <row r="34" spans="1:11" x14ac:dyDescent="0.25">
      <c r="A34" s="2">
        <v>8</v>
      </c>
      <c r="B34" s="2"/>
      <c r="C34" s="2"/>
      <c r="D34" s="3"/>
      <c r="E34" s="3"/>
      <c r="F34" s="2"/>
      <c r="G34" s="2"/>
      <c r="H34" s="2"/>
      <c r="I34" s="2"/>
      <c r="J34" s="2"/>
    </row>
    <row r="35" spans="1:11" x14ac:dyDescent="0.25">
      <c r="A35" s="2">
        <v>9</v>
      </c>
      <c r="B35" s="2"/>
      <c r="C35" s="2"/>
      <c r="D35" s="3"/>
      <c r="E35" s="3"/>
      <c r="F35" s="2"/>
      <c r="G35" s="2"/>
      <c r="H35" s="2"/>
      <c r="I35" s="2"/>
      <c r="J35" s="2"/>
      <c r="K35" t="s">
        <v>8</v>
      </c>
    </row>
    <row r="37" spans="1:11" ht="15.75" x14ac:dyDescent="0.25">
      <c r="A37" s="10" t="s">
        <v>17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1" x14ac:dyDescent="0.25">
      <c r="A38" s="2" t="s">
        <v>1</v>
      </c>
      <c r="B38" s="2" t="s">
        <v>6</v>
      </c>
      <c r="C38" s="2" t="s">
        <v>2</v>
      </c>
      <c r="D38" s="2" t="s">
        <v>3</v>
      </c>
      <c r="E38" s="6" t="s">
        <v>10</v>
      </c>
      <c r="F38" s="2" t="s">
        <v>11</v>
      </c>
      <c r="G38" s="2" t="s">
        <v>12</v>
      </c>
      <c r="H38" s="2" t="s">
        <v>13</v>
      </c>
      <c r="I38" s="2" t="s">
        <v>4</v>
      </c>
      <c r="J38" s="2" t="s">
        <v>5</v>
      </c>
    </row>
    <row r="39" spans="1:11" x14ac:dyDescent="0.25">
      <c r="A39" s="2">
        <v>1</v>
      </c>
      <c r="B39" s="2">
        <v>311</v>
      </c>
      <c r="C39" s="2">
        <v>1.31</v>
      </c>
      <c r="D39" s="3">
        <f>B39/(C39*0.001)</f>
        <v>237404.58015267173</v>
      </c>
      <c r="E39" s="3">
        <f>B39*C39</f>
        <v>407.41</v>
      </c>
      <c r="F39" s="2">
        <v>0.28000000000000003</v>
      </c>
      <c r="G39" s="2">
        <v>12</v>
      </c>
      <c r="H39" s="2">
        <f>F39*G39</f>
        <v>3.3600000000000003</v>
      </c>
      <c r="I39" s="2">
        <v>2.64</v>
      </c>
      <c r="J39" s="2">
        <v>2.72</v>
      </c>
      <c r="K39" t="s">
        <v>7</v>
      </c>
    </row>
    <row r="40" spans="1:11" x14ac:dyDescent="0.25">
      <c r="A40" s="2">
        <v>2</v>
      </c>
      <c r="B40" s="2">
        <v>297</v>
      </c>
      <c r="C40" s="12">
        <v>1.54</v>
      </c>
      <c r="D40" s="3">
        <f t="shared" ref="D40:D42" si="9">B40/(C40*0.001)</f>
        <v>192857.14285714284</v>
      </c>
      <c r="E40" s="3">
        <f t="shared" ref="E40:E47" si="10">B40*C40</f>
        <v>457.38</v>
      </c>
      <c r="F40" s="2">
        <v>0.32</v>
      </c>
      <c r="G40" s="2">
        <v>12</v>
      </c>
      <c r="H40" s="2">
        <f t="shared" ref="H40:H47" si="11">F40*G40</f>
        <v>3.84</v>
      </c>
      <c r="I40" s="2">
        <v>3.12</v>
      </c>
      <c r="J40" s="2">
        <v>3.12</v>
      </c>
    </row>
    <row r="41" spans="1:11" x14ac:dyDescent="0.25">
      <c r="A41" s="2">
        <v>3</v>
      </c>
      <c r="B41" s="5">
        <v>232</v>
      </c>
      <c r="C41" s="5">
        <v>2.11</v>
      </c>
      <c r="D41" s="4">
        <f t="shared" si="9"/>
        <v>109952.60663507109</v>
      </c>
      <c r="E41" s="4">
        <f t="shared" si="10"/>
        <v>489.52</v>
      </c>
      <c r="F41" s="5">
        <v>0.52100000000000002</v>
      </c>
      <c r="G41" s="5">
        <v>12</v>
      </c>
      <c r="H41" s="5">
        <f t="shared" si="11"/>
        <v>6.2520000000000007</v>
      </c>
      <c r="I41" s="5">
        <v>5.6</v>
      </c>
      <c r="J41" s="5">
        <v>5.6</v>
      </c>
      <c r="K41" s="7" t="s">
        <v>9</v>
      </c>
    </row>
    <row r="42" spans="1:11" x14ac:dyDescent="0.25">
      <c r="A42" s="2">
        <v>4</v>
      </c>
      <c r="B42" s="5">
        <v>200</v>
      </c>
      <c r="C42" s="5">
        <v>2.58</v>
      </c>
      <c r="D42" s="4">
        <f t="shared" si="9"/>
        <v>77519.379844961237</v>
      </c>
      <c r="E42" s="4">
        <f t="shared" si="10"/>
        <v>516</v>
      </c>
      <c r="F42" s="5">
        <v>0.56000000000000005</v>
      </c>
      <c r="G42" s="5">
        <v>12</v>
      </c>
      <c r="H42" s="5">
        <f t="shared" si="11"/>
        <v>6.7200000000000006</v>
      </c>
      <c r="I42" s="5">
        <v>6.88</v>
      </c>
      <c r="J42" s="5">
        <v>6.4</v>
      </c>
      <c r="K42" s="8"/>
    </row>
    <row r="43" spans="1:11" x14ac:dyDescent="0.25">
      <c r="A43" s="2">
        <v>5</v>
      </c>
      <c r="B43" s="5">
        <v>162</v>
      </c>
      <c r="C43" s="5">
        <v>3</v>
      </c>
      <c r="D43" s="4">
        <f>B43/(C43*0.001)</f>
        <v>54000</v>
      </c>
      <c r="E43" s="4">
        <f t="shared" si="10"/>
        <v>486</v>
      </c>
      <c r="F43" s="5">
        <v>0.69</v>
      </c>
      <c r="G43" s="5">
        <v>12</v>
      </c>
      <c r="H43" s="5">
        <f t="shared" si="11"/>
        <v>8.2799999999999994</v>
      </c>
      <c r="I43" s="5">
        <v>7.6</v>
      </c>
      <c r="J43" s="5">
        <v>7</v>
      </c>
      <c r="K43" s="8"/>
    </row>
    <row r="44" spans="1:11" x14ac:dyDescent="0.25">
      <c r="A44" s="2">
        <v>6</v>
      </c>
      <c r="B44" s="5"/>
      <c r="C44" s="5"/>
      <c r="D44" s="4" t="e">
        <f>B44/(C44*0.001)</f>
        <v>#DIV/0!</v>
      </c>
      <c r="E44" s="4">
        <f t="shared" si="10"/>
        <v>0</v>
      </c>
      <c r="F44" s="5"/>
      <c r="G44" s="5">
        <v>12</v>
      </c>
      <c r="H44" s="5">
        <f t="shared" si="11"/>
        <v>0</v>
      </c>
      <c r="I44" s="5"/>
      <c r="J44" s="5"/>
      <c r="K44" s="9"/>
    </row>
    <row r="45" spans="1:11" x14ac:dyDescent="0.25">
      <c r="A45" s="2">
        <v>7</v>
      </c>
      <c r="B45" s="2"/>
      <c r="C45" s="2"/>
      <c r="D45" s="3" t="e">
        <f>B45/(C45*0.001)</f>
        <v>#DIV/0!</v>
      </c>
      <c r="E45" s="3">
        <f t="shared" si="10"/>
        <v>0</v>
      </c>
      <c r="F45" s="2"/>
      <c r="G45" s="2">
        <v>12</v>
      </c>
      <c r="H45" s="2">
        <f t="shared" si="11"/>
        <v>0</v>
      </c>
      <c r="I45" s="2"/>
      <c r="J45" s="2"/>
    </row>
    <row r="46" spans="1:11" x14ac:dyDescent="0.25">
      <c r="A46" s="2">
        <v>8</v>
      </c>
      <c r="B46" s="2"/>
      <c r="C46" s="2"/>
      <c r="D46" s="3"/>
      <c r="E46" s="3"/>
      <c r="F46" s="2"/>
      <c r="G46" s="2"/>
      <c r="H46" s="2"/>
      <c r="I46" s="2"/>
      <c r="J46" s="2"/>
    </row>
    <row r="47" spans="1:11" x14ac:dyDescent="0.25">
      <c r="A47" s="2">
        <v>9</v>
      </c>
      <c r="B47" s="2"/>
      <c r="C47" s="2"/>
      <c r="D47" s="3"/>
      <c r="E47" s="3"/>
      <c r="F47" s="2"/>
      <c r="G47" s="2"/>
      <c r="H47" s="2"/>
      <c r="I47" s="2"/>
      <c r="J47" s="2"/>
      <c r="K47" t="s">
        <v>8</v>
      </c>
    </row>
  </sheetData>
  <mergeCells count="8">
    <mergeCell ref="K29:K32"/>
    <mergeCell ref="A37:J37"/>
    <mergeCell ref="K41:K44"/>
    <mergeCell ref="K5:K8"/>
    <mergeCell ref="A1:J1"/>
    <mergeCell ref="A13:J13"/>
    <mergeCell ref="K17:K20"/>
    <mergeCell ref="A25:J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Reg.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2023-09-15T04:36:20Z</dcterms:modified>
</cp:coreProperties>
</file>