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sis MIB\Proyecto de Tesis\TESIS - Desarrollo\Sensor de fuerza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C33" i="1"/>
  <c r="C32" i="1"/>
  <c r="C31" i="1"/>
  <c r="C30" i="1"/>
  <c r="C29" i="1"/>
  <c r="C28" i="1"/>
  <c r="C27" i="1"/>
  <c r="C26" i="1"/>
  <c r="B18" i="1"/>
  <c r="B19" i="1"/>
  <c r="B17" i="1"/>
  <c r="B20" i="1"/>
  <c r="C2" i="1" l="1"/>
  <c r="C4" i="1"/>
  <c r="C5" i="1"/>
  <c r="C6" i="1"/>
  <c r="C7" i="1"/>
  <c r="C8" i="1"/>
  <c r="C9" i="1"/>
  <c r="C10" i="1"/>
  <c r="C11" i="1"/>
  <c r="C12" i="1"/>
  <c r="C13" i="1"/>
  <c r="C14" i="1"/>
  <c r="C15" i="1"/>
  <c r="C3" i="1"/>
</calcChain>
</file>

<file path=xl/sharedStrings.xml><?xml version="1.0" encoding="utf-8"?>
<sst xmlns="http://schemas.openxmlformats.org/spreadsheetml/2006/main" count="30" uniqueCount="20">
  <si>
    <t>n</t>
  </si>
  <si>
    <t>Rn</t>
  </si>
  <si>
    <t>Pn (gr)</t>
  </si>
  <si>
    <t>PnT (gr)</t>
  </si>
  <si>
    <t>Peso de la plataforma (gr):</t>
  </si>
  <si>
    <t>Rcn</t>
  </si>
  <si>
    <t>-</t>
  </si>
  <si>
    <t>Ra</t>
  </si>
  <si>
    <t>Rb</t>
  </si>
  <si>
    <t>Rj</t>
  </si>
  <si>
    <t>p</t>
  </si>
  <si>
    <t>RL</t>
  </si>
  <si>
    <t>Linealización activa con divisor resistivo.</t>
  </si>
  <si>
    <t>Linealización pasiva con R paralelo.</t>
  </si>
  <si>
    <t>V1n (1,014M pull-u)</t>
  </si>
  <si>
    <t>V1n (1,014M pull-d)</t>
  </si>
  <si>
    <t>V2n (476k pull-u)</t>
  </si>
  <si>
    <t>V2n (476k pull-d)</t>
  </si>
  <si>
    <t>V3n (99,3k pull-u)</t>
  </si>
  <si>
    <t>V3n (99,3k pull-d)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</si>
</sst>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2" xfId="0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2" fontId="0" fillId="0" borderId="0" xfId="0" applyNumberFormat="1" applyBorder="1"/>
    <xf numFmtId="0" fontId="0" fillId="0" borderId="4" xfId="0" applyBorder="1"/>
    <xf numFmtId="0" fontId="0" fillId="0" borderId="9" xfId="0" applyBorder="1"/>
    <xf numFmtId="0" fontId="0" fillId="0" borderId="1" xfId="0" applyFill="1" applyBorder="1"/>
    <xf numFmtId="0" fontId="1" fillId="0" borderId="9" xfId="0" applyFont="1" applyBorder="1"/>
    <xf numFmtId="164" fontId="1" fillId="0" borderId="5" xfId="0" applyNumberFormat="1" applyFont="1" applyBorder="1"/>
    <xf numFmtId="0" fontId="1" fillId="0" borderId="10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4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Hoja1!$B$4:$B$11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70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</c:numCache>
            </c:numRef>
          </c:xVal>
          <c:yVal>
            <c:numRef>
              <c:f>Hoja1!$D$4:$D$11</c:f>
              <c:numCache>
                <c:formatCode>General</c:formatCode>
                <c:ptCount val="8"/>
                <c:pt idx="0">
                  <c:v>160000</c:v>
                </c:pt>
                <c:pt idx="1">
                  <c:v>88000</c:v>
                </c:pt>
                <c:pt idx="2">
                  <c:v>60500</c:v>
                </c:pt>
                <c:pt idx="3">
                  <c:v>21300</c:v>
                </c:pt>
                <c:pt idx="4">
                  <c:v>15900</c:v>
                </c:pt>
                <c:pt idx="5">
                  <c:v>13500</c:v>
                </c:pt>
                <c:pt idx="6">
                  <c:v>10000</c:v>
                </c:pt>
                <c:pt idx="7">
                  <c:v>7300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957448"/>
        <c:axId val="309957840"/>
      </c:scatterChart>
      <c:valAx>
        <c:axId val="309957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09957840"/>
        <c:crosses val="autoZero"/>
        <c:crossBetween val="midCat"/>
      </c:valAx>
      <c:valAx>
        <c:axId val="3099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09957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Linealización con RL=1000 Ohm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Hoja1!$B$4:$B$9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70</c:v>
                </c:pt>
                <c:pt idx="5">
                  <c:v>100</c:v>
                </c:pt>
              </c:numCache>
            </c:numRef>
          </c:xVal>
          <c:yVal>
            <c:numRef>
              <c:f>Hoja1!$E$4:$E$9</c:f>
              <c:numCache>
                <c:formatCode>General</c:formatCode>
                <c:ptCount val="6"/>
                <c:pt idx="0">
                  <c:v>989</c:v>
                </c:pt>
                <c:pt idx="1">
                  <c:v>983</c:v>
                </c:pt>
                <c:pt idx="2">
                  <c:v>977</c:v>
                </c:pt>
                <c:pt idx="3">
                  <c:v>954</c:v>
                </c:pt>
                <c:pt idx="4">
                  <c:v>944</c:v>
                </c:pt>
                <c:pt idx="5">
                  <c:v>923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997336"/>
        <c:axId val="382000864"/>
      </c:scatterChart>
      <c:valAx>
        <c:axId val="381997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82000864"/>
        <c:crosses val="autoZero"/>
        <c:crossBetween val="midCat"/>
      </c:valAx>
      <c:valAx>
        <c:axId val="3820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81997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</xdr:row>
      <xdr:rowOff>42862</xdr:rowOff>
    </xdr:from>
    <xdr:to>
      <xdr:col>10</xdr:col>
      <xdr:colOff>657225</xdr:colOff>
      <xdr:row>17</xdr:row>
      <xdr:rowOff>119062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681037</xdr:colOff>
      <xdr:row>3</xdr:row>
      <xdr:rowOff>52387</xdr:rowOff>
    </xdr:from>
    <xdr:to>
      <xdr:col>16</xdr:col>
      <xdr:colOff>681037</xdr:colOff>
      <xdr:row>17</xdr:row>
      <xdr:rowOff>128587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topLeftCell="A13" zoomScaleNormal="100" workbookViewId="0">
      <selection activeCell="G42" sqref="G42"/>
    </sheetView>
  </sheetViews>
  <sheetFormatPr baseColWidth="10" defaultRowHeight="15" x14ac:dyDescent="0.25"/>
  <cols>
    <col min="1" max="1" width="3.85546875" customWidth="1"/>
    <col min="4" max="5" width="18.5703125" bestFit="1" customWidth="1"/>
    <col min="6" max="9" width="16.140625" bestFit="1" customWidth="1"/>
  </cols>
  <sheetData>
    <row r="1" spans="1:7" ht="15.75" thickBot="1" x14ac:dyDescent="0.3">
      <c r="A1" s="2" t="s">
        <v>0</v>
      </c>
      <c r="B1" s="2" t="s">
        <v>2</v>
      </c>
      <c r="C1" s="2" t="s">
        <v>3</v>
      </c>
      <c r="D1" s="2" t="s">
        <v>1</v>
      </c>
      <c r="E1" s="2" t="s">
        <v>5</v>
      </c>
    </row>
    <row r="2" spans="1:7" x14ac:dyDescent="0.25">
      <c r="A2" s="1">
        <v>1</v>
      </c>
      <c r="B2" s="1">
        <v>0</v>
      </c>
      <c r="C2" s="4">
        <f>B2+7.54</f>
        <v>7.54</v>
      </c>
      <c r="D2" s="1">
        <v>8300000</v>
      </c>
      <c r="E2" s="1" t="s">
        <v>6</v>
      </c>
      <c r="F2" s="23" t="s">
        <v>4</v>
      </c>
      <c r="G2" s="24"/>
    </row>
    <row r="3" spans="1:7" ht="15.75" thickBot="1" x14ac:dyDescent="0.3">
      <c r="A3" s="1">
        <v>2</v>
      </c>
      <c r="B3" s="1">
        <v>2</v>
      </c>
      <c r="C3" s="4">
        <f>B3+7.54</f>
        <v>9.5399999999999991</v>
      </c>
      <c r="D3" s="1">
        <v>1100000</v>
      </c>
      <c r="E3" s="1" t="s">
        <v>6</v>
      </c>
      <c r="F3" s="25">
        <v>7.54</v>
      </c>
      <c r="G3" s="26"/>
    </row>
    <row r="4" spans="1:7" x14ac:dyDescent="0.25">
      <c r="A4" s="1">
        <v>3</v>
      </c>
      <c r="B4" s="5">
        <v>5</v>
      </c>
      <c r="C4" s="6">
        <f t="shared" ref="C4:C15" si="0">B4+7.54</f>
        <v>12.54</v>
      </c>
      <c r="D4" s="5">
        <v>160000</v>
      </c>
      <c r="E4" s="5">
        <v>989</v>
      </c>
    </row>
    <row r="5" spans="1:7" x14ac:dyDescent="0.25">
      <c r="A5" s="1">
        <v>4</v>
      </c>
      <c r="B5" s="5">
        <v>10</v>
      </c>
      <c r="C5" s="6">
        <f t="shared" si="0"/>
        <v>17.54</v>
      </c>
      <c r="D5" s="5">
        <v>88000</v>
      </c>
      <c r="E5" s="5">
        <v>983</v>
      </c>
    </row>
    <row r="6" spans="1:7" x14ac:dyDescent="0.25">
      <c r="A6" s="1">
        <v>5</v>
      </c>
      <c r="B6" s="5">
        <v>20</v>
      </c>
      <c r="C6" s="6">
        <f t="shared" si="0"/>
        <v>27.54</v>
      </c>
      <c r="D6" s="5">
        <v>60500</v>
      </c>
      <c r="E6" s="5">
        <v>977</v>
      </c>
    </row>
    <row r="7" spans="1:7" x14ac:dyDescent="0.25">
      <c r="A7" s="1">
        <v>6</v>
      </c>
      <c r="B7" s="5">
        <v>50</v>
      </c>
      <c r="C7" s="6">
        <f t="shared" si="0"/>
        <v>57.54</v>
      </c>
      <c r="D7" s="5">
        <v>21300</v>
      </c>
      <c r="E7" s="5">
        <v>954</v>
      </c>
    </row>
    <row r="8" spans="1:7" x14ac:dyDescent="0.25">
      <c r="A8" s="1">
        <v>7</v>
      </c>
      <c r="B8" s="5">
        <v>70</v>
      </c>
      <c r="C8" s="6">
        <f t="shared" si="0"/>
        <v>77.540000000000006</v>
      </c>
      <c r="D8" s="5">
        <v>15900</v>
      </c>
      <c r="E8" s="5">
        <v>944</v>
      </c>
    </row>
    <row r="9" spans="1:7" x14ac:dyDescent="0.25">
      <c r="A9" s="1">
        <v>8</v>
      </c>
      <c r="B9" s="5">
        <v>100</v>
      </c>
      <c r="C9" s="6">
        <f t="shared" si="0"/>
        <v>107.54</v>
      </c>
      <c r="D9" s="5">
        <v>13500</v>
      </c>
      <c r="E9" s="5">
        <v>923</v>
      </c>
    </row>
    <row r="10" spans="1:7" x14ac:dyDescent="0.25">
      <c r="A10" s="1">
        <v>9</v>
      </c>
      <c r="B10" s="3">
        <v>150</v>
      </c>
      <c r="C10" s="16">
        <f t="shared" si="0"/>
        <v>157.54</v>
      </c>
      <c r="D10" s="3">
        <v>10000</v>
      </c>
      <c r="E10" s="3" t="s">
        <v>6</v>
      </c>
    </row>
    <row r="11" spans="1:7" x14ac:dyDescent="0.25">
      <c r="A11" s="1">
        <v>10</v>
      </c>
      <c r="B11" s="3">
        <v>200</v>
      </c>
      <c r="C11" s="16">
        <f t="shared" si="0"/>
        <v>207.54</v>
      </c>
      <c r="D11" s="3">
        <v>7300</v>
      </c>
      <c r="E11" s="3" t="s">
        <v>6</v>
      </c>
    </row>
    <row r="12" spans="1:7" x14ac:dyDescent="0.25">
      <c r="A12" s="1">
        <v>11</v>
      </c>
      <c r="B12" s="3">
        <v>300</v>
      </c>
      <c r="C12" s="4">
        <f t="shared" si="0"/>
        <v>307.54000000000002</v>
      </c>
      <c r="D12" s="1">
        <v>6200</v>
      </c>
      <c r="E12" s="1" t="s">
        <v>6</v>
      </c>
    </row>
    <row r="13" spans="1:7" x14ac:dyDescent="0.25">
      <c r="A13" s="1">
        <v>12</v>
      </c>
      <c r="B13" s="3">
        <v>400</v>
      </c>
      <c r="C13" s="4">
        <f t="shared" si="0"/>
        <v>407.54</v>
      </c>
      <c r="D13" s="1">
        <v>5350</v>
      </c>
      <c r="E13" s="1" t="s">
        <v>6</v>
      </c>
    </row>
    <row r="14" spans="1:7" x14ac:dyDescent="0.25">
      <c r="A14" s="1">
        <v>13</v>
      </c>
      <c r="B14" s="3">
        <v>500</v>
      </c>
      <c r="C14" s="4">
        <f t="shared" si="0"/>
        <v>507.54</v>
      </c>
      <c r="D14" s="1">
        <v>4650</v>
      </c>
      <c r="E14" s="1" t="s">
        <v>6</v>
      </c>
    </row>
    <row r="15" spans="1:7" ht="15.75" thickBot="1" x14ac:dyDescent="0.3">
      <c r="A15" s="20">
        <v>14</v>
      </c>
      <c r="B15" s="21">
        <v>600</v>
      </c>
      <c r="C15" s="22">
        <f t="shared" si="0"/>
        <v>607.54</v>
      </c>
      <c r="D15" s="20">
        <v>4250</v>
      </c>
      <c r="E15" s="1" t="s">
        <v>6</v>
      </c>
    </row>
    <row r="16" spans="1:7" ht="16.5" thickBot="1" x14ac:dyDescent="0.3">
      <c r="A16" s="30" t="s">
        <v>13</v>
      </c>
      <c r="B16" s="31"/>
      <c r="C16" s="31"/>
      <c r="D16" s="32"/>
    </row>
    <row r="17" spans="1:9" x14ac:dyDescent="0.25">
      <c r="A17" s="7" t="s">
        <v>7</v>
      </c>
      <c r="B17" s="8">
        <f>D4</f>
        <v>160000</v>
      </c>
      <c r="C17" s="8"/>
      <c r="D17" s="9"/>
    </row>
    <row r="18" spans="1:9" x14ac:dyDescent="0.25">
      <c r="A18" s="10" t="s">
        <v>8</v>
      </c>
      <c r="B18" s="11">
        <f>D9</f>
        <v>13500</v>
      </c>
      <c r="C18" s="11"/>
      <c r="D18" s="12"/>
    </row>
    <row r="19" spans="1:9" x14ac:dyDescent="0.25">
      <c r="A19" s="10" t="s">
        <v>9</v>
      </c>
      <c r="B19" s="11">
        <f>D6</f>
        <v>60500</v>
      </c>
      <c r="C19" s="11"/>
      <c r="D19" s="12"/>
    </row>
    <row r="20" spans="1:9" x14ac:dyDescent="0.25">
      <c r="A20" s="10" t="s">
        <v>10</v>
      </c>
      <c r="B20" s="13">
        <f>(B9-B6)/(B9-B4)</f>
        <v>0.84210526315789469</v>
      </c>
      <c r="C20" s="11"/>
      <c r="D20" s="12"/>
    </row>
    <row r="21" spans="1:9" ht="15.75" thickBot="1" x14ac:dyDescent="0.3">
      <c r="A21" s="14"/>
      <c r="B21" s="15"/>
      <c r="C21" s="17" t="s">
        <v>11</v>
      </c>
      <c r="D21" s="18">
        <v>984</v>
      </c>
    </row>
    <row r="22" spans="1:9" ht="15.75" thickBot="1" x14ac:dyDescent="0.3"/>
    <row r="23" spans="1:9" ht="19.5" thickBot="1" x14ac:dyDescent="0.35">
      <c r="A23" s="27" t="s">
        <v>12</v>
      </c>
      <c r="B23" s="28"/>
      <c r="C23" s="28"/>
      <c r="D23" s="28"/>
      <c r="E23" s="28"/>
      <c r="F23" s="28"/>
      <c r="G23" s="28"/>
      <c r="H23" s="28"/>
      <c r="I23" s="29"/>
    </row>
    <row r="24" spans="1:9" x14ac:dyDescent="0.25">
      <c r="A24" s="19" t="s">
        <v>0</v>
      </c>
      <c r="B24" s="19" t="s">
        <v>2</v>
      </c>
      <c r="C24" s="19" t="s">
        <v>3</v>
      </c>
      <c r="D24" s="19" t="s">
        <v>14</v>
      </c>
      <c r="E24" s="19" t="s">
        <v>15</v>
      </c>
      <c r="F24" s="19" t="s">
        <v>16</v>
      </c>
      <c r="G24" s="19" t="s">
        <v>17</v>
      </c>
      <c r="H24" s="19" t="s">
        <v>18</v>
      </c>
      <c r="I24" s="19" t="s">
        <v>19</v>
      </c>
    </row>
    <row r="25" spans="1:9" x14ac:dyDescent="0.25">
      <c r="A25" s="1">
        <v>1</v>
      </c>
      <c r="B25" s="1">
        <v>0</v>
      </c>
      <c r="C25" s="4">
        <v>0</v>
      </c>
      <c r="D25" s="1">
        <v>4.5830000000000002</v>
      </c>
      <c r="E25" s="1">
        <v>0</v>
      </c>
      <c r="F25" s="1">
        <v>4.7960000000000003</v>
      </c>
      <c r="G25" s="1">
        <v>0</v>
      </c>
      <c r="H25" s="1">
        <v>4.9560000000000004</v>
      </c>
      <c r="I25" s="1">
        <v>0</v>
      </c>
    </row>
    <row r="26" spans="1:9" x14ac:dyDescent="0.25">
      <c r="A26" s="1">
        <v>2</v>
      </c>
      <c r="B26" s="1">
        <v>0</v>
      </c>
      <c r="C26" s="4">
        <f>B26+7.54</f>
        <v>7.54</v>
      </c>
      <c r="D26" s="1">
        <v>1.6</v>
      </c>
      <c r="E26" s="1">
        <v>3.9</v>
      </c>
      <c r="F26" s="1">
        <v>1.83</v>
      </c>
      <c r="G26" s="1">
        <v>2.7</v>
      </c>
      <c r="H26" s="1">
        <v>3.55</v>
      </c>
      <c r="I26" s="1">
        <v>2</v>
      </c>
    </row>
    <row r="27" spans="1:9" x14ac:dyDescent="0.25">
      <c r="A27" s="1">
        <v>3</v>
      </c>
      <c r="B27" s="1">
        <v>2</v>
      </c>
      <c r="C27" s="4">
        <f>B27+7.54</f>
        <v>9.5399999999999991</v>
      </c>
      <c r="D27" s="1">
        <v>1.25</v>
      </c>
      <c r="E27" s="1">
        <v>4.34</v>
      </c>
      <c r="F27" s="1">
        <v>1.2</v>
      </c>
      <c r="G27" s="1">
        <v>3.5</v>
      </c>
      <c r="H27" s="1">
        <v>2.95</v>
      </c>
      <c r="I27" s="1">
        <v>2.6</v>
      </c>
    </row>
    <row r="28" spans="1:9" x14ac:dyDescent="0.25">
      <c r="A28" s="1">
        <v>4</v>
      </c>
      <c r="B28" s="3">
        <v>5</v>
      </c>
      <c r="C28" s="16">
        <f t="shared" ref="C28:C34" si="1">B28+7.54</f>
        <v>12.54</v>
      </c>
      <c r="D28" s="3">
        <v>0.8</v>
      </c>
      <c r="E28" s="3">
        <v>4.59</v>
      </c>
      <c r="F28" s="3">
        <v>0.8</v>
      </c>
      <c r="G28" s="3">
        <v>3.95</v>
      </c>
      <c r="H28" s="3">
        <v>2.36</v>
      </c>
      <c r="I28" s="3">
        <v>3</v>
      </c>
    </row>
    <row r="29" spans="1:9" x14ac:dyDescent="0.25">
      <c r="A29" s="1">
        <v>5</v>
      </c>
      <c r="B29" s="3">
        <v>10</v>
      </c>
      <c r="C29" s="16">
        <f t="shared" si="1"/>
        <v>17.54</v>
      </c>
      <c r="D29" s="3">
        <v>0.52</v>
      </c>
      <c r="E29" s="3">
        <v>4.71</v>
      </c>
      <c r="F29" s="3">
        <v>0.56000000000000005</v>
      </c>
      <c r="G29" s="3">
        <v>4.3600000000000003</v>
      </c>
      <c r="H29" s="3">
        <v>2.1800000000000002</v>
      </c>
      <c r="I29" s="3">
        <v>3.29</v>
      </c>
    </row>
    <row r="30" spans="1:9" x14ac:dyDescent="0.25">
      <c r="A30" s="1">
        <v>6</v>
      </c>
      <c r="B30" s="3">
        <v>20</v>
      </c>
      <c r="C30" s="16">
        <f t="shared" si="1"/>
        <v>27.54</v>
      </c>
      <c r="D30" s="3">
        <v>0.315</v>
      </c>
      <c r="E30" s="3">
        <v>4.76</v>
      </c>
      <c r="F30" s="3">
        <v>0.39</v>
      </c>
      <c r="G30" s="3">
        <v>4.59</v>
      </c>
      <c r="H30" s="3">
        <v>1.42</v>
      </c>
      <c r="I30" s="3">
        <v>3.68</v>
      </c>
    </row>
    <row r="31" spans="1:9" x14ac:dyDescent="0.25">
      <c r="A31" s="1">
        <v>7</v>
      </c>
      <c r="B31" s="3">
        <v>50</v>
      </c>
      <c r="C31" s="16">
        <f t="shared" si="1"/>
        <v>57.54</v>
      </c>
      <c r="D31" s="3">
        <v>0.13400000000000001</v>
      </c>
      <c r="E31" s="3">
        <v>4.8600000000000003</v>
      </c>
      <c r="F31" s="3">
        <v>0.26</v>
      </c>
      <c r="G31" s="3">
        <v>4.7300000000000004</v>
      </c>
      <c r="H31" s="3">
        <v>0.95</v>
      </c>
      <c r="I31" s="3">
        <v>4</v>
      </c>
    </row>
    <row r="32" spans="1:9" x14ac:dyDescent="0.25">
      <c r="A32" s="1">
        <v>8</v>
      </c>
      <c r="B32" s="3">
        <v>100</v>
      </c>
      <c r="C32" s="16">
        <f t="shared" si="1"/>
        <v>107.54</v>
      </c>
      <c r="D32" s="3">
        <v>8.7999999999999995E-2</v>
      </c>
      <c r="E32" s="3">
        <v>4.92</v>
      </c>
      <c r="F32" s="3">
        <v>0.17299999999999999</v>
      </c>
      <c r="G32" s="3">
        <v>4.8650000000000002</v>
      </c>
      <c r="H32" s="3">
        <v>0.67</v>
      </c>
      <c r="I32" s="3">
        <v>4.3</v>
      </c>
    </row>
    <row r="33" spans="1:9" x14ac:dyDescent="0.25">
      <c r="A33" s="1">
        <v>9</v>
      </c>
      <c r="B33" s="3">
        <v>150</v>
      </c>
      <c r="C33" s="16">
        <f t="shared" si="1"/>
        <v>157.54</v>
      </c>
      <c r="D33" s="3">
        <v>5.8999999999999997E-2</v>
      </c>
      <c r="E33" s="3">
        <v>4.9470000000000001</v>
      </c>
      <c r="F33" s="3">
        <v>0.13200000000000001</v>
      </c>
      <c r="G33" s="3">
        <v>4.9000000000000004</v>
      </c>
      <c r="H33" s="3">
        <v>0.48499999999999999</v>
      </c>
      <c r="I33" s="3">
        <v>4.5</v>
      </c>
    </row>
    <row r="34" spans="1:9" x14ac:dyDescent="0.25">
      <c r="A34" s="1">
        <v>10</v>
      </c>
      <c r="B34" s="3">
        <v>200</v>
      </c>
      <c r="C34" s="16">
        <f t="shared" si="1"/>
        <v>207.54</v>
      </c>
      <c r="D34" s="3">
        <v>4.8000000000000001E-2</v>
      </c>
      <c r="E34" s="3">
        <v>4.96</v>
      </c>
      <c r="F34" s="3">
        <v>0.10299999999999999</v>
      </c>
      <c r="G34" s="3">
        <v>4.92</v>
      </c>
      <c r="H34" s="3">
        <v>0.41</v>
      </c>
      <c r="I34" s="3">
        <v>4.57</v>
      </c>
    </row>
  </sheetData>
  <mergeCells count="4">
    <mergeCell ref="F2:G2"/>
    <mergeCell ref="F3:G3"/>
    <mergeCell ref="A23:I23"/>
    <mergeCell ref="A16:D1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2022-08-07T15:56:06Z</dcterms:created>
  <dcterms:modified xsi:type="dcterms:W3CDTF">2022-12-05T04:17:14Z</dcterms:modified>
</cp:coreProperties>
</file>