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mdgd\source\repos\OpenMATB\Result_analyse\"/>
    </mc:Choice>
  </mc:AlternateContent>
  <xr:revisionPtr revIDLastSave="0" documentId="13_ncr:1_{38E2A2E4-F1C0-429E-BA41-3F902FA4D316}" xr6:coauthVersionLast="45" xr6:coauthVersionMax="45" xr10:uidLastSave="{00000000-0000-0000-0000-000000000000}"/>
  <bookViews>
    <workbookView xWindow="17040" yWindow="2955" windowWidth="21600" windowHeight="11385" xr2:uid="{41599D46-7C84-4631-BC73-87B7579C73F7}"/>
  </bookViews>
  <sheets>
    <sheet name="Sheet1" sheetId="1" r:id="rId1"/>
    <sheet name="Sheet2" sheetId="2" r:id="rId2"/>
  </sheets>
  <definedNames>
    <definedName name="_xlnm._FilterDatabase" localSheetId="0" hidden="1">Sheet1!$A$1:$C$40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2" l="1"/>
  <c r="K16" i="2"/>
  <c r="K3" i="2"/>
  <c r="L33" i="1"/>
  <c r="L27" i="1"/>
  <c r="L21" i="1"/>
  <c r="L15" i="1"/>
  <c r="L9" i="1"/>
  <c r="L3" i="1"/>
  <c r="L8" i="1"/>
  <c r="L14" i="1"/>
  <c r="L20" i="1"/>
  <c r="L26" i="1"/>
  <c r="L32" i="1"/>
  <c r="L2" i="1"/>
  <c r="J30" i="2"/>
  <c r="J16" i="2"/>
  <c r="J3" i="2"/>
  <c r="I30" i="2"/>
  <c r="I3" i="2"/>
  <c r="I16" i="2"/>
  <c r="N40" i="1"/>
  <c r="O40" i="1"/>
  <c r="K33" i="1"/>
  <c r="F22" i="1"/>
  <c r="K21" i="1"/>
  <c r="K32" i="1"/>
  <c r="K27" i="1"/>
  <c r="K26" i="1"/>
  <c r="K20" i="1"/>
  <c r="K15" i="1"/>
  <c r="K14" i="1"/>
  <c r="K9" i="1"/>
  <c r="K8" i="1"/>
  <c r="K3" i="1"/>
  <c r="K2" i="1"/>
  <c r="F33" i="1"/>
  <c r="O2" i="1" l="1"/>
  <c r="O3" i="1"/>
  <c r="N2" i="1"/>
  <c r="N3" i="1"/>
</calcChain>
</file>

<file path=xl/sharedStrings.xml><?xml version="1.0" encoding="utf-8"?>
<sst xmlns="http://schemas.openxmlformats.org/spreadsheetml/2006/main" count="21" uniqueCount="13">
  <si>
    <t>Group</t>
  </si>
  <si>
    <t>Expmt</t>
  </si>
  <si>
    <t>Case</t>
  </si>
  <si>
    <t>CAV</t>
  </si>
  <si>
    <t>NCAV</t>
  </si>
  <si>
    <t>V-O</t>
  </si>
  <si>
    <t>Tracking Accuracy</t>
  </si>
  <si>
    <t xml:space="preserve">Reaction time </t>
  </si>
  <si>
    <t>Failure 1</t>
  </si>
  <si>
    <t>Failure 2</t>
  </si>
  <si>
    <t>Failure 3</t>
  </si>
  <si>
    <t>Failure 4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</si>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</sst>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"/>
    <numFmt numFmtId="169" formatCode="0.0000"/>
  </numFmts>
  <fonts count="2">
    <font>
      <sz val="11"/>
      <color theme="1"/>
      <name val="Calibri"/>
      <family val="2"/>
      <charset val="134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 applyAlignment="1">
      <alignment horizontal="left" vertical="center"/>
    </xf>
    <xf numFmtId="168" fontId="0" fillId="0" borderId="0" xfId="0" applyNumberFormat="1"/>
    <xf numFmtId="168" fontId="0" fillId="2" borderId="0" xfId="0" applyNumberFormat="1" applyFill="1"/>
    <xf numFmtId="169" fontId="0" fillId="0" borderId="0" xfId="0" applyNumberFormat="1"/>
    <xf numFmtId="169" fontId="1" fillId="0" borderId="0" xfId="0" applyNumberFormat="1" applyFont="1" applyAlignment="1">
      <alignment horizontal="left" vertical="center"/>
    </xf>
    <xf numFmtId="169" fontId="0" fillId="2" borderId="0" xfId="0" applyNumberFormat="1" applyFill="1"/>
    <xf numFmtId="0" fontId="1" fillId="3" borderId="0" xfId="0" applyFont="1" applyFill="1" applyAlignment="1">
      <alignment horizontal="left" vertical="center"/>
    </xf>
    <xf numFmtId="1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60E7-835D-42AC-A3BF-46D295B479CB}">
  <dimension ref="A1:O40"/>
  <sheetViews>
    <sheetView tabSelected="1" workbookViewId="0">
      <selection activeCell="I37" sqref="A1:I37"/>
    </sheetView>
  </sheetViews>
  <sheetFormatPr defaultRowHeight="15"/>
  <cols>
    <col min="4" max="9" width="9.140625" style="5"/>
    <col min="12" max="12" width="9.140625" style="3"/>
  </cols>
  <sheetData>
    <row r="1" spans="1:15">
      <c r="A1" t="s">
        <v>0</v>
      </c>
      <c r="B1" t="s">
        <v>1</v>
      </c>
      <c r="C1" t="s">
        <v>2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 s="5" t="s">
        <v>11</v>
      </c>
    </row>
    <row r="2" spans="1:15" s="1" customFormat="1">
      <c r="A2" s="1">
        <v>1</v>
      </c>
      <c r="B2" s="1">
        <v>0</v>
      </c>
      <c r="C2" s="1">
        <v>0</v>
      </c>
      <c r="D2" s="6">
        <v>0.67600000000000005</v>
      </c>
      <c r="E2" s="6"/>
      <c r="F2" s="6">
        <v>0.97161200000000003</v>
      </c>
      <c r="G2" s="6">
        <v>0.92418599999999995</v>
      </c>
      <c r="H2" s="6">
        <v>0.92871499999999996</v>
      </c>
      <c r="I2" s="6">
        <v>0.86672800000000005</v>
      </c>
      <c r="K2" s="7">
        <f>AVERAGE(D2:D7)</f>
        <v>0.66683333333333339</v>
      </c>
      <c r="L2" s="4">
        <f>_xlfn.STDEV.P(D2:D7)</f>
        <v>5.7986828006213818E-2</v>
      </c>
      <c r="N2" s="7">
        <f>AVERAGE(K2,K8,K14,K20,K26,K32)</f>
        <v>0.66328888888888893</v>
      </c>
      <c r="O2" s="1">
        <f>_xlfn.STDEV.P(K2,K8,K14,K20,K26,K32)</f>
        <v>5.8107424994626719E-2</v>
      </c>
    </row>
    <row r="3" spans="1:15">
      <c r="B3">
        <v>1</v>
      </c>
      <c r="C3">
        <v>1</v>
      </c>
      <c r="D3" s="6">
        <v>0.749</v>
      </c>
      <c r="E3" s="6"/>
      <c r="F3" s="6">
        <v>0.85167999999999999</v>
      </c>
      <c r="G3" s="8" t="s">
        <v>12</v>
      </c>
      <c r="H3" s="2">
        <v>0.78732599999999997</v>
      </c>
      <c r="I3" s="2">
        <v>0.88429100000000005</v>
      </c>
      <c r="K3" s="5">
        <f>AVERAGE(F2:I7)</f>
        <v>0.88965859090909083</v>
      </c>
      <c r="L3" s="3">
        <f>_xlfn.STDEV.P(F2:I7)</f>
        <v>7.9546317301568012E-2</v>
      </c>
      <c r="N3" s="7">
        <f>AVERAGE(K3,K9,K15,K21,K27,K33)</f>
        <v>0.8597845016469039</v>
      </c>
      <c r="O3" s="1">
        <f>_xlfn.STDEV.P(K3,K9,K15,K21,K27,K33)</f>
        <v>3.0465492966058005E-2</v>
      </c>
    </row>
    <row r="4" spans="1:15">
      <c r="B4">
        <v>2</v>
      </c>
      <c r="C4">
        <v>5</v>
      </c>
      <c r="D4" s="6">
        <v>0.60599999999999998</v>
      </c>
      <c r="E4" s="6"/>
      <c r="F4" s="8" t="s">
        <v>12</v>
      </c>
      <c r="G4" s="2">
        <v>0.92977900000000002</v>
      </c>
      <c r="H4" s="2">
        <v>0.91469999999999996</v>
      </c>
      <c r="I4" s="2">
        <v>0.81278600000000001</v>
      </c>
    </row>
    <row r="5" spans="1:15">
      <c r="B5">
        <v>3</v>
      </c>
      <c r="C5">
        <v>2</v>
      </c>
      <c r="D5" s="6">
        <v>0.72099999999999997</v>
      </c>
      <c r="E5" s="6"/>
      <c r="F5" s="2">
        <v>0.95911999999999997</v>
      </c>
      <c r="G5" s="2">
        <v>0.98686099999999999</v>
      </c>
      <c r="H5" s="2">
        <v>0.99981600000000004</v>
      </c>
      <c r="I5" s="2">
        <v>0.84895699999999996</v>
      </c>
    </row>
    <row r="6" spans="1:15">
      <c r="B6">
        <v>4</v>
      </c>
      <c r="C6">
        <v>4</v>
      </c>
      <c r="D6" s="6">
        <v>0.58499999999999996</v>
      </c>
      <c r="E6" s="6"/>
      <c r="F6" s="2">
        <v>0.898254</v>
      </c>
      <c r="G6" s="2">
        <v>0.98409500000000005</v>
      </c>
      <c r="H6" s="2">
        <v>0.93784400000000001</v>
      </c>
      <c r="I6" s="2">
        <v>0.81005700000000003</v>
      </c>
    </row>
    <row r="7" spans="1:15">
      <c r="B7">
        <v>5</v>
      </c>
      <c r="C7">
        <v>3</v>
      </c>
      <c r="D7" s="6">
        <v>0.66400000000000003</v>
      </c>
      <c r="E7" s="6"/>
      <c r="F7" s="2">
        <v>0.99757700000000005</v>
      </c>
      <c r="G7" s="2">
        <v>0.76826099999999997</v>
      </c>
      <c r="H7" s="2">
        <v>0.73553000000000002</v>
      </c>
      <c r="I7" s="2">
        <v>0.77431399999999995</v>
      </c>
    </row>
    <row r="8" spans="1:15" s="1" customFormat="1">
      <c r="A8" s="1">
        <v>2</v>
      </c>
      <c r="B8" s="1">
        <v>0</v>
      </c>
      <c r="C8" s="1">
        <v>1</v>
      </c>
      <c r="D8" s="6">
        <v>0.73399999999999999</v>
      </c>
      <c r="E8" s="6"/>
      <c r="F8" s="2">
        <v>1.348557</v>
      </c>
      <c r="G8" s="2">
        <v>0.95110600000000001</v>
      </c>
      <c r="H8" s="2">
        <v>1.030886</v>
      </c>
      <c r="I8" s="2">
        <v>0.82271499999999997</v>
      </c>
      <c r="K8" s="7">
        <f>AVERAGE(D8:D13)</f>
        <v>0.69766666666666666</v>
      </c>
      <c r="L8" s="4">
        <f>_xlfn.STDEV.P(D8:D13)</f>
        <v>7.9060455067976779E-2</v>
      </c>
    </row>
    <row r="9" spans="1:15">
      <c r="B9">
        <v>1</v>
      </c>
      <c r="C9">
        <v>2</v>
      </c>
      <c r="D9" s="6">
        <v>0.78900000000000003</v>
      </c>
      <c r="E9" s="6"/>
      <c r="F9" s="2">
        <v>0.99723099999999998</v>
      </c>
      <c r="G9" s="8" t="s">
        <v>12</v>
      </c>
      <c r="H9" s="2">
        <v>0.83483399999999996</v>
      </c>
      <c r="I9" s="2">
        <v>0.98824599999999996</v>
      </c>
      <c r="K9" s="5">
        <f>AVERAGE(F8:I13)</f>
        <v>0.90234486363636346</v>
      </c>
      <c r="L9" s="3">
        <f>_xlfn.STDEV.P(F8:I13)</f>
        <v>0.17302108457886084</v>
      </c>
    </row>
    <row r="10" spans="1:15">
      <c r="B10">
        <v>2</v>
      </c>
      <c r="C10">
        <v>0</v>
      </c>
      <c r="D10" s="6">
        <v>0.79900000000000004</v>
      </c>
      <c r="E10" s="6"/>
      <c r="F10" s="2">
        <v>0.93205499999999997</v>
      </c>
      <c r="G10" s="2">
        <v>0.82348100000000002</v>
      </c>
      <c r="H10" s="2">
        <v>0.81167900000000004</v>
      </c>
      <c r="I10" s="2">
        <v>0.74745899999999998</v>
      </c>
    </row>
    <row r="11" spans="1:15">
      <c r="B11">
        <v>3</v>
      </c>
      <c r="C11">
        <v>3</v>
      </c>
      <c r="D11" s="6">
        <v>0.61599999999999999</v>
      </c>
      <c r="E11" s="6"/>
      <c r="F11" s="2">
        <v>0.89306399999999997</v>
      </c>
      <c r="G11" s="2">
        <v>0.92869500000000005</v>
      </c>
      <c r="H11" s="2">
        <v>0.65133099999999999</v>
      </c>
      <c r="I11" s="2">
        <v>0.724742</v>
      </c>
    </row>
    <row r="12" spans="1:15">
      <c r="B12">
        <v>4</v>
      </c>
      <c r="C12">
        <v>5</v>
      </c>
      <c r="D12" s="6">
        <v>0.629</v>
      </c>
      <c r="E12" s="6"/>
      <c r="F12" s="2">
        <v>0.79943399999999998</v>
      </c>
      <c r="G12" s="2">
        <v>1.3334919999999999</v>
      </c>
      <c r="H12" s="8" t="s">
        <v>12</v>
      </c>
      <c r="I12" s="2">
        <v>0.96068299999999995</v>
      </c>
    </row>
    <row r="13" spans="1:15">
      <c r="B13">
        <v>5</v>
      </c>
      <c r="C13">
        <v>4</v>
      </c>
      <c r="D13" s="6">
        <v>0.61899999999999999</v>
      </c>
      <c r="E13" s="6"/>
      <c r="F13" s="2">
        <v>0.77709799999999996</v>
      </c>
      <c r="G13" s="2">
        <v>0.90907199999999999</v>
      </c>
      <c r="H13" s="2">
        <v>0.93265299999999995</v>
      </c>
      <c r="I13" s="2">
        <v>0.65307400000000004</v>
      </c>
    </row>
    <row r="14" spans="1:15" s="1" customFormat="1">
      <c r="A14" s="1">
        <v>3</v>
      </c>
      <c r="B14" s="1">
        <v>0</v>
      </c>
      <c r="C14" s="1">
        <v>2</v>
      </c>
      <c r="D14" s="6">
        <v>0.72399999999999998</v>
      </c>
      <c r="E14" s="6"/>
      <c r="F14" s="2">
        <v>0.69416999999999995</v>
      </c>
      <c r="G14" s="2">
        <v>0.81914399999999998</v>
      </c>
      <c r="H14" s="2">
        <v>0.91907300000000003</v>
      </c>
      <c r="I14" s="2">
        <v>0.85685599999999995</v>
      </c>
      <c r="K14" s="7">
        <f>AVERAGE(D14:D19)</f>
        <v>0.62150000000000005</v>
      </c>
      <c r="L14" s="4">
        <f>_xlfn.STDEV.P(D14:D19)</f>
        <v>0.1065891645525002</v>
      </c>
    </row>
    <row r="15" spans="1:15">
      <c r="B15">
        <v>1</v>
      </c>
      <c r="C15">
        <v>3</v>
      </c>
      <c r="D15" s="6">
        <v>0.49399999999999999</v>
      </c>
      <c r="E15" s="6"/>
      <c r="F15" s="2">
        <v>0.79790799999999995</v>
      </c>
      <c r="G15" s="2">
        <v>0.886741</v>
      </c>
      <c r="H15" s="2">
        <v>0.67766400000000004</v>
      </c>
      <c r="I15" s="2">
        <v>1.02983</v>
      </c>
      <c r="K15" s="5">
        <f>AVERAGE(F14:I19)</f>
        <v>0.80848278260869566</v>
      </c>
      <c r="L15" s="3">
        <f>_xlfn.STDEV.P(F14:I19)</f>
        <v>0.11874908535627862</v>
      </c>
    </row>
    <row r="16" spans="1:15">
      <c r="B16">
        <v>2</v>
      </c>
      <c r="C16">
        <v>1</v>
      </c>
      <c r="D16" s="6">
        <v>0.78200000000000003</v>
      </c>
      <c r="E16" s="6"/>
      <c r="F16" s="2">
        <v>0.80757400000000001</v>
      </c>
      <c r="G16" s="2">
        <v>0.617533</v>
      </c>
      <c r="H16" s="2">
        <v>0.70320199999999999</v>
      </c>
      <c r="I16" s="2">
        <v>0.57882800000000001</v>
      </c>
    </row>
    <row r="17" spans="1:12">
      <c r="B17">
        <v>3</v>
      </c>
      <c r="C17">
        <v>4</v>
      </c>
      <c r="D17" s="6">
        <v>0.50800000000000001</v>
      </c>
      <c r="E17" s="6"/>
      <c r="F17" s="2">
        <v>0.71491700000000002</v>
      </c>
      <c r="G17" s="2">
        <v>0.82373399999999997</v>
      </c>
      <c r="H17" s="2">
        <v>0.80223</v>
      </c>
      <c r="I17" s="2">
        <v>0.755471</v>
      </c>
    </row>
    <row r="18" spans="1:12">
      <c r="B18">
        <v>4</v>
      </c>
      <c r="C18">
        <v>0</v>
      </c>
      <c r="D18" s="6">
        <v>0.64600000000000002</v>
      </c>
      <c r="E18" s="6"/>
      <c r="F18" s="2">
        <v>0.98159300000000005</v>
      </c>
      <c r="G18" s="8" t="s">
        <v>12</v>
      </c>
      <c r="H18" s="2">
        <v>0.87645600000000001</v>
      </c>
      <c r="I18" s="2">
        <v>1.072943</v>
      </c>
    </row>
    <row r="19" spans="1:12">
      <c r="B19">
        <v>5</v>
      </c>
      <c r="C19">
        <v>5</v>
      </c>
      <c r="D19" s="6">
        <v>0.57499999999999996</v>
      </c>
      <c r="E19" s="6"/>
      <c r="F19" s="2">
        <v>0.76018200000000002</v>
      </c>
      <c r="G19" s="2">
        <v>0.82594500000000004</v>
      </c>
      <c r="H19" s="2">
        <v>0.84483399999999997</v>
      </c>
      <c r="I19" s="2">
        <v>0.74827600000000005</v>
      </c>
    </row>
    <row r="20" spans="1:12" s="1" customFormat="1">
      <c r="A20" s="1">
        <v>4</v>
      </c>
      <c r="B20" s="1">
        <v>0</v>
      </c>
      <c r="C20" s="1">
        <v>3</v>
      </c>
      <c r="D20" s="6">
        <v>0.496</v>
      </c>
      <c r="E20" s="6"/>
      <c r="F20" s="2">
        <v>0.47413499999999997</v>
      </c>
      <c r="G20" s="2">
        <v>0.66940599999999995</v>
      </c>
      <c r="H20" s="2">
        <v>0.85930899999999999</v>
      </c>
      <c r="I20" s="2">
        <v>0.66423299999999996</v>
      </c>
      <c r="K20" s="7">
        <f>AVERAGE(D20:D25)</f>
        <v>0.57316666666666671</v>
      </c>
      <c r="L20" s="4">
        <f>_xlfn.STDEV.P(D20:D25)</f>
        <v>8.5212316532816537E-2</v>
      </c>
    </row>
    <row r="21" spans="1:12">
      <c r="B21">
        <v>1</v>
      </c>
      <c r="C21">
        <v>4</v>
      </c>
      <c r="D21" s="6">
        <v>0.52400000000000002</v>
      </c>
      <c r="E21" s="6"/>
      <c r="F21" s="8" t="s">
        <v>12</v>
      </c>
      <c r="G21" s="2">
        <v>0.82348500000000002</v>
      </c>
      <c r="H21" s="2">
        <v>0.87599400000000005</v>
      </c>
      <c r="I21" s="2">
        <v>0.839036</v>
      </c>
      <c r="K21" s="5">
        <f>AVERAGE(F20:I25)</f>
        <v>0.85801582608695637</v>
      </c>
      <c r="L21" s="3">
        <f>_xlfn.STDEV.P(F20:I25)</f>
        <v>0.24293812273779014</v>
      </c>
    </row>
    <row r="22" spans="1:12">
      <c r="B22">
        <v>2</v>
      </c>
      <c r="C22">
        <v>2</v>
      </c>
      <c r="D22" s="6">
        <v>0.55500000000000005</v>
      </c>
      <c r="E22" s="6"/>
      <c r="F22" s="2">
        <f>16.469317-15.361671</f>
        <v>1.1076460000000008</v>
      </c>
      <c r="G22" s="2">
        <v>0.79971199999999998</v>
      </c>
      <c r="H22" s="2">
        <v>0.83328899999999995</v>
      </c>
      <c r="I22" s="2">
        <v>0.656331</v>
      </c>
    </row>
    <row r="23" spans="1:12">
      <c r="B23">
        <v>3</v>
      </c>
      <c r="C23">
        <v>5</v>
      </c>
      <c r="D23" s="6">
        <v>0.48499999999999999</v>
      </c>
      <c r="E23" s="6"/>
      <c r="F23" s="2">
        <v>1.041326</v>
      </c>
      <c r="G23" s="2">
        <v>1.6948300000000001</v>
      </c>
      <c r="H23" s="2">
        <v>0.82608599999999999</v>
      </c>
      <c r="I23" s="2">
        <v>0.738232</v>
      </c>
    </row>
    <row r="24" spans="1:12">
      <c r="B24">
        <v>4</v>
      </c>
      <c r="C24">
        <v>1</v>
      </c>
      <c r="D24" s="6">
        <v>0.69299999999999995</v>
      </c>
      <c r="E24" s="6"/>
      <c r="F24" s="2">
        <v>0.91446000000000005</v>
      </c>
      <c r="G24" s="2">
        <v>0.809697</v>
      </c>
      <c r="H24" s="2">
        <v>0.71274099999999996</v>
      </c>
      <c r="I24" s="2">
        <v>0.77710299999999999</v>
      </c>
    </row>
    <row r="25" spans="1:12">
      <c r="B25">
        <v>5</v>
      </c>
      <c r="C25">
        <v>0</v>
      </c>
      <c r="D25" s="6">
        <v>0.68600000000000005</v>
      </c>
      <c r="E25" s="6"/>
      <c r="F25" s="2">
        <v>0.99838800000000005</v>
      </c>
      <c r="G25" s="2">
        <v>1.253241</v>
      </c>
      <c r="H25" s="2">
        <v>0.74759399999999998</v>
      </c>
      <c r="I25" s="2">
        <v>0.61809000000000003</v>
      </c>
    </row>
    <row r="26" spans="1:12" s="1" customFormat="1">
      <c r="A26" s="1">
        <v>5</v>
      </c>
      <c r="B26" s="1">
        <v>0</v>
      </c>
      <c r="C26" s="1">
        <v>4</v>
      </c>
      <c r="D26" s="6">
        <v>0.623</v>
      </c>
      <c r="E26" s="6"/>
      <c r="F26" s="2">
        <v>1.0068699999999999</v>
      </c>
      <c r="G26" s="2">
        <v>0.73158000000000001</v>
      </c>
      <c r="H26" s="2">
        <v>0.70955999999999997</v>
      </c>
      <c r="I26" s="2">
        <v>0.71427799999999997</v>
      </c>
      <c r="K26" s="7">
        <f>AVERAGE(D26:D31)</f>
        <v>0.75916666666666666</v>
      </c>
      <c r="L26" s="4">
        <f>_xlfn.STDEV.P(D26:D31)</f>
        <v>8.3684759000005049E-2</v>
      </c>
    </row>
    <row r="27" spans="1:12">
      <c r="B27">
        <v>1</v>
      </c>
      <c r="C27">
        <v>5</v>
      </c>
      <c r="D27" s="6">
        <v>0.71699999999999997</v>
      </c>
      <c r="E27" s="6"/>
      <c r="F27" s="2">
        <v>0.96342399999999995</v>
      </c>
      <c r="G27" s="2">
        <v>0.67473300000000003</v>
      </c>
      <c r="H27" s="2">
        <v>0.89062200000000002</v>
      </c>
      <c r="I27" s="2">
        <v>0.96229200000000004</v>
      </c>
      <c r="K27" s="5">
        <f>AVERAGE(F26:I31)</f>
        <v>0.85471517391304341</v>
      </c>
      <c r="L27" s="3">
        <f>_xlfn.STDEV.P(F26:I31)</f>
        <v>0.16162011855492814</v>
      </c>
    </row>
    <row r="28" spans="1:12">
      <c r="B28">
        <v>2</v>
      </c>
      <c r="C28">
        <v>3</v>
      </c>
      <c r="D28" s="6">
        <v>0.70399999999999996</v>
      </c>
      <c r="E28" s="6"/>
      <c r="F28" s="2">
        <v>0.74368900000000004</v>
      </c>
      <c r="G28" s="2">
        <v>0.96574599999999999</v>
      </c>
      <c r="H28" s="2">
        <v>0.65046899999999996</v>
      </c>
      <c r="I28" s="2">
        <v>0.80322899999999997</v>
      </c>
    </row>
    <row r="29" spans="1:12">
      <c r="B29">
        <v>3</v>
      </c>
      <c r="C29">
        <v>0</v>
      </c>
      <c r="D29" s="6">
        <v>0.82199999999999995</v>
      </c>
      <c r="E29" s="6"/>
      <c r="F29" s="8" t="s">
        <v>12</v>
      </c>
      <c r="G29" s="2">
        <v>0.84430899999999998</v>
      </c>
      <c r="H29" s="2">
        <v>0.80869899999999995</v>
      </c>
      <c r="I29" s="2">
        <v>0.74463599999999996</v>
      </c>
    </row>
    <row r="30" spans="1:12">
      <c r="B30">
        <v>4</v>
      </c>
      <c r="C30">
        <v>2</v>
      </c>
      <c r="D30" s="6">
        <v>0.83599999999999997</v>
      </c>
      <c r="E30" s="6"/>
      <c r="F30" s="2">
        <v>0.93813000000000002</v>
      </c>
      <c r="G30" s="2">
        <v>0.68776899999999996</v>
      </c>
      <c r="H30" s="2">
        <v>0.71900900000000001</v>
      </c>
      <c r="I30" s="2">
        <v>0.97109299999999998</v>
      </c>
    </row>
    <row r="31" spans="1:12">
      <c r="B31">
        <v>5</v>
      </c>
      <c r="C31">
        <v>1</v>
      </c>
      <c r="D31" s="6">
        <v>0.85299999999999998</v>
      </c>
      <c r="E31" s="6"/>
      <c r="F31" s="2">
        <v>1.3423689999999999</v>
      </c>
      <c r="G31" s="2">
        <v>1.0925119999999999</v>
      </c>
      <c r="H31" s="2">
        <v>0.74679200000000001</v>
      </c>
      <c r="I31" s="2">
        <v>0.94663900000000001</v>
      </c>
    </row>
    <row r="32" spans="1:12" s="1" customFormat="1">
      <c r="A32" s="1">
        <v>6</v>
      </c>
      <c r="B32" s="1">
        <v>0</v>
      </c>
      <c r="C32" s="1">
        <v>5</v>
      </c>
      <c r="D32" s="6">
        <v>0.58399999999999996</v>
      </c>
      <c r="E32" s="6"/>
      <c r="F32" s="2">
        <v>0.751332</v>
      </c>
      <c r="G32" s="2">
        <v>0.76707000000000003</v>
      </c>
      <c r="H32" s="2">
        <v>0.69496100000000005</v>
      </c>
      <c r="I32" s="2">
        <v>0.94667500000000004</v>
      </c>
      <c r="K32" s="7">
        <f>AVERAGE(D33:D38)</f>
        <v>0.66139999999999999</v>
      </c>
      <c r="L32" s="4">
        <f>_xlfn.STDEV.P(D32:D37)</f>
        <v>3.7133767202731628E-2</v>
      </c>
    </row>
    <row r="33" spans="2:15">
      <c r="B33">
        <v>1</v>
      </c>
      <c r="C33">
        <v>0</v>
      </c>
      <c r="D33" s="6">
        <v>0.65800000000000003</v>
      </c>
      <c r="E33" s="6"/>
      <c r="F33" s="5">
        <f>7.759943-6.250548</f>
        <v>1.5093949999999996</v>
      </c>
      <c r="G33" s="2">
        <v>0.84382699999999999</v>
      </c>
      <c r="H33" s="2">
        <v>0.81885799999999997</v>
      </c>
      <c r="I33" s="2">
        <v>0.72282199999999996</v>
      </c>
      <c r="K33" s="5">
        <f>AVERAGE(F32:I37)</f>
        <v>0.84548977272727299</v>
      </c>
      <c r="L33" s="3">
        <f>_xlfn.STDEV.P(F32:I37)</f>
        <v>0.16066931983139876</v>
      </c>
    </row>
    <row r="34" spans="2:15">
      <c r="B34">
        <v>2</v>
      </c>
      <c r="C34">
        <v>4</v>
      </c>
      <c r="D34" s="6">
        <v>0.61899999999999999</v>
      </c>
      <c r="E34" s="6"/>
      <c r="F34" s="2">
        <v>0.91853300000000004</v>
      </c>
      <c r="G34" s="2">
        <v>0.87315399999999999</v>
      </c>
      <c r="H34" s="2">
        <v>0.71396199999999999</v>
      </c>
      <c r="I34" s="2">
        <v>0.90965300000000004</v>
      </c>
    </row>
    <row r="35" spans="2:15">
      <c r="B35">
        <v>3</v>
      </c>
      <c r="C35">
        <v>2</v>
      </c>
      <c r="D35" s="6">
        <v>0.69899999999999995</v>
      </c>
      <c r="E35" s="6"/>
      <c r="F35" s="8" t="s">
        <v>12</v>
      </c>
      <c r="G35" s="2">
        <v>0.88439100000000004</v>
      </c>
      <c r="H35" s="8" t="s">
        <v>12</v>
      </c>
      <c r="I35" s="2">
        <v>0.80782799999999999</v>
      </c>
    </row>
    <row r="36" spans="2:15">
      <c r="B36">
        <v>4</v>
      </c>
      <c r="C36">
        <v>3</v>
      </c>
      <c r="D36" s="6">
        <v>0.66200000000000003</v>
      </c>
      <c r="E36" s="6"/>
      <c r="F36" s="2">
        <v>0.81337800000000005</v>
      </c>
      <c r="G36" s="2">
        <v>0.83718000000000004</v>
      </c>
      <c r="H36" s="2">
        <v>0.87695999999999996</v>
      </c>
      <c r="I36" s="2">
        <v>0.73676699999999995</v>
      </c>
    </row>
    <row r="37" spans="2:15">
      <c r="B37">
        <v>5</v>
      </c>
      <c r="C37">
        <v>1</v>
      </c>
      <c r="D37" s="6">
        <v>0.66900000000000004</v>
      </c>
      <c r="E37" s="6"/>
      <c r="F37" s="2">
        <v>0.804338</v>
      </c>
      <c r="G37" s="2">
        <v>0.82498400000000005</v>
      </c>
      <c r="H37" s="2">
        <v>0.716194</v>
      </c>
      <c r="I37" s="2">
        <v>0.82851300000000005</v>
      </c>
    </row>
    <row r="39" spans="2:15">
      <c r="J39">
        <v>24</v>
      </c>
      <c r="K39">
        <v>23</v>
      </c>
      <c r="L39" s="3">
        <v>23</v>
      </c>
      <c r="M39">
        <v>24</v>
      </c>
      <c r="N39">
        <v>24</v>
      </c>
      <c r="O39">
        <v>25</v>
      </c>
    </row>
    <row r="40" spans="2:15">
      <c r="N40">
        <f>_xlfn.STDEV.P(J39:O39)</f>
        <v>0.68718427093627676</v>
      </c>
      <c r="O40">
        <f>AVERAGE(J39:O39)</f>
        <v>23.833333333333332</v>
      </c>
    </row>
  </sheetData>
  <autoFilter ref="A1:C40" xr:uid="{9F8E83B2-D8D3-4A4C-B6D4-E46CFCDE7D3B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025FD-153A-4A49-9536-223333469A1D}">
  <dimension ref="A1:K41"/>
  <sheetViews>
    <sheetView workbookViewId="0">
      <selection activeCell="K30" sqref="K30"/>
    </sheetView>
  </sheetViews>
  <sheetFormatPr defaultRowHeight="15"/>
  <sheetData>
    <row r="1" spans="1:11">
      <c r="A1" t="s">
        <v>3</v>
      </c>
    </row>
    <row r="2" spans="1:11">
      <c r="A2" s="6">
        <v>0.67600000000000005</v>
      </c>
      <c r="B2" s="6"/>
      <c r="C2" s="6">
        <v>0.97161200000000003</v>
      </c>
      <c r="D2" s="6">
        <v>0.92418599999999995</v>
      </c>
      <c r="E2" s="6">
        <v>0.92871499999999996</v>
      </c>
      <c r="F2" s="6">
        <v>0.86672800000000005</v>
      </c>
    </row>
    <row r="3" spans="1:11">
      <c r="A3" s="6">
        <v>0.66400000000000003</v>
      </c>
      <c r="B3" s="6"/>
      <c r="C3" s="2">
        <v>0.99757700000000005</v>
      </c>
      <c r="D3" s="2">
        <v>0.76826099999999997</v>
      </c>
      <c r="E3" s="2">
        <v>0.73553000000000002</v>
      </c>
      <c r="F3" s="2">
        <v>0.77431399999999995</v>
      </c>
      <c r="I3" s="5">
        <f>AVERAGE(C2:F13)</f>
        <v>0.84362878260869523</v>
      </c>
      <c r="J3">
        <f>_xlfn.STDEV.P(C2:F13)</f>
        <v>0.167630221223347</v>
      </c>
      <c r="K3">
        <f>2/48</f>
        <v>4.1666666666666664E-2</v>
      </c>
    </row>
    <row r="4" spans="1:11">
      <c r="A4" s="6">
        <v>0.79900000000000004</v>
      </c>
      <c r="B4" s="6"/>
      <c r="C4" s="2">
        <v>0.93205499999999997</v>
      </c>
      <c r="D4" s="2">
        <v>0.82348100000000002</v>
      </c>
      <c r="E4" s="2">
        <v>0.81167900000000004</v>
      </c>
      <c r="F4" s="2">
        <v>0.74745899999999998</v>
      </c>
    </row>
    <row r="5" spans="1:11">
      <c r="A5" s="6">
        <v>0.61599999999999999</v>
      </c>
      <c r="B5" s="6"/>
      <c r="C5" s="2">
        <v>0.89306399999999997</v>
      </c>
      <c r="D5" s="2">
        <v>0.92869500000000005</v>
      </c>
      <c r="E5" s="2">
        <v>0.65133099999999999</v>
      </c>
      <c r="F5" s="2">
        <v>0.724742</v>
      </c>
    </row>
    <row r="6" spans="1:11">
      <c r="A6" s="6">
        <v>0.49399999999999999</v>
      </c>
      <c r="B6" s="6"/>
      <c r="C6" s="2">
        <v>0.79790799999999995</v>
      </c>
      <c r="D6" s="2">
        <v>0.886741</v>
      </c>
      <c r="E6" s="2">
        <v>0.67766400000000004</v>
      </c>
      <c r="F6" s="2">
        <v>1.02983</v>
      </c>
    </row>
    <row r="7" spans="1:11">
      <c r="A7" s="6">
        <v>0.64600000000000002</v>
      </c>
      <c r="B7" s="6"/>
      <c r="C7" s="2">
        <v>0.98159300000000005</v>
      </c>
      <c r="D7" s="8"/>
      <c r="E7" s="2">
        <v>0.87645600000000001</v>
      </c>
      <c r="F7" s="2">
        <v>1.072943</v>
      </c>
    </row>
    <row r="8" spans="1:11">
      <c r="A8" s="6">
        <v>0.496</v>
      </c>
      <c r="B8" s="6"/>
      <c r="C8" s="2">
        <v>0.47413499999999997</v>
      </c>
      <c r="D8" s="2">
        <v>0.66940599999999995</v>
      </c>
      <c r="E8" s="2">
        <v>0.85930899999999999</v>
      </c>
      <c r="F8" s="2">
        <v>0.66423299999999996</v>
      </c>
    </row>
    <row r="9" spans="1:11">
      <c r="A9" s="6">
        <v>0.68600000000000005</v>
      </c>
      <c r="B9" s="6"/>
      <c r="C9" s="2">
        <v>0.99838800000000005</v>
      </c>
      <c r="D9" s="2">
        <v>1.253241</v>
      </c>
      <c r="E9" s="2">
        <v>0.74759399999999998</v>
      </c>
      <c r="F9" s="2">
        <v>0.61809000000000003</v>
      </c>
    </row>
    <row r="10" spans="1:11">
      <c r="A10" s="6">
        <v>0.70399999999999996</v>
      </c>
      <c r="B10" s="6"/>
      <c r="C10" s="2">
        <v>0.74368900000000004</v>
      </c>
      <c r="D10" s="2">
        <v>0.96574599999999999</v>
      </c>
      <c r="E10" s="2">
        <v>0.65046899999999996</v>
      </c>
      <c r="F10" s="2">
        <v>0.80322899999999997</v>
      </c>
    </row>
    <row r="11" spans="1:11">
      <c r="A11" s="6">
        <v>0.82199999999999995</v>
      </c>
      <c r="B11" s="6"/>
      <c r="C11" s="8"/>
      <c r="D11" s="2">
        <v>0.84430899999999998</v>
      </c>
      <c r="E11" s="2">
        <v>0.80869899999999995</v>
      </c>
      <c r="F11" s="2">
        <v>0.74463599999999996</v>
      </c>
    </row>
    <row r="12" spans="1:11">
      <c r="A12" s="6">
        <v>0.65800000000000003</v>
      </c>
      <c r="B12" s="6"/>
      <c r="C12" s="5">
        <v>1.5093949999999996</v>
      </c>
      <c r="D12" s="2">
        <v>0.84382699999999999</v>
      </c>
      <c r="E12" s="2">
        <v>0.81885799999999997</v>
      </c>
      <c r="F12" s="2">
        <v>0.72282199999999996</v>
      </c>
    </row>
    <row r="13" spans="1:11">
      <c r="A13" s="6">
        <v>0.66200000000000003</v>
      </c>
      <c r="B13" s="6"/>
      <c r="C13" s="2">
        <v>0.81337800000000005</v>
      </c>
      <c r="D13" s="2">
        <v>0.83718000000000004</v>
      </c>
      <c r="E13" s="2">
        <v>0.87695999999999996</v>
      </c>
      <c r="F13" s="2">
        <v>0.73676699999999995</v>
      </c>
    </row>
    <row r="15" spans="1:11">
      <c r="A15" s="9" t="s">
        <v>4</v>
      </c>
    </row>
    <row r="16" spans="1:11">
      <c r="A16" s="6">
        <v>0.749</v>
      </c>
      <c r="B16" s="6"/>
      <c r="C16" s="6">
        <v>0.85167999999999999</v>
      </c>
      <c r="D16" s="8"/>
      <c r="E16" s="2">
        <v>0.78732599999999997</v>
      </c>
      <c r="F16" s="2">
        <v>0.88429100000000005</v>
      </c>
      <c r="I16" s="5">
        <f>AVERAGE(C16:F27)</f>
        <v>0.84814443478260915</v>
      </c>
      <c r="J16">
        <f>_xlfn.STDEV.P(C16:F27)</f>
        <v>0.1503708190549114</v>
      </c>
      <c r="K16">
        <f>2/48</f>
        <v>4.1666666666666664E-2</v>
      </c>
    </row>
    <row r="17" spans="1:11">
      <c r="A17" s="6">
        <v>0.58499999999999996</v>
      </c>
      <c r="B17" s="6"/>
      <c r="C17" s="2">
        <v>0.898254</v>
      </c>
      <c r="D17" s="2">
        <v>0.98409500000000005</v>
      </c>
      <c r="E17" s="2">
        <v>0.93784400000000001</v>
      </c>
      <c r="F17" s="2">
        <v>0.81005700000000003</v>
      </c>
    </row>
    <row r="18" spans="1:11">
      <c r="A18" s="6">
        <v>0.73399999999999999</v>
      </c>
      <c r="B18" s="6"/>
      <c r="C18" s="2">
        <v>1.348557</v>
      </c>
      <c r="D18" s="2">
        <v>0.95110600000000001</v>
      </c>
      <c r="E18" s="2">
        <v>1.030886</v>
      </c>
      <c r="F18" s="2">
        <v>0.82271499999999997</v>
      </c>
    </row>
    <row r="19" spans="1:11">
      <c r="A19" s="6">
        <v>0.61899999999999999</v>
      </c>
      <c r="B19" s="6"/>
      <c r="C19" s="2">
        <v>0.77709799999999996</v>
      </c>
      <c r="D19" s="2">
        <v>0.90907199999999999</v>
      </c>
      <c r="E19" s="2">
        <v>0.93265299999999995</v>
      </c>
      <c r="F19" s="2">
        <v>0.65307400000000004</v>
      </c>
    </row>
    <row r="20" spans="1:11">
      <c r="A20" s="6">
        <v>0.78200000000000003</v>
      </c>
      <c r="B20" s="6"/>
      <c r="C20" s="2">
        <v>0.80757400000000001</v>
      </c>
      <c r="D20" s="2">
        <v>0.617533</v>
      </c>
      <c r="E20" s="2">
        <v>0.70320199999999999</v>
      </c>
      <c r="F20" s="2">
        <v>0.57882800000000001</v>
      </c>
    </row>
    <row r="21" spans="1:11">
      <c r="A21" s="6">
        <v>0.50800000000000001</v>
      </c>
      <c r="B21" s="6"/>
      <c r="C21" s="2">
        <v>0.71491700000000002</v>
      </c>
      <c r="D21" s="2">
        <v>0.82373399999999997</v>
      </c>
      <c r="E21" s="2">
        <v>0.80223</v>
      </c>
      <c r="F21" s="2">
        <v>0.755471</v>
      </c>
    </row>
    <row r="22" spans="1:11">
      <c r="A22" s="6">
        <v>0.52400000000000002</v>
      </c>
      <c r="B22" s="6"/>
      <c r="C22" s="8"/>
      <c r="D22" s="2">
        <v>0.82348500000000002</v>
      </c>
      <c r="E22" s="2">
        <v>0.87599400000000005</v>
      </c>
      <c r="F22" s="2">
        <v>0.839036</v>
      </c>
    </row>
    <row r="23" spans="1:11">
      <c r="A23" s="6">
        <v>0.69299999999999995</v>
      </c>
      <c r="B23" s="6"/>
      <c r="C23" s="2">
        <v>0.91446000000000005</v>
      </c>
      <c r="D23" s="2">
        <v>0.809697</v>
      </c>
      <c r="E23" s="2">
        <v>0.71274099999999996</v>
      </c>
      <c r="F23" s="2">
        <v>0.77710299999999999</v>
      </c>
    </row>
    <row r="24" spans="1:11">
      <c r="A24" s="6">
        <v>0.623</v>
      </c>
      <c r="B24" s="6"/>
      <c r="C24" s="2">
        <v>1.0068699999999999</v>
      </c>
      <c r="D24" s="2">
        <v>0.73158000000000001</v>
      </c>
      <c r="E24" s="2">
        <v>0.70955999999999997</v>
      </c>
      <c r="F24" s="2">
        <v>0.71427799999999997</v>
      </c>
    </row>
    <row r="25" spans="1:11">
      <c r="A25" s="6">
        <v>0.85299999999999998</v>
      </c>
      <c r="B25" s="6"/>
      <c r="C25" s="2">
        <v>1.3423689999999999</v>
      </c>
      <c r="D25" s="2">
        <v>1.0925119999999999</v>
      </c>
      <c r="E25" s="2">
        <v>0.74679200000000001</v>
      </c>
      <c r="F25" s="2">
        <v>0.94663900000000001</v>
      </c>
    </row>
    <row r="26" spans="1:11">
      <c r="A26" s="6">
        <v>0.61899999999999999</v>
      </c>
      <c r="B26" s="6"/>
      <c r="C26" s="2">
        <v>0.91853300000000004</v>
      </c>
      <c r="D26" s="2">
        <v>0.87315399999999999</v>
      </c>
      <c r="E26" s="2">
        <v>0.71396199999999999</v>
      </c>
      <c r="F26" s="2">
        <v>0.90965300000000004</v>
      </c>
    </row>
    <row r="27" spans="1:11">
      <c r="A27" s="6">
        <v>0.66900000000000004</v>
      </c>
      <c r="B27" s="6"/>
      <c r="C27" s="2">
        <v>0.804338</v>
      </c>
      <c r="D27" s="2">
        <v>0.82498400000000005</v>
      </c>
      <c r="E27" s="2">
        <v>0.716194</v>
      </c>
      <c r="F27" s="2">
        <v>0.82851300000000005</v>
      </c>
    </row>
    <row r="29" spans="1:11">
      <c r="A29" t="s">
        <v>5</v>
      </c>
    </row>
    <row r="30" spans="1:11">
      <c r="A30" s="6">
        <v>0.60599999999999998</v>
      </c>
      <c r="B30" s="6"/>
      <c r="C30" s="8"/>
      <c r="D30" s="2">
        <v>0.92977900000000002</v>
      </c>
      <c r="E30" s="2">
        <v>0.91469999999999996</v>
      </c>
      <c r="F30" s="2">
        <v>0.81278600000000001</v>
      </c>
      <c r="I30" s="5">
        <f>AVERAGE(C30:F42)</f>
        <v>0.88816744186046515</v>
      </c>
      <c r="J30">
        <f>_xlfn.STDEV.P(C30:F41)</f>
        <v>0.17965449884544851</v>
      </c>
      <c r="K30">
        <f>5/48</f>
        <v>0.10416666666666667</v>
      </c>
    </row>
    <row r="31" spans="1:11">
      <c r="A31" s="6">
        <v>0.72099999999999997</v>
      </c>
      <c r="B31" s="6"/>
      <c r="C31" s="2">
        <v>0.95911999999999997</v>
      </c>
      <c r="D31" s="2">
        <v>0.98686099999999999</v>
      </c>
      <c r="E31" s="2">
        <v>0.99981600000000004</v>
      </c>
      <c r="F31" s="2">
        <v>0.84895699999999996</v>
      </c>
    </row>
    <row r="32" spans="1:11">
      <c r="A32" s="6">
        <v>0.78900000000000003</v>
      </c>
      <c r="B32" s="6"/>
      <c r="C32" s="2">
        <v>0.99723099999999998</v>
      </c>
      <c r="D32" s="8"/>
      <c r="E32" s="2">
        <v>0.83483399999999996</v>
      </c>
      <c r="F32" s="2">
        <v>0.98824599999999996</v>
      </c>
    </row>
    <row r="33" spans="1:6">
      <c r="A33" s="6">
        <v>0.629</v>
      </c>
      <c r="B33" s="6"/>
      <c r="C33" s="2">
        <v>0.79943399999999998</v>
      </c>
      <c r="D33" s="2">
        <v>1.3334919999999999</v>
      </c>
      <c r="E33" s="8"/>
      <c r="F33" s="2">
        <v>0.96068299999999995</v>
      </c>
    </row>
    <row r="34" spans="1:6">
      <c r="A34" s="6">
        <v>0.72399999999999998</v>
      </c>
      <c r="B34" s="6"/>
      <c r="C34" s="2">
        <v>0.69416999999999995</v>
      </c>
      <c r="D34" s="2">
        <v>0.81914399999999998</v>
      </c>
      <c r="E34" s="2">
        <v>0.91907300000000003</v>
      </c>
      <c r="F34" s="2">
        <v>0.85685599999999995</v>
      </c>
    </row>
    <row r="35" spans="1:6">
      <c r="A35" s="6">
        <v>0.57499999999999996</v>
      </c>
      <c r="B35" s="6"/>
      <c r="C35" s="2">
        <v>0.76018200000000002</v>
      </c>
      <c r="D35" s="2">
        <v>0.82594500000000004</v>
      </c>
      <c r="E35" s="2">
        <v>0.84483399999999997</v>
      </c>
      <c r="F35" s="2">
        <v>0.74827600000000005</v>
      </c>
    </row>
    <row r="36" spans="1:6">
      <c r="A36" s="6">
        <v>0.55500000000000005</v>
      </c>
      <c r="B36" s="6"/>
      <c r="C36" s="2">
        <v>1.1076460000000008</v>
      </c>
      <c r="D36" s="2">
        <v>0.79971199999999998</v>
      </c>
      <c r="E36" s="2">
        <v>0.83328899999999995</v>
      </c>
      <c r="F36" s="2">
        <v>0.656331</v>
      </c>
    </row>
    <row r="37" spans="1:6">
      <c r="A37" s="6">
        <v>0.48499999999999999</v>
      </c>
      <c r="B37" s="6"/>
      <c r="C37" s="2">
        <v>1.041326</v>
      </c>
      <c r="D37" s="2">
        <v>1.6948300000000001</v>
      </c>
      <c r="E37" s="2">
        <v>0.82608599999999999</v>
      </c>
      <c r="F37" s="2">
        <v>0.738232</v>
      </c>
    </row>
    <row r="38" spans="1:6">
      <c r="A38" s="6">
        <v>0.71699999999999997</v>
      </c>
      <c r="B38" s="6"/>
      <c r="C38" s="2">
        <v>0.96342399999999995</v>
      </c>
      <c r="D38" s="2">
        <v>0.67473300000000003</v>
      </c>
      <c r="E38" s="2">
        <v>0.89062200000000002</v>
      </c>
      <c r="F38" s="2">
        <v>0.96229200000000004</v>
      </c>
    </row>
    <row r="39" spans="1:6">
      <c r="A39" s="6">
        <v>0.83599999999999997</v>
      </c>
      <c r="B39" s="6"/>
      <c r="C39" s="2">
        <v>0.93813000000000002</v>
      </c>
      <c r="D39" s="2">
        <v>0.68776899999999996</v>
      </c>
      <c r="E39" s="2">
        <v>0.71900900000000001</v>
      </c>
      <c r="F39" s="2">
        <v>0.97109299999999998</v>
      </c>
    </row>
    <row r="40" spans="1:6">
      <c r="A40" s="6">
        <v>0.58399999999999996</v>
      </c>
      <c r="B40" s="6"/>
      <c r="C40" s="2">
        <v>0.751332</v>
      </c>
      <c r="D40" s="2">
        <v>0.76707000000000003</v>
      </c>
      <c r="E40" s="2">
        <v>0.69496100000000005</v>
      </c>
      <c r="F40" s="2">
        <v>0.94667500000000004</v>
      </c>
    </row>
    <row r="41" spans="1:6">
      <c r="A41" s="6">
        <v>0.69899999999999995</v>
      </c>
      <c r="B41" s="6"/>
      <c r="C41" s="8"/>
      <c r="D41" s="2">
        <v>0.88439100000000004</v>
      </c>
      <c r="E41" s="8"/>
      <c r="F41" s="2">
        <v>0.80782799999999999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DONG</dc:creator>
  <cp:lastModifiedBy>Hao DONG</cp:lastModifiedBy>
  <dcterms:created xsi:type="dcterms:W3CDTF">2021-01-04T20:47:53Z</dcterms:created>
  <dcterms:modified xsi:type="dcterms:W3CDTF">2021-01-04T23:46:51Z</dcterms:modified>
</cp:coreProperties>
</file>