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Jeremie\Downloads\Projects\"/>
    </mc:Choice>
  </mc:AlternateContent>
  <xr:revisionPtr revIDLastSave="0" documentId="13_ncr:1_{7C04AB3F-E249-4A7E-96A4-0830C0079AA7}"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Dashboard" sheetId="4" r:id="rId2"/>
    <sheet name="Attrition by age group" sheetId="14" r:id="rId3"/>
    <sheet name="Attrition by Marital Status" sheetId="15" r:id="rId4"/>
    <sheet name="Dept wise Attrition" sheetId="13" r:id="rId5"/>
    <sheet name="Attrition by Job Role" sheetId="12" r:id="rId6"/>
    <sheet name="Gender" sheetId="10" r:id="rId7"/>
    <sheet name="Education By Attrition" sheetId="11" r:id="rId8"/>
    <sheet name="Rating" sheetId="9" r:id="rId9"/>
    <sheet name="KPI" sheetId="7" r:id="rId10"/>
  </sheets>
  <definedNames>
    <definedName name="_xlchart.v1.11" hidden="1">'Attrition by Job Role'!$D$4:$D$12</definedName>
    <definedName name="_xlchart.v1.12" hidden="1">'Attrition by Job Role'!$E$4:$E$12</definedName>
    <definedName name="_xlchart.v1.6" hidden="1">'Attrition by Job Role'!$D$4:$D$12</definedName>
    <definedName name="_xlchart.v1.7" hidden="1">'Attrition by Job Role'!$E$4:$E$12</definedName>
    <definedName name="_xlchart.v2.0" hidden="1">'Attrition by Marital Status'!$D$4:$D$6</definedName>
    <definedName name="_xlchart.v2.1" hidden="1">'Attrition by Marital Status'!$E$3</definedName>
    <definedName name="_xlchart.v2.10" hidden="1">'Attrition by Marital Status'!$E$4:$E$6</definedName>
    <definedName name="_xlchart.v2.2"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_xlchart.v2.8" hidden="1">'Attrition by Marital Status'!$D$4:$D$6</definedName>
    <definedName name="_xlchart.v2.9" hidden="1">'Attrition by Marital Status'!$E$3</definedName>
    <definedName name="Slicer_Department">#N/A</definedName>
    <definedName name="Slicer_Education_Field">#N/A</definedName>
    <definedName name="Slicer_Gender1">#N/A</definedName>
  </definedNames>
  <calcPr calcId="191029"/>
  <pivotCaches>
    <pivotCache cacheId="1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9" i="12"/>
  <c r="E11" i="12"/>
  <c r="E8" i="12"/>
  <c r="E10" i="12"/>
  <c r="E6" i="12"/>
  <c r="E12" i="12"/>
  <c r="E5" i="12"/>
  <c r="E7" i="12"/>
  <c r="E4" i="12"/>
  <c r="C8" i="7"/>
  <c r="B8" i="7"/>
  <c r="A8" i="7"/>
  <c r="B6" i="9"/>
  <c r="B11" i="10"/>
  <c r="B10" i="10"/>
  <c r="C10" i="10" l="1"/>
  <c r="C11" i="10"/>
  <c r="B7" i="9"/>
  <c r="C7" i="9" s="1"/>
  <c r="C6" i="9"/>
  <c r="D8" i="7"/>
  <c r="E8"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<sst xmlns="http://schemas.openxmlformats.org/spreadsheetml/2006/main" count="19216" uniqueCount="1569">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</sst>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b/>
      <sz val="12"/>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0" fontId="0" fillId="0" borderId="0" xfId="1" applyNumberFormat="1" applyFont="1"/>
    <xf numFmtId="1" fontId="0" fillId="0" borderId="0" xfId="0" applyNumberFormat="1"/>
    <xf numFmtId="164" fontId="0" fillId="0" borderId="8" xfId="0" applyNumberFormat="1" applyBorder="1"/>
    <xf numFmtId="0" fontId="0" fillId="7" borderId="7" xfId="0" applyFill="1" applyBorder="1"/>
    <xf numFmtId="164" fontId="0" fillId="0" borderId="0" xfId="0" applyNumberFormat="1"/>
    <xf numFmtId="0" fontId="0" fillId="0" borderId="1" xfId="0" pivotButton="1" applyBorder="1"/>
    <xf numFmtId="0" fontId="0" fillId="0" borderId="7" xfId="0" applyBorder="1"/>
    <xf numFmtId="0" fontId="0" fillId="0" borderId="1" xfId="0" applyBorder="1" applyAlignment="1">
      <alignment horizontal="left"/>
    </xf>
    <xf numFmtId="0" fontId="0" fillId="0" borderId="7" xfId="0" applyNumberFormat="1" applyBorder="1"/>
    <xf numFmtId="0" fontId="0" fillId="0" borderId="9" xfId="0" applyBorder="1" applyAlignment="1">
      <alignment horizontal="left"/>
    </xf>
    <xf numFmtId="0" fontId="0" fillId="0" borderId="10" xfId="0" applyNumberFormat="1" applyBorder="1"/>
    <xf numFmtId="0" fontId="0" fillId="0" borderId="3" xfId="0" applyBorder="1" applyAlignment="1">
      <alignment horizontal="left"/>
    </xf>
    <xf numFmtId="0" fontId="0" fillId="0" borderId="8" xfId="0" applyNumberFormat="1" applyBorder="1"/>
    <xf numFmtId="0" fontId="0" fillId="8" borderId="1" xfId="0" applyFill="1" applyBorder="1"/>
    <xf numFmtId="0" fontId="0" fillId="8" borderId="7" xfId="0" applyFill="1" applyBorder="1"/>
    <xf numFmtId="0" fontId="0" fillId="8" borderId="3" xfId="0" applyFill="1" applyBorder="1" applyAlignment="1">
      <alignment horizontal="left"/>
    </xf>
    <xf numFmtId="0" fontId="0" fillId="8" borderId="8" xfId="0" applyNumberFormat="1" applyFill="1" applyBorder="1"/>
    <xf numFmtId="9" fontId="0" fillId="0" borderId="0" xfId="1" applyFont="1"/>
    <xf numFmtId="0" fontId="0" fillId="0" borderId="3" xfId="0" applyNumberFormat="1" applyBorder="1"/>
    <xf numFmtId="0" fontId="0" fillId="0" borderId="6" xfId="0" applyNumberFormat="1" applyBorder="1"/>
    <xf numFmtId="0" fontId="0" fillId="0" borderId="4" xfId="0" applyNumberFormat="1" applyBorder="1"/>
    <xf numFmtId="10" fontId="0" fillId="0" borderId="7" xfId="0" applyNumberFormat="1" applyBorder="1"/>
    <xf numFmtId="10" fontId="0" fillId="0" borderId="10" xfId="0" applyNumberFormat="1" applyBorder="1"/>
    <xf numFmtId="0" fontId="2" fillId="8" borderId="3" xfId="0" applyFont="1" applyFill="1" applyBorder="1" applyAlignment="1">
      <alignment horizontal="left"/>
    </xf>
    <xf numFmtId="10" fontId="2" fillId="8" borderId="8" xfId="0" applyNumberFormat="1" applyFont="1" applyFill="1" applyBorder="1"/>
    <xf numFmtId="0" fontId="2" fillId="8" borderId="1" xfId="0" applyFont="1" applyFill="1" applyBorder="1"/>
    <xf numFmtId="0" fontId="2" fillId="8" borderId="7" xfId="0" applyFont="1" applyFill="1" applyBorder="1"/>
    <xf numFmtId="0" fontId="2" fillId="8" borderId="8" xfId="0" applyNumberFormat="1" applyFont="1" applyFill="1" applyBorder="1"/>
  </cellXfs>
  <cellStyles count="2">
    <cellStyle name="Normal" xfId="0" builtinId="0"/>
    <cellStyle name="Percent" xfId="1" builtinId="5"/>
  </cellStyles>
  <dxfs count="735">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numFmt numFmtId="164" formatCode="0.0"/>
    </dxf>
    <dxf>
      <fill>
        <patternFill patternType="solid">
          <bgColor theme="4"/>
        </patternFill>
      </fill>
    </dxf>
    <dxf>
      <fill>
        <patternFill>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bgColor theme="0"/>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79998168889431442"/>
        </patternFill>
      </fill>
    </dxf>
    <dxf>
      <fill>
        <patternFill patternType="solid">
          <bgColor theme="4"/>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34"/>
      <tableStyleElement type="firstRowStripe" dxfId="733"/>
      <tableStyleElement type="secondRowStripe" dxfId="732"/>
    </tableStyle>
    <tableStyle name="Slicer" pivot="0" table="0" count="4" xr9:uid="{1E747863-4420-423C-893D-94BBACE91DFC}">
      <tableStyleElement type="wholeTable" dxfId="697"/>
    </tableStyle>
  </tableStyles>
  <colors>
    <mruColors>
      <color rgb="FF00B0F0"/>
      <color rgb="FF963A98"/>
      <color rgb="FFA22EA2"/>
      <color rgb="FFB51BAA"/>
      <color rgb="FFCC0447"/>
      <color rgb="FF5A2CA4"/>
      <color rgb="FFC10F64"/>
      <color rgb="FF002060"/>
      <color rgb="FFF7F4FE"/>
      <color rgb="FFF9F6FC"/>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34751948222153"/>
          <c:y val="8.0459697294146718E-2"/>
          <c:w val="0.4332557488935711"/>
          <c:h val="0.87126448432936521"/>
        </c:manualLayout>
      </c:layout>
      <c:doughnutChart>
        <c:varyColors val="1"/>
        <c:ser>
          <c:idx val="0"/>
          <c:order val="0"/>
          <c:dPt>
            <c:idx val="0"/>
            <c:bubble3D val="0"/>
            <c:spPr>
              <a:gradFill>
                <a:gsLst>
                  <a:gs pos="0">
                    <a:schemeClr val="accent1">
                      <a:lumMod val="75000"/>
                    </a:schemeClr>
                  </a:gs>
                  <a:gs pos="100000">
                    <a:schemeClr val="accent1">
                      <a:lumMod val="40000"/>
                      <a:lumOff val="60000"/>
                    </a:schemeClr>
                  </a:gs>
                </a:gsLst>
                <a:lin ang="5400000" scaled="1"/>
              </a:gradFill>
              <a:ln w="19050">
                <a:noFill/>
              </a:ln>
              <a:effectLst/>
            </c:spPr>
            <c:extLst>
              <c:ext xmlns:c16="http://schemas.microsoft.com/office/drawing/2014/chart" uri="{C3380CC4-5D6E-409C-BE32-E72D297353CC}">
                <c16:uniqueId val="{00000001-0CD7-418E-8C84-442FDAB7840B}"/>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CD7-418E-8C84-442FDAB7840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CD7-418E-8C84-442FDAB7840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340706925253023E-2"/>
          <c:y val="7.7792775903012132E-2"/>
          <c:w val="0.92915693904020757"/>
          <c:h val="0.88181039870016253"/>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2-E33E-4FF3-BB19-45F56A1A61E1}"/>
              </c:ext>
            </c:extLst>
          </c:dPt>
          <c:val>
            <c:numRef>
              <c:f>Rating!$B$6</c:f>
              <c:numCache>
                <c:formatCode>0.0</c:formatCode>
                <c:ptCount val="1"/>
                <c:pt idx="0">
                  <c:v>2.6265306122448981</c:v>
                </c:pt>
              </c:numCache>
            </c:numRef>
          </c:val>
          <c:extLst>
            <c:ext xmlns:c16="http://schemas.microsoft.com/office/drawing/2014/chart" uri="{C3380CC4-5D6E-409C-BE32-E72D297353CC}">
              <c16:uniqueId val="{00000000-E33E-4FF3-BB19-45F56A1A61E1}"/>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E33E-4FF3-BB19-45F56A1A61E1}"/>
              </c:ext>
            </c:extLst>
          </c:dPt>
          <c:val>
            <c:numRef>
              <c:f>Rating!$B$7</c:f>
              <c:numCache>
                <c:formatCode>0.0</c:formatCode>
                <c:ptCount val="1"/>
                <c:pt idx="0">
                  <c:v>1.3734693877551019</c:v>
                </c:pt>
              </c:numCache>
            </c:numRef>
          </c:val>
          <c:extLst>
            <c:ext xmlns:c16="http://schemas.microsoft.com/office/drawing/2014/chart" uri="{C3380CC4-5D6E-409C-BE32-E72D297353CC}">
              <c16:uniqueId val="{00000001-E33E-4FF3-BB19-45F56A1A61E1}"/>
            </c:ext>
          </c:extLst>
        </c:ser>
        <c:dLbls>
          <c:showLegendKey val="0"/>
          <c:showVal val="0"/>
          <c:showCatName val="0"/>
          <c:showSerName val="0"/>
          <c:showPercent val="0"/>
          <c:showBubbleSize val="0"/>
        </c:dLbls>
        <c:gapWidth val="0"/>
        <c:overlap val="100"/>
        <c:axId val="612575328"/>
        <c:axId val="612582528"/>
      </c:barChart>
      <c:catAx>
        <c:axId val="612575328"/>
        <c:scaling>
          <c:orientation val="minMax"/>
        </c:scaling>
        <c:delete val="1"/>
        <c:axPos val="l"/>
        <c:majorTickMark val="out"/>
        <c:minorTickMark val="none"/>
        <c:tickLblPos val="nextTo"/>
        <c:crossAx val="612582528"/>
        <c:crosses val="autoZero"/>
        <c:auto val="1"/>
        <c:lblAlgn val="ctr"/>
        <c:lblOffset val="100"/>
        <c:noMultiLvlLbl val="0"/>
      </c:catAx>
      <c:valAx>
        <c:axId val="612582528"/>
        <c:scaling>
          <c:orientation val="minMax"/>
          <c:max val="4"/>
          <c:min val="0"/>
        </c:scaling>
        <c:delete val="1"/>
        <c:axPos val="b"/>
        <c:numFmt formatCode="0.0" sourceLinked="1"/>
        <c:majorTickMark val="out"/>
        <c:minorTickMark val="none"/>
        <c:tickLblPos val="nextTo"/>
        <c:crossAx val="6125753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465836835273155E-2"/>
          <c:y val="1.1834351378229585E-2"/>
          <c:w val="0.90161520098567693"/>
          <c:h val="0.88235357446127061"/>
        </c:manualLayout>
      </c:layout>
      <c:doughnutChart>
        <c:varyColors val="1"/>
        <c:ser>
          <c:idx val="0"/>
          <c:order val="0"/>
          <c:spPr>
            <a:ln>
              <a:noFill/>
            </a:ln>
          </c:spPr>
          <c:dPt>
            <c:idx val="0"/>
            <c:bubble3D val="0"/>
            <c:spPr>
              <a:gradFill>
                <a:gsLst>
                  <a:gs pos="0">
                    <a:srgbClr val="002060"/>
                  </a:gs>
                  <a:gs pos="100000">
                    <a:srgbClr val="B51BAA"/>
                  </a:gs>
                </a:gsLst>
                <a:lin ang="10800000" scaled="0"/>
              </a:gradFill>
              <a:ln w="19050">
                <a:noFill/>
              </a:ln>
              <a:effectLst/>
            </c:spPr>
            <c:extLst>
              <c:ext xmlns:c16="http://schemas.microsoft.com/office/drawing/2014/chart" uri="{C3380CC4-5D6E-409C-BE32-E72D297353CC}">
                <c16:uniqueId val="{00000001-16BD-4BDA-AB45-C4C9F971D898}"/>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16BD-4BDA-AB45-C4C9F971D89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6BD-4BDA-AB45-C4C9F971D8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093548236239143E-3"/>
          <c:y val="2.0380354006215375E-2"/>
          <c:w val="0.90161513334080479"/>
          <c:h val="0.88235290159617064"/>
        </c:manualLayout>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2439-475A-BCCB-834E6ECAC2E3}"/>
              </c:ext>
            </c:extLst>
          </c:dPt>
          <c:dPt>
            <c:idx val="1"/>
            <c:bubble3D val="0"/>
            <c:spPr>
              <a:gradFill>
                <a:gsLst>
                  <a:gs pos="0">
                    <a:schemeClr val="accent1">
                      <a:lumMod val="50000"/>
                    </a:schemeClr>
                  </a:gs>
                  <a:gs pos="100000">
                    <a:srgbClr val="00B0F0"/>
                  </a:gs>
                </a:gsLst>
                <a:lin ang="10800000" scaled="0"/>
              </a:gradFill>
              <a:ln w="19050">
                <a:noFill/>
              </a:ln>
              <a:effectLst/>
            </c:spPr>
            <c:extLst>
              <c:ext xmlns:c16="http://schemas.microsoft.com/office/drawing/2014/chart" uri="{C3380CC4-5D6E-409C-BE32-E72D297353CC}">
                <c16:uniqueId val="{00000003-2439-475A-BCCB-834E6ECAC2E3}"/>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439-475A-BCCB-834E6ECAC2E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rgbClr val="B51BAA"/>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2060"/>
                </a:gs>
                <a:gs pos="100000">
                  <a:srgbClr val="B51BAA"/>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EE4-4209-AD02-EE518E6E5DE8}"/>
            </c:ext>
          </c:extLst>
        </c:ser>
        <c:dLbls>
          <c:dLblPos val="outEnd"/>
          <c:showLegendKey val="0"/>
          <c:showVal val="1"/>
          <c:showCatName val="0"/>
          <c:showSerName val="0"/>
          <c:showPercent val="0"/>
          <c:showBubbleSize val="0"/>
        </c:dLbls>
        <c:gapWidth val="75"/>
        <c:axId val="668419359"/>
        <c:axId val="668416479"/>
      </c:barChart>
      <c:catAx>
        <c:axId val="6684193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68416479"/>
        <c:crosses val="autoZero"/>
        <c:auto val="1"/>
        <c:lblAlgn val="ctr"/>
        <c:lblOffset val="100"/>
        <c:noMultiLvlLbl val="0"/>
      </c:catAx>
      <c:valAx>
        <c:axId val="668416479"/>
        <c:scaling>
          <c:orientation val="minMax"/>
        </c:scaling>
        <c:delete val="1"/>
        <c:axPos val="b"/>
        <c:numFmt formatCode="General" sourceLinked="1"/>
        <c:majorTickMark val="out"/>
        <c:minorTickMark val="none"/>
        <c:tickLblPos val="nextTo"/>
        <c:crossAx val="6684193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40000"/>
                  <a:lumOff val="60000"/>
                </a:schemeClr>
              </a:gs>
            </a:gsLst>
            <a:lin ang="10800000" scaled="0"/>
          </a:gradFill>
          <a:ln w="9525">
            <a:solidFill>
              <a:schemeClr val="bg1">
                <a:lumMod val="85000"/>
              </a:schemeClr>
            </a:solidFill>
          </a:ln>
          <a:effectLst/>
        </c:spPr>
      </c:pivotFmt>
      <c:pivotFmt>
        <c:idx val="7"/>
        <c:spPr>
          <a:gradFill>
            <a:gsLst>
              <a:gs pos="0">
                <a:schemeClr val="accent1">
                  <a:lumMod val="50000"/>
                </a:schemeClr>
              </a:gs>
              <a:gs pos="100000">
                <a:schemeClr val="accent5">
                  <a:lumMod val="50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9525">
              <a:solidFill>
                <a:schemeClr val="bg1">
                  <a:lumMod val="85000"/>
                </a:schemeClr>
              </a:solidFill>
            </a:ln>
          </c:spPr>
          <c:dPt>
            <c:idx val="0"/>
            <c:bubble3D val="0"/>
            <c:spPr>
              <a:gradFill>
                <a:gsLst>
                  <a:gs pos="0">
                    <a:schemeClr val="accent1">
                      <a:lumMod val="50000"/>
                    </a:schemeClr>
                  </a:gs>
                  <a:gs pos="100000">
                    <a:schemeClr val="accent1">
                      <a:lumMod val="40000"/>
                      <a:lumOff val="6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C179-48E0-B476-4DCD327F544E}"/>
              </c:ext>
            </c:extLst>
          </c:dPt>
          <c:dPt>
            <c:idx val="1"/>
            <c:bubble3D val="0"/>
            <c:spPr>
              <a:gradFill>
                <a:gsLst>
                  <a:gs pos="0">
                    <a:schemeClr val="accent1">
                      <a:lumMod val="50000"/>
                    </a:schemeClr>
                  </a:gs>
                  <a:gs pos="100000">
                    <a:schemeClr val="accent5">
                      <a:lumMod val="5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C179-48E0-B476-4DCD327F544E}"/>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C179-48E0-B476-4DCD327F544E}"/>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179-48E0-B476-4DCD327F544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rgbClr val="002060"/>
              </a:gs>
            </a:gsLst>
            <a:lin ang="0" scaled="0"/>
          </a:gradFill>
          <a:ln>
            <a:solidFill>
              <a:srgbClr val="7F7F7F">
                <a:alpha val="9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00B050"/>
              </a:gs>
              <a:gs pos="100000">
                <a:srgbClr val="002060"/>
              </a:gs>
            </a:gsLst>
            <a:lin ang="0" scaled="0"/>
          </a:gradFill>
          <a:ln>
            <a:solidFill>
              <a:srgbClr val="7F7F7F">
                <a:alpha val="97000"/>
              </a:srgbClr>
            </a:solidFill>
          </a:ln>
          <a:effectLst/>
        </c:spPr>
      </c:pivotFmt>
      <c:pivotFmt>
        <c:idx val="4"/>
        <c:spPr>
          <a:gradFill>
            <a:gsLst>
              <a:gs pos="0">
                <a:srgbClr val="00B050"/>
              </a:gs>
              <a:gs pos="100000">
                <a:srgbClr val="002060"/>
              </a:gs>
            </a:gsLst>
            <a:lin ang="0" scaled="0"/>
          </a:gradFill>
          <a:ln>
            <a:solidFill>
              <a:srgbClr val="7F7F7F">
                <a:alpha val="97000"/>
              </a:srgbClr>
            </a:solidFill>
          </a:ln>
          <a:effectLst/>
        </c:spPr>
      </c:pivotFmt>
      <c:pivotFmt>
        <c:idx val="5"/>
        <c:spPr>
          <a:gradFill>
            <a:gsLst>
              <a:gs pos="0">
                <a:srgbClr val="00B050"/>
              </a:gs>
              <a:gs pos="100000">
                <a:srgbClr val="002060"/>
              </a:gs>
            </a:gsLst>
            <a:lin ang="0" scaled="0"/>
          </a:gradFill>
          <a:ln>
            <a:solidFill>
              <a:srgbClr val="7F7F7F">
                <a:alpha val="97000"/>
              </a:srgbClr>
            </a:solidFill>
          </a:ln>
          <a:effectLst/>
        </c:spPr>
      </c:pivotFmt>
      <c:pivotFmt>
        <c:idx val="6"/>
        <c:spPr>
          <a:gradFill>
            <a:gsLst>
              <a:gs pos="0">
                <a:srgbClr val="00B050"/>
              </a:gs>
              <a:gs pos="100000">
                <a:srgbClr val="002060"/>
              </a:gs>
            </a:gsLst>
            <a:lin ang="0" scaled="0"/>
          </a:gradFill>
          <a:ln>
            <a:solidFill>
              <a:srgbClr val="7F7F7F">
                <a:alpha val="97000"/>
              </a:srgbClr>
            </a:solidFill>
          </a:ln>
          <a:effectLst/>
        </c:spPr>
      </c:pivotFmt>
      <c:pivotFmt>
        <c:idx val="7"/>
        <c:spPr>
          <a:gradFill>
            <a:gsLst>
              <a:gs pos="0">
                <a:srgbClr val="00B050"/>
              </a:gs>
              <a:gs pos="100000">
                <a:srgbClr val="002060"/>
              </a:gs>
            </a:gsLst>
            <a:lin ang="0" scaled="0"/>
          </a:gradFill>
          <a:ln>
            <a:solidFill>
              <a:srgbClr val="7F7F7F">
                <a:alpha val="97000"/>
              </a:srgbClr>
            </a:solid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00B050"/>
                </a:gs>
                <a:gs pos="100000">
                  <a:srgbClr val="002060"/>
                </a:gs>
              </a:gsLst>
              <a:lin ang="0" scaled="0"/>
            </a:gradFill>
            <a:ln>
              <a:solidFill>
                <a:srgbClr val="7F7F7F">
                  <a:alpha val="97000"/>
                </a:srgb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688-4E2C-97EF-BC8A36031E39}"/>
            </c:ext>
          </c:extLst>
        </c:ser>
        <c:dLbls>
          <c:showLegendKey val="0"/>
          <c:showVal val="0"/>
          <c:showCatName val="0"/>
          <c:showSerName val="0"/>
          <c:showPercent val="0"/>
          <c:showBubbleSize val="0"/>
        </c:dLbls>
        <c:gapWidth val="107"/>
        <c:overlap val="-27"/>
        <c:axId val="1099559055"/>
        <c:axId val="1099534575"/>
      </c:barChart>
      <c:catAx>
        <c:axId val="109955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99534575"/>
        <c:crosses val="autoZero"/>
        <c:auto val="1"/>
        <c:lblAlgn val="ctr"/>
        <c:lblOffset val="100"/>
        <c:noMultiLvlLbl val="0"/>
      </c:catAx>
      <c:valAx>
        <c:axId val="1099534575"/>
        <c:scaling>
          <c:orientation val="minMax"/>
        </c:scaling>
        <c:delete val="1"/>
        <c:axPos val="l"/>
        <c:numFmt formatCode="General" sourceLinked="1"/>
        <c:majorTickMark val="none"/>
        <c:minorTickMark val="none"/>
        <c:tickLblPos val="nextTo"/>
        <c:crossAx val="10995590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45E-458C-82E4-31463972FA96}"/>
            </c:ext>
          </c:extLst>
        </c:ser>
        <c:dLbls>
          <c:showLegendKey val="0"/>
          <c:showVal val="0"/>
          <c:showCatName val="0"/>
          <c:showSerName val="0"/>
          <c:showPercent val="0"/>
          <c:showBubbleSize val="0"/>
        </c:dLbls>
        <c:gapWidth val="219"/>
        <c:overlap val="-27"/>
        <c:axId val="1099559055"/>
        <c:axId val="1099534575"/>
      </c:barChart>
      <c:catAx>
        <c:axId val="109955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534575"/>
        <c:crosses val="autoZero"/>
        <c:auto val="1"/>
        <c:lblAlgn val="ctr"/>
        <c:lblOffset val="100"/>
        <c:noMultiLvlLbl val="0"/>
      </c:catAx>
      <c:valAx>
        <c:axId val="1099534575"/>
        <c:scaling>
          <c:orientation val="minMax"/>
        </c:scaling>
        <c:delete val="1"/>
        <c:axPos val="l"/>
        <c:numFmt formatCode="General" sourceLinked="1"/>
        <c:majorTickMark val="none"/>
        <c:minorTickMark val="none"/>
        <c:tickLblPos val="nextTo"/>
        <c:crossAx val="10995590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1E9-4166-B5EA-F6B4A23B7A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27250941458403"/>
          <c:y val="7.1905943263941327E-2"/>
          <c:w val="0.62994927017522018"/>
          <c:h val="0.87329953618811351"/>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7D80-41F0-ADCB-20978A1DB4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245-410E-ADA6-0E6870B2AD28}"/>
            </c:ext>
          </c:extLst>
        </c:ser>
        <c:dLbls>
          <c:dLblPos val="outEnd"/>
          <c:showLegendKey val="0"/>
          <c:showVal val="1"/>
          <c:showCatName val="0"/>
          <c:showSerName val="0"/>
          <c:showPercent val="0"/>
          <c:showBubbleSize val="0"/>
        </c:dLbls>
        <c:gapWidth val="182"/>
        <c:axId val="668419359"/>
        <c:axId val="668416479"/>
      </c:barChart>
      <c:catAx>
        <c:axId val="6684193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416479"/>
        <c:crosses val="autoZero"/>
        <c:auto val="1"/>
        <c:lblAlgn val="ctr"/>
        <c:lblOffset val="100"/>
        <c:noMultiLvlLbl val="0"/>
      </c:catAx>
      <c:valAx>
        <c:axId val="668416479"/>
        <c:scaling>
          <c:orientation val="minMax"/>
        </c:scaling>
        <c:delete val="1"/>
        <c:axPos val="b"/>
        <c:numFmt formatCode="General" sourceLinked="1"/>
        <c:majorTickMark val="out"/>
        <c:minorTickMark val="none"/>
        <c:tickLblPos val="nextTo"/>
        <c:crossAx val="6684193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18-4B29-9346-015CAB717A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18-4B29-9346-015CAB717A6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E461-4CD4-9684-C995253A64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340706925253023E-2"/>
          <c:y val="7.7792775903012132E-2"/>
          <c:w val="0.92915693904020757"/>
          <c:h val="0.8818103987001625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32D-4B78-BCAE-0FCC51C24DC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232D-4B78-BCAE-0FCC51C24DCC}"/>
            </c:ext>
          </c:extLst>
        </c:ser>
        <c:dLbls>
          <c:showLegendKey val="0"/>
          <c:showVal val="0"/>
          <c:showCatName val="0"/>
          <c:showSerName val="0"/>
          <c:showPercent val="0"/>
          <c:showBubbleSize val="0"/>
        </c:dLbls>
        <c:gapWidth val="0"/>
        <c:overlap val="100"/>
        <c:axId val="612575328"/>
        <c:axId val="612582528"/>
      </c:barChart>
      <c:catAx>
        <c:axId val="612575328"/>
        <c:scaling>
          <c:orientation val="minMax"/>
        </c:scaling>
        <c:delete val="1"/>
        <c:axPos val="l"/>
        <c:majorTickMark val="out"/>
        <c:minorTickMark val="none"/>
        <c:tickLblPos val="nextTo"/>
        <c:crossAx val="612582528"/>
        <c:crosses val="autoZero"/>
        <c:auto val="1"/>
        <c:lblAlgn val="ctr"/>
        <c:lblOffset val="100"/>
        <c:noMultiLvlLbl val="0"/>
      </c:catAx>
      <c:valAx>
        <c:axId val="612582528"/>
        <c:scaling>
          <c:orientation val="minMax"/>
          <c:max val="4"/>
          <c:min val="0"/>
        </c:scaling>
        <c:delete val="1"/>
        <c:axPos val="b"/>
        <c:numFmt formatCode="0.0" sourceLinked="1"/>
        <c:majorTickMark val="out"/>
        <c:minorTickMark val="none"/>
        <c:tickLblPos val="nextTo"/>
        <c:crossAx val="6125753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874912F4-1B1C-4C0F-BCF7-B0E452C62D33}">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6C70AC2-7E58-42F9-83CD-801ABD8A0358}">
          <cx:tx>
            <cx:txData>
              <cx:f>_xlchart.v2.4</cx:f>
              <cx:v>Attrition</cx:v>
            </cx:txData>
          </cx:tx>
          <cx:spPr>
            <a:gradFill>
              <a:gsLst>
                <a:gs pos="0">
                  <a:schemeClr val="accent2">
                    <a:lumMod val="50000"/>
                  </a:schemeClr>
                </a:gs>
                <a:gs pos="100000">
                  <a:schemeClr val="accent2">
                    <a:lumMod val="75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pPr>
            <a:endParaRPr lang="en-US" sz="9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66C70AC2-7E58-42F9-83CD-801ABD8A0358}">
          <cx:tx>
            <cx:txData>
              <cx:f>_xlchart.v2.9</cx:f>
              <cx:v>Attrition</cx:v>
            </cx:txData>
          </cx:tx>
          <cx:dataLabels>
            <cx:visibility seriesName="0" categoryName="0" value="1"/>
          </cx:dataLabels>
          <cx:dataId val="0"/>
        </cx:series>
      </cx:plotAreaRegion>
      <cx:axis id="1">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874912F4-1B1C-4C0F-BCF7-B0E452C62D33}">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54841</xdr:colOff>
      <xdr:row>1</xdr:row>
      <xdr:rowOff>60614</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707984" y="251114"/>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endParaRPr>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Calibri"/>
                  <a:ea typeface="Calibri"/>
                  <a:cs typeface="Calibri"/>
                  <a:sym typeface="Calibri"/>
                </a:rPr>
                <a:t>`</a:t>
              </a:r>
              <a:endParaRPr sz="1400">
                <a:solidFill>
                  <a:schemeClr val="accent1">
                    <a:lumMod val="75000"/>
                  </a:schemeClr>
                </a:solidFill>
              </a:endParaRPr>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228192</xdr:colOff>
      <xdr:row>6</xdr:row>
      <xdr:rowOff>105138</xdr:rowOff>
    </xdr:from>
    <xdr:to>
      <xdr:col>4</xdr:col>
      <xdr:colOff>425824</xdr:colOff>
      <xdr:row>8</xdr:row>
      <xdr:rowOff>112048</xdr:rowOff>
    </xdr:to>
    <xdr:sp macro="" textlink="">
      <xdr:nvSpPr>
        <xdr:cNvPr id="3" name="TextBox 2">
          <a:extLst>
            <a:ext uri="{FF2B5EF4-FFF2-40B4-BE49-F238E27FC236}">
              <a16:creationId xmlns:a16="http://schemas.microsoft.com/office/drawing/2014/main" id="{2E4DF9AA-FFDC-E6FF-A4AF-3CB55D35C330}"/>
            </a:ext>
          </a:extLst>
        </xdr:cNvPr>
        <xdr:cNvSpPr txBox="1"/>
      </xdr:nvSpPr>
      <xdr:spPr>
        <a:xfrm>
          <a:off x="881335" y="1248138"/>
          <a:ext cx="2157060" cy="38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latin typeface="Lato Black" panose="020F0502020204030203" pitchFamily="34" charset="0"/>
              <a:ea typeface="Lato Black" panose="020F0502020204030203" pitchFamily="34" charset="0"/>
              <a:cs typeface="Lato Black" panose="020F0502020204030203" pitchFamily="34" charset="0"/>
            </a:rPr>
            <a:t>Total</a:t>
          </a:r>
          <a:r>
            <a:rPr lang="en-PH" sz="2000" baseline="0">
              <a:latin typeface="Lato Black" panose="020F0502020204030203" pitchFamily="34" charset="0"/>
              <a:ea typeface="Lato Black" panose="020F0502020204030203" pitchFamily="34" charset="0"/>
              <a:cs typeface="Lato Black" panose="020F0502020204030203" pitchFamily="34" charset="0"/>
            </a:rPr>
            <a:t> Employees</a:t>
          </a:r>
          <a:endParaRPr lang="en-PH" sz="20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565097</xdr:colOff>
      <xdr:row>8</xdr:row>
      <xdr:rowOff>105654</xdr:rowOff>
    </xdr:from>
    <xdr:to>
      <xdr:col>4</xdr:col>
      <xdr:colOff>423155</xdr:colOff>
      <xdr:row>10</xdr:row>
      <xdr:rowOff>150478</xdr:rowOff>
    </xdr:to>
    <xdr:sp macro="" textlink="KPI!A8">
      <xdr:nvSpPr>
        <xdr:cNvPr id="5" name="TextBox 4">
          <a:extLst>
            <a:ext uri="{FF2B5EF4-FFF2-40B4-BE49-F238E27FC236}">
              <a16:creationId xmlns:a16="http://schemas.microsoft.com/office/drawing/2014/main" id="{CA4A3206-C7CA-2028-DABF-69F0F83A45C4}"/>
            </a:ext>
          </a:extLst>
        </xdr:cNvPr>
        <xdr:cNvSpPr txBox="1"/>
      </xdr:nvSpPr>
      <xdr:spPr>
        <a:xfrm>
          <a:off x="1218240" y="1629654"/>
          <a:ext cx="1817486"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21B840-4003-41CF-A620-73EB1B06557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PH"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491287</xdr:colOff>
      <xdr:row>6</xdr:row>
      <xdr:rowOff>102991</xdr:rowOff>
    </xdr:from>
    <xdr:to>
      <xdr:col>8</xdr:col>
      <xdr:colOff>380999</xdr:colOff>
      <xdr:row>8</xdr:row>
      <xdr:rowOff>114196</xdr:rowOff>
    </xdr:to>
    <xdr:sp macro="" textlink="">
      <xdr:nvSpPr>
        <xdr:cNvPr id="6" name="TextBox 5">
          <a:extLst>
            <a:ext uri="{FF2B5EF4-FFF2-40B4-BE49-F238E27FC236}">
              <a16:creationId xmlns:a16="http://schemas.microsoft.com/office/drawing/2014/main" id="{DA891931-B891-941F-5C43-E4D949ECC0DC}"/>
            </a:ext>
          </a:extLst>
        </xdr:cNvPr>
        <xdr:cNvSpPr txBox="1"/>
      </xdr:nvSpPr>
      <xdr:spPr>
        <a:xfrm>
          <a:off x="4410144" y="1245991"/>
          <a:ext cx="1195998"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6</xdr:col>
      <xdr:colOff>362858</xdr:colOff>
      <xdr:row>8</xdr:row>
      <xdr:rowOff>105654</xdr:rowOff>
    </xdr:from>
    <xdr:to>
      <xdr:col>9</xdr:col>
      <xdr:colOff>225185</xdr:colOff>
      <xdr:row>10</xdr:row>
      <xdr:rowOff>150478</xdr:rowOff>
    </xdr:to>
    <xdr:sp macro="" textlink="KPI!B8">
      <xdr:nvSpPr>
        <xdr:cNvPr id="7" name="TextBox 6">
          <a:extLst>
            <a:ext uri="{FF2B5EF4-FFF2-40B4-BE49-F238E27FC236}">
              <a16:creationId xmlns:a16="http://schemas.microsoft.com/office/drawing/2014/main" id="{75222B30-1930-B68A-E9CD-4F3FCC101060}"/>
            </a:ext>
          </a:extLst>
        </xdr:cNvPr>
        <xdr:cNvSpPr txBox="1"/>
      </xdr:nvSpPr>
      <xdr:spPr>
        <a:xfrm>
          <a:off x="4281715" y="1629654"/>
          <a:ext cx="1821756"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0079767-FF0A-47D6-A2D3-86CBB0CB650D}"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237</a:t>
          </a:fld>
          <a:endParaRPr lang="en-PH"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382408</xdr:colOff>
      <xdr:row>6</xdr:row>
      <xdr:rowOff>95520</xdr:rowOff>
    </xdr:from>
    <xdr:to>
      <xdr:col>13</xdr:col>
      <xdr:colOff>145144</xdr:colOff>
      <xdr:row>8</xdr:row>
      <xdr:rowOff>121667</xdr:rowOff>
    </xdr:to>
    <xdr:sp macro="" textlink="">
      <xdr:nvSpPr>
        <xdr:cNvPr id="8" name="TextBox 7">
          <a:extLst>
            <a:ext uri="{FF2B5EF4-FFF2-40B4-BE49-F238E27FC236}">
              <a16:creationId xmlns:a16="http://schemas.microsoft.com/office/drawing/2014/main" id="{FDDB1FE6-0C2D-E726-C6F5-0C1A7BC81072}"/>
            </a:ext>
          </a:extLst>
        </xdr:cNvPr>
        <xdr:cNvSpPr txBox="1"/>
      </xdr:nvSpPr>
      <xdr:spPr>
        <a:xfrm>
          <a:off x="7566979" y="1238520"/>
          <a:ext cx="1069022" cy="407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Active</a:t>
          </a:r>
          <a:r>
            <a:rPr lang="en-PH" sz="1400" baseline="0">
              <a:latin typeface="Lato Black" panose="020F0502020204030203" pitchFamily="34" charset="0"/>
              <a:ea typeface="Lato Black" panose="020F0502020204030203" pitchFamily="34" charset="0"/>
              <a:cs typeface="Lato Black" panose="020F0502020204030203" pitchFamily="34" charset="0"/>
            </a:rPr>
            <a:t> </a:t>
          </a:r>
          <a:endParaRPr lang="en-PH" sz="2000" baseline="0">
            <a:solidFill>
              <a:schemeClr val="dk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600316</xdr:colOff>
      <xdr:row>8</xdr:row>
      <xdr:rowOff>105654</xdr:rowOff>
    </xdr:from>
    <xdr:to>
      <xdr:col>13</xdr:col>
      <xdr:colOff>458374</xdr:colOff>
      <xdr:row>10</xdr:row>
      <xdr:rowOff>150478</xdr:rowOff>
    </xdr:to>
    <xdr:sp macro="" textlink="KPI!D8">
      <xdr:nvSpPr>
        <xdr:cNvPr id="9" name="TextBox 8">
          <a:extLst>
            <a:ext uri="{FF2B5EF4-FFF2-40B4-BE49-F238E27FC236}">
              <a16:creationId xmlns:a16="http://schemas.microsoft.com/office/drawing/2014/main" id="{61EA1E60-F6A4-F9F2-413C-5B259E64C9A7}"/>
            </a:ext>
          </a:extLst>
        </xdr:cNvPr>
        <xdr:cNvSpPr txBox="1"/>
      </xdr:nvSpPr>
      <xdr:spPr>
        <a:xfrm>
          <a:off x="7131745" y="1629654"/>
          <a:ext cx="1817486"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9047A5-B3A6-4906-8510-34D4EF39E082}"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PH"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377071</xdr:colOff>
      <xdr:row>6</xdr:row>
      <xdr:rowOff>95520</xdr:rowOff>
    </xdr:from>
    <xdr:to>
      <xdr:col>18</xdr:col>
      <xdr:colOff>90715</xdr:colOff>
      <xdr:row>8</xdr:row>
      <xdr:rowOff>121667</xdr:rowOff>
    </xdr:to>
    <xdr:sp macro="" textlink="">
      <xdr:nvSpPr>
        <xdr:cNvPr id="10" name="TextBox 9">
          <a:extLst>
            <a:ext uri="{FF2B5EF4-FFF2-40B4-BE49-F238E27FC236}">
              <a16:creationId xmlns:a16="http://schemas.microsoft.com/office/drawing/2014/main" id="{8FF4AC6D-521D-EF0F-0E4E-BDCDFDF29A51}"/>
            </a:ext>
          </a:extLst>
        </xdr:cNvPr>
        <xdr:cNvSpPr txBox="1"/>
      </xdr:nvSpPr>
      <xdr:spPr>
        <a:xfrm>
          <a:off x="10174214" y="1238520"/>
          <a:ext cx="1673072" cy="407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Attition Rate</a:t>
          </a:r>
        </a:p>
      </xdr:txBody>
    </xdr:sp>
    <xdr:clientData/>
  </xdr:twoCellAnchor>
  <xdr:twoCellAnchor>
    <xdr:from>
      <xdr:col>15</xdr:col>
      <xdr:colOff>372998</xdr:colOff>
      <xdr:row>8</xdr:row>
      <xdr:rowOff>105654</xdr:rowOff>
    </xdr:from>
    <xdr:to>
      <xdr:col>18</xdr:col>
      <xdr:colOff>235325</xdr:colOff>
      <xdr:row>10</xdr:row>
      <xdr:rowOff>150478</xdr:rowOff>
    </xdr:to>
    <xdr:sp macro="" textlink="KPI!E8">
      <xdr:nvSpPr>
        <xdr:cNvPr id="11" name="TextBox 10">
          <a:extLst>
            <a:ext uri="{FF2B5EF4-FFF2-40B4-BE49-F238E27FC236}">
              <a16:creationId xmlns:a16="http://schemas.microsoft.com/office/drawing/2014/main" id="{83DF23F4-01A7-5602-16F9-F49273C30FD4}"/>
            </a:ext>
          </a:extLst>
        </xdr:cNvPr>
        <xdr:cNvSpPr txBox="1"/>
      </xdr:nvSpPr>
      <xdr:spPr>
        <a:xfrm>
          <a:off x="10170141" y="1629654"/>
          <a:ext cx="1821755"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C42F6D7-97D0-4C2A-A68C-9344357B2BF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PH"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6743</xdr:colOff>
      <xdr:row>6</xdr:row>
      <xdr:rowOff>95520</xdr:rowOff>
    </xdr:from>
    <xdr:to>
      <xdr:col>22</xdr:col>
      <xdr:colOff>381000</xdr:colOff>
      <xdr:row>8</xdr:row>
      <xdr:rowOff>121667</xdr:rowOff>
    </xdr:to>
    <xdr:sp macro="" textlink="">
      <xdr:nvSpPr>
        <xdr:cNvPr id="12" name="TextBox 11">
          <a:extLst>
            <a:ext uri="{FF2B5EF4-FFF2-40B4-BE49-F238E27FC236}">
              <a16:creationId xmlns:a16="http://schemas.microsoft.com/office/drawing/2014/main" id="{85506A8F-F8DB-169F-9DE9-9D785AAD28D8}"/>
            </a:ext>
          </a:extLst>
        </xdr:cNvPr>
        <xdr:cNvSpPr txBox="1"/>
      </xdr:nvSpPr>
      <xdr:spPr>
        <a:xfrm>
          <a:off x="13069600" y="1238520"/>
          <a:ext cx="1680543" cy="407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19</xdr:col>
      <xdr:colOff>569367</xdr:colOff>
      <xdr:row>8</xdr:row>
      <xdr:rowOff>105654</xdr:rowOff>
    </xdr:from>
    <xdr:to>
      <xdr:col>22</xdr:col>
      <xdr:colOff>427425</xdr:colOff>
      <xdr:row>10</xdr:row>
      <xdr:rowOff>150478</xdr:rowOff>
    </xdr:to>
    <xdr:sp macro="" textlink="KPI!C8">
      <xdr:nvSpPr>
        <xdr:cNvPr id="13" name="TextBox 12">
          <a:extLst>
            <a:ext uri="{FF2B5EF4-FFF2-40B4-BE49-F238E27FC236}">
              <a16:creationId xmlns:a16="http://schemas.microsoft.com/office/drawing/2014/main" id="{1809567F-AC62-4E5A-F717-B7FEBA23E1E5}"/>
            </a:ext>
          </a:extLst>
        </xdr:cNvPr>
        <xdr:cNvSpPr txBox="1"/>
      </xdr:nvSpPr>
      <xdr:spPr>
        <a:xfrm>
          <a:off x="12979081" y="1629654"/>
          <a:ext cx="1817487"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B8AD65D-A590-4CCB-8C30-7F89DFF00196}"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PH"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xdr:col>
      <xdr:colOff>293899</xdr:colOff>
      <xdr:row>2</xdr:row>
      <xdr:rowOff>14942</xdr:rowOff>
    </xdr:from>
    <xdr:ext cx="602571" cy="577018"/>
    <xdr:pic>
      <xdr:nvPicPr>
        <xdr:cNvPr id="14" name="image1.png">
          <a:extLst>
            <a:ext uri="{FF2B5EF4-FFF2-40B4-BE49-F238E27FC236}">
              <a16:creationId xmlns:a16="http://schemas.microsoft.com/office/drawing/2014/main" id="{ED64778F-71EB-44F8-BC02-3D43DF39B234}"/>
            </a:ext>
          </a:extLst>
        </xdr:cNvPr>
        <xdr:cNvPicPr preferRelativeResize="0"/>
      </xdr:nvPicPr>
      <xdr:blipFill>
        <a:blip xmlns:r="http://schemas.openxmlformats.org/officeDocument/2006/relationships" r:embed="rId1" cstate="print"/>
        <a:stretch>
          <a:fillRect/>
        </a:stretch>
      </xdr:blipFill>
      <xdr:spPr>
        <a:xfrm>
          <a:off x="951311" y="403413"/>
          <a:ext cx="602571" cy="577018"/>
        </a:xfrm>
        <a:prstGeom prst="rect">
          <a:avLst/>
        </a:prstGeom>
        <a:noFill/>
      </xdr:spPr>
    </xdr:pic>
    <xdr:clientData fLocksWithSheet="0"/>
  </xdr:oneCellAnchor>
  <xdr:twoCellAnchor>
    <xdr:from>
      <xdr:col>2</xdr:col>
      <xdr:colOff>261470</xdr:colOff>
      <xdr:row>1</xdr:row>
      <xdr:rowOff>156884</xdr:rowOff>
    </xdr:from>
    <xdr:to>
      <xdr:col>14</xdr:col>
      <xdr:colOff>104588</xdr:colOff>
      <xdr:row>5</xdr:row>
      <xdr:rowOff>82177</xdr:rowOff>
    </xdr:to>
    <xdr:sp macro="" textlink="">
      <xdr:nvSpPr>
        <xdr:cNvPr id="15" name="TextBox 14">
          <a:extLst>
            <a:ext uri="{FF2B5EF4-FFF2-40B4-BE49-F238E27FC236}">
              <a16:creationId xmlns:a16="http://schemas.microsoft.com/office/drawing/2014/main" id="{C43FAE64-5E7C-44F0-C5BE-8E02F4F67A91}"/>
            </a:ext>
          </a:extLst>
        </xdr:cNvPr>
        <xdr:cNvSpPr txBox="1"/>
      </xdr:nvSpPr>
      <xdr:spPr>
        <a:xfrm>
          <a:off x="1576294" y="351119"/>
          <a:ext cx="7732059" cy="702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43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a:t>
          </a:r>
          <a:r>
            <a:rPr lang="en-PH" sz="4300"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 </a:t>
          </a:r>
          <a:r>
            <a:rPr lang="en-PH" sz="4200"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ANALYTICS</a:t>
          </a:r>
          <a:r>
            <a:rPr lang="en-PH" sz="4300"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PH" sz="43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14</xdr:col>
      <xdr:colOff>420900</xdr:colOff>
      <xdr:row>2</xdr:row>
      <xdr:rowOff>15790</xdr:rowOff>
    </xdr:from>
    <xdr:ext cx="723900" cy="628650"/>
    <xdr:pic>
      <xdr:nvPicPr>
        <xdr:cNvPr id="16" name="image3.png">
          <a:extLst>
            <a:ext uri="{FF2B5EF4-FFF2-40B4-BE49-F238E27FC236}">
              <a16:creationId xmlns:a16="http://schemas.microsoft.com/office/drawing/2014/main" id="{3FD7B564-9780-43FF-A9B7-B72CC7562031}"/>
            </a:ext>
          </a:extLst>
        </xdr:cNvPr>
        <xdr:cNvPicPr preferRelativeResize="0"/>
      </xdr:nvPicPr>
      <xdr:blipFill>
        <a:blip xmlns:r="http://schemas.openxmlformats.org/officeDocument/2006/relationships" r:embed="rId2" cstate="print"/>
        <a:stretch>
          <a:fillRect/>
        </a:stretch>
      </xdr:blipFill>
      <xdr:spPr>
        <a:xfrm>
          <a:off x="9624665" y="404261"/>
          <a:ext cx="723900" cy="628650"/>
        </a:xfrm>
        <a:prstGeom prst="rect">
          <a:avLst/>
        </a:prstGeom>
        <a:noFill/>
      </xdr:spPr>
    </xdr:pic>
    <xdr:clientData fLocksWithSheet="0"/>
  </xdr:oneCellAnchor>
  <xdr:oneCellAnchor>
    <xdr:from>
      <xdr:col>22</xdr:col>
      <xdr:colOff>470647</xdr:colOff>
      <xdr:row>6</xdr:row>
      <xdr:rowOff>140311</xdr:rowOff>
    </xdr:from>
    <xdr:ext cx="327703" cy="319842"/>
    <xdr:pic>
      <xdr:nvPicPr>
        <xdr:cNvPr id="17" name="image6.png">
          <a:extLst>
            <a:ext uri="{FF2B5EF4-FFF2-40B4-BE49-F238E27FC236}">
              <a16:creationId xmlns:a16="http://schemas.microsoft.com/office/drawing/2014/main" id="{4EE0B9F3-CD3D-4F76-BB77-55FF67F63511}"/>
            </a:ext>
          </a:extLst>
        </xdr:cNvPr>
        <xdr:cNvPicPr preferRelativeResize="0"/>
      </xdr:nvPicPr>
      <xdr:blipFill>
        <a:blip xmlns:r="http://schemas.openxmlformats.org/officeDocument/2006/relationships" r:embed="rId3" cstate="print"/>
        <a:stretch>
          <a:fillRect/>
        </a:stretch>
      </xdr:blipFill>
      <xdr:spPr>
        <a:xfrm>
          <a:off x="14859747" y="1283311"/>
          <a:ext cx="327703" cy="319842"/>
        </a:xfrm>
        <a:prstGeom prst="rect">
          <a:avLst/>
        </a:prstGeom>
        <a:noFill/>
      </xdr:spPr>
    </xdr:pic>
    <xdr:clientData fLocksWithSheet="0"/>
  </xdr:oneCellAnchor>
  <xdr:oneCellAnchor>
    <xdr:from>
      <xdr:col>4</xdr:col>
      <xdr:colOff>547901</xdr:colOff>
      <xdr:row>6</xdr:row>
      <xdr:rowOff>143070</xdr:rowOff>
    </xdr:from>
    <xdr:ext cx="333375" cy="314325"/>
    <xdr:pic>
      <xdr:nvPicPr>
        <xdr:cNvPr id="18" name="image4.png">
          <a:extLst>
            <a:ext uri="{FF2B5EF4-FFF2-40B4-BE49-F238E27FC236}">
              <a16:creationId xmlns:a16="http://schemas.microsoft.com/office/drawing/2014/main" id="{5B5702F0-460B-4C08-9275-D66278DD78F5}"/>
            </a:ext>
          </a:extLst>
        </xdr:cNvPr>
        <xdr:cNvPicPr preferRelativeResize="0"/>
      </xdr:nvPicPr>
      <xdr:blipFill>
        <a:blip xmlns:r="http://schemas.openxmlformats.org/officeDocument/2006/relationships" r:embed="rId4" cstate="print"/>
        <a:stretch>
          <a:fillRect/>
        </a:stretch>
      </xdr:blipFill>
      <xdr:spPr>
        <a:xfrm>
          <a:off x="3164101" y="1286070"/>
          <a:ext cx="333375" cy="314325"/>
        </a:xfrm>
        <a:prstGeom prst="rect">
          <a:avLst/>
        </a:prstGeom>
        <a:noFill/>
      </xdr:spPr>
    </xdr:pic>
    <xdr:clientData fLocksWithSheet="0"/>
  </xdr:oneCellAnchor>
  <xdr:oneCellAnchor>
    <xdr:from>
      <xdr:col>13</xdr:col>
      <xdr:colOff>443686</xdr:colOff>
      <xdr:row>6</xdr:row>
      <xdr:rowOff>147832</xdr:rowOff>
    </xdr:from>
    <xdr:ext cx="419100" cy="304800"/>
    <xdr:pic>
      <xdr:nvPicPr>
        <xdr:cNvPr id="19" name="image5.png">
          <a:extLst>
            <a:ext uri="{FF2B5EF4-FFF2-40B4-BE49-F238E27FC236}">
              <a16:creationId xmlns:a16="http://schemas.microsoft.com/office/drawing/2014/main" id="{22C9ED90-F9CA-4FEB-95FE-FF1B872B18C6}"/>
            </a:ext>
          </a:extLst>
        </xdr:cNvPr>
        <xdr:cNvPicPr preferRelativeResize="0"/>
      </xdr:nvPicPr>
      <xdr:blipFill>
        <a:blip xmlns:r="http://schemas.openxmlformats.org/officeDocument/2006/relationships" r:embed="rId5" cstate="print"/>
        <a:stretch>
          <a:fillRect/>
        </a:stretch>
      </xdr:blipFill>
      <xdr:spPr>
        <a:xfrm>
          <a:off x="8946336" y="1290832"/>
          <a:ext cx="419100" cy="304800"/>
        </a:xfrm>
        <a:prstGeom prst="rect">
          <a:avLst/>
        </a:prstGeom>
        <a:noFill/>
      </xdr:spPr>
    </xdr:pic>
    <xdr:clientData fLocksWithSheet="0"/>
  </xdr:oneCellAnchor>
  <xdr:oneCellAnchor>
    <xdr:from>
      <xdr:col>18</xdr:col>
      <xdr:colOff>180402</xdr:colOff>
      <xdr:row>6</xdr:row>
      <xdr:rowOff>152142</xdr:rowOff>
    </xdr:from>
    <xdr:ext cx="390525" cy="314325"/>
    <xdr:pic>
      <xdr:nvPicPr>
        <xdr:cNvPr id="20" name="image2.png">
          <a:extLst>
            <a:ext uri="{FF2B5EF4-FFF2-40B4-BE49-F238E27FC236}">
              <a16:creationId xmlns:a16="http://schemas.microsoft.com/office/drawing/2014/main" id="{AE8EE81C-5DF8-4A10-AAF8-DF660CC77B4C}"/>
            </a:ext>
          </a:extLst>
        </xdr:cNvPr>
        <xdr:cNvPicPr preferRelativeResize="0"/>
      </xdr:nvPicPr>
      <xdr:blipFill>
        <a:blip xmlns:r="http://schemas.openxmlformats.org/officeDocument/2006/relationships" r:embed="rId6" cstate="print"/>
        <a:stretch>
          <a:fillRect/>
        </a:stretch>
      </xdr:blipFill>
      <xdr:spPr>
        <a:xfrm>
          <a:off x="11936973" y="1295142"/>
          <a:ext cx="390525" cy="314325"/>
        </a:xfrm>
        <a:prstGeom prst="rect">
          <a:avLst/>
        </a:prstGeom>
        <a:noFill/>
      </xdr:spPr>
    </xdr:pic>
    <xdr:clientData fLocksWithSheet="0"/>
  </xdr:oneCellAnchor>
  <xdr:oneCellAnchor>
    <xdr:from>
      <xdr:col>9</xdr:col>
      <xdr:colOff>13567</xdr:colOff>
      <xdr:row>6</xdr:row>
      <xdr:rowOff>100207</xdr:rowOff>
    </xdr:from>
    <xdr:ext cx="485775" cy="400050"/>
    <xdr:pic>
      <xdr:nvPicPr>
        <xdr:cNvPr id="21" name="image7.png">
          <a:extLst>
            <a:ext uri="{FF2B5EF4-FFF2-40B4-BE49-F238E27FC236}">
              <a16:creationId xmlns:a16="http://schemas.microsoft.com/office/drawing/2014/main" id="{DDD1556B-2E63-4550-8B57-8C78C9181431}"/>
            </a:ext>
          </a:extLst>
        </xdr:cNvPr>
        <xdr:cNvPicPr preferRelativeResize="0"/>
      </xdr:nvPicPr>
      <xdr:blipFill>
        <a:blip xmlns:r="http://schemas.openxmlformats.org/officeDocument/2006/relationships" r:embed="rId7" cstate="print"/>
        <a:stretch>
          <a:fillRect/>
        </a:stretch>
      </xdr:blipFill>
      <xdr:spPr>
        <a:xfrm>
          <a:off x="5900017" y="1243207"/>
          <a:ext cx="485775" cy="400050"/>
        </a:xfrm>
        <a:prstGeom prst="rect">
          <a:avLst/>
        </a:prstGeom>
        <a:noFill/>
      </xdr:spPr>
    </xdr:pic>
    <xdr:clientData fLocksWithSheet="0"/>
  </xdr:oneCellAnchor>
  <xdr:twoCellAnchor>
    <xdr:from>
      <xdr:col>1</xdr:col>
      <xdr:colOff>182833</xdr:colOff>
      <xdr:row>12</xdr:row>
      <xdr:rowOff>4830</xdr:rowOff>
    </xdr:from>
    <xdr:to>
      <xdr:col>6</xdr:col>
      <xdr:colOff>444499</xdr:colOff>
      <xdr:row>14</xdr:row>
      <xdr:rowOff>11740</xdr:rowOff>
    </xdr:to>
    <xdr:sp macro="" textlink="">
      <xdr:nvSpPr>
        <xdr:cNvPr id="24" name="TextBox 23">
          <a:extLst>
            <a:ext uri="{FF2B5EF4-FFF2-40B4-BE49-F238E27FC236}">
              <a16:creationId xmlns:a16="http://schemas.microsoft.com/office/drawing/2014/main" id="{98C28753-6ABD-FB74-9828-0EDED078A086}"/>
            </a:ext>
          </a:extLst>
        </xdr:cNvPr>
        <xdr:cNvSpPr txBox="1"/>
      </xdr:nvSpPr>
      <xdr:spPr>
        <a:xfrm>
          <a:off x="835976" y="2290830"/>
          <a:ext cx="3527380" cy="38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latin typeface="Lato Black" panose="020F0502020204030203" pitchFamily="34" charset="0"/>
              <a:ea typeface="Lato Black" panose="020F0502020204030203" pitchFamily="34" charset="0"/>
              <a:cs typeface="Lato Black" panose="020F0502020204030203" pitchFamily="34" charset="0"/>
            </a:rPr>
            <a:t>Total</a:t>
          </a:r>
          <a:r>
            <a:rPr lang="en-PH" sz="1600" baseline="0">
              <a:latin typeface="Lato Black" panose="020F0502020204030203" pitchFamily="34" charset="0"/>
              <a:ea typeface="Lato Black" panose="020F0502020204030203" pitchFamily="34" charset="0"/>
              <a:cs typeface="Lato Black" panose="020F0502020204030203" pitchFamily="34" charset="0"/>
            </a:rPr>
            <a:t> Employee by gender</a:t>
          </a:r>
          <a:endParaRPr lang="en-PH"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83049</xdr:colOff>
      <xdr:row>12</xdr:row>
      <xdr:rowOff>4831</xdr:rowOff>
    </xdr:from>
    <xdr:to>
      <xdr:col>12</xdr:col>
      <xdr:colOff>471714</xdr:colOff>
      <xdr:row>14</xdr:row>
      <xdr:rowOff>11741</xdr:rowOff>
    </xdr:to>
    <xdr:sp macro="" textlink="">
      <xdr:nvSpPr>
        <xdr:cNvPr id="25" name="TextBox 24">
          <a:extLst>
            <a:ext uri="{FF2B5EF4-FFF2-40B4-BE49-F238E27FC236}">
              <a16:creationId xmlns:a16="http://schemas.microsoft.com/office/drawing/2014/main" id="{7788A5F0-E4D2-E8EA-2432-3FE7CCCB5CE3}"/>
            </a:ext>
          </a:extLst>
        </xdr:cNvPr>
        <xdr:cNvSpPr txBox="1"/>
      </xdr:nvSpPr>
      <xdr:spPr>
        <a:xfrm>
          <a:off x="5308192" y="2290831"/>
          <a:ext cx="3001236" cy="38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latin typeface="Lato Black" panose="020F0502020204030203" pitchFamily="34" charset="0"/>
              <a:ea typeface="Lato Black" panose="020F0502020204030203" pitchFamily="34" charset="0"/>
              <a:cs typeface="Lato Black" panose="020F0502020204030203" pitchFamily="34" charset="0"/>
            </a:rPr>
            <a:t>Education</a:t>
          </a:r>
          <a:r>
            <a:rPr lang="en-PH" sz="1600" baseline="0">
              <a:latin typeface="Lato Black" panose="020F0502020204030203" pitchFamily="34" charset="0"/>
              <a:ea typeface="Lato Black" panose="020F0502020204030203" pitchFamily="34" charset="0"/>
              <a:cs typeface="Lato Black" panose="020F0502020204030203" pitchFamily="34" charset="0"/>
            </a:rPr>
            <a:t> wise Attrition</a:t>
          </a:r>
          <a:endParaRPr lang="en-PH"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255406</xdr:colOff>
      <xdr:row>12</xdr:row>
      <xdr:rowOff>4831</xdr:rowOff>
    </xdr:from>
    <xdr:to>
      <xdr:col>20</xdr:col>
      <xdr:colOff>190500</xdr:colOff>
      <xdr:row>14</xdr:row>
      <xdr:rowOff>11741</xdr:rowOff>
    </xdr:to>
    <xdr:sp macro="" textlink="">
      <xdr:nvSpPr>
        <xdr:cNvPr id="79" name="TextBox 78">
          <a:extLst>
            <a:ext uri="{FF2B5EF4-FFF2-40B4-BE49-F238E27FC236}">
              <a16:creationId xmlns:a16="http://schemas.microsoft.com/office/drawing/2014/main" id="{8F8730A1-3098-B922-DCC4-5DA98F9113CF}"/>
            </a:ext>
          </a:extLst>
        </xdr:cNvPr>
        <xdr:cNvSpPr txBox="1"/>
      </xdr:nvSpPr>
      <xdr:spPr>
        <a:xfrm>
          <a:off x="10705692" y="2290831"/>
          <a:ext cx="2547665" cy="38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latin typeface="Lato Black" panose="020F0502020204030203" pitchFamily="34" charset="0"/>
              <a:ea typeface="Lato Black" panose="020F0502020204030203" pitchFamily="34" charset="0"/>
              <a:cs typeface="Lato Black" panose="020F0502020204030203" pitchFamily="34" charset="0"/>
            </a:rPr>
            <a:t>Attrition</a:t>
          </a:r>
          <a:r>
            <a:rPr lang="en-PH" sz="1600" baseline="0">
              <a:latin typeface="Lato Black" panose="020F0502020204030203" pitchFamily="34" charset="0"/>
              <a:ea typeface="Lato Black" panose="020F0502020204030203" pitchFamily="34" charset="0"/>
              <a:cs typeface="Lato Black" panose="020F0502020204030203" pitchFamily="34" charset="0"/>
            </a:rPr>
            <a:t> by Job Role</a:t>
          </a:r>
          <a:endParaRPr lang="en-PH"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233471</xdr:colOff>
      <xdr:row>26</xdr:row>
      <xdr:rowOff>287</xdr:rowOff>
    </xdr:from>
    <xdr:to>
      <xdr:col>4</xdr:col>
      <xdr:colOff>584201</xdr:colOff>
      <xdr:row>28</xdr:row>
      <xdr:rowOff>7195</xdr:rowOff>
    </xdr:to>
    <xdr:sp macro="" textlink="">
      <xdr:nvSpPr>
        <xdr:cNvPr id="80" name="TextBox 79">
          <a:extLst>
            <a:ext uri="{FF2B5EF4-FFF2-40B4-BE49-F238E27FC236}">
              <a16:creationId xmlns:a16="http://schemas.microsoft.com/office/drawing/2014/main" id="{58D4DAC2-DB5D-D4AD-0020-F27E0B6A0B25}"/>
            </a:ext>
          </a:extLst>
        </xdr:cNvPr>
        <xdr:cNvSpPr txBox="1"/>
      </xdr:nvSpPr>
      <xdr:spPr>
        <a:xfrm>
          <a:off x="884346" y="4953287"/>
          <a:ext cx="2303355" cy="38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a:latin typeface="Lato Black" panose="020F0502020204030203" pitchFamily="34" charset="0"/>
              <a:ea typeface="Lato Black" panose="020F0502020204030203" pitchFamily="34" charset="0"/>
              <a:cs typeface="Lato Black" panose="020F0502020204030203" pitchFamily="34" charset="0"/>
            </a:rPr>
            <a:t>Department</a:t>
          </a:r>
          <a:r>
            <a:rPr lang="en-PH" sz="1400" baseline="0">
              <a:latin typeface="Lato Black" panose="020F0502020204030203" pitchFamily="34" charset="0"/>
              <a:ea typeface="Lato Black" panose="020F0502020204030203" pitchFamily="34" charset="0"/>
              <a:cs typeface="Lato Black" panose="020F0502020204030203" pitchFamily="34" charset="0"/>
            </a:rPr>
            <a:t> wise Attrition</a:t>
          </a:r>
          <a:endParaRPr lang="en-PH"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93866</xdr:colOff>
      <xdr:row>26</xdr:row>
      <xdr:rowOff>287</xdr:rowOff>
    </xdr:from>
    <xdr:to>
      <xdr:col>12</xdr:col>
      <xdr:colOff>346461</xdr:colOff>
      <xdr:row>28</xdr:row>
      <xdr:rowOff>7195</xdr:rowOff>
    </xdr:to>
    <xdr:sp macro="" textlink="">
      <xdr:nvSpPr>
        <xdr:cNvPr id="81" name="TextBox 80">
          <a:extLst>
            <a:ext uri="{FF2B5EF4-FFF2-40B4-BE49-F238E27FC236}">
              <a16:creationId xmlns:a16="http://schemas.microsoft.com/office/drawing/2014/main" id="{9C0FA886-1B1C-B4CD-4C56-E39EB1704EC5}"/>
            </a:ext>
          </a:extLst>
        </xdr:cNvPr>
        <xdr:cNvSpPr txBox="1"/>
      </xdr:nvSpPr>
      <xdr:spPr>
        <a:xfrm>
          <a:off x="5300866" y="4953287"/>
          <a:ext cx="2856095" cy="38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latin typeface="Lato Black" panose="020F0502020204030203" pitchFamily="34" charset="0"/>
              <a:ea typeface="Lato Black" panose="020F0502020204030203" pitchFamily="34" charset="0"/>
              <a:cs typeface="Lato Black" panose="020F0502020204030203" pitchFamily="34" charset="0"/>
            </a:rPr>
            <a:t>Attrition</a:t>
          </a:r>
          <a:r>
            <a:rPr lang="en-PH" sz="1600" baseline="0">
              <a:latin typeface="Lato Black" panose="020F0502020204030203" pitchFamily="34" charset="0"/>
              <a:ea typeface="Lato Black" panose="020F0502020204030203" pitchFamily="34" charset="0"/>
              <a:cs typeface="Lato Black" panose="020F0502020204030203" pitchFamily="34" charset="0"/>
            </a:rPr>
            <a:t> </a:t>
          </a:r>
          <a:r>
            <a:rPr lang="en-PH" sz="1400" baseline="0">
              <a:latin typeface="Lato Black" panose="020F0502020204030203" pitchFamily="34" charset="0"/>
              <a:ea typeface="Lato Black" panose="020F0502020204030203" pitchFamily="34" charset="0"/>
              <a:cs typeface="Lato Black" panose="020F0502020204030203" pitchFamily="34" charset="0"/>
            </a:rPr>
            <a:t>by</a:t>
          </a:r>
          <a:r>
            <a:rPr lang="en-PH" sz="1600" baseline="0">
              <a:latin typeface="Lato Black" panose="020F0502020204030203" pitchFamily="34" charset="0"/>
              <a:ea typeface="Lato Black" panose="020F0502020204030203" pitchFamily="34" charset="0"/>
              <a:cs typeface="Lato Black" panose="020F0502020204030203" pitchFamily="34" charset="0"/>
            </a:rPr>
            <a:t> Age Group</a:t>
          </a:r>
          <a:endParaRPr lang="en-PH"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149024</xdr:colOff>
      <xdr:row>26</xdr:row>
      <xdr:rowOff>10694</xdr:rowOff>
    </xdr:from>
    <xdr:to>
      <xdr:col>19</xdr:col>
      <xdr:colOff>65976</xdr:colOff>
      <xdr:row>27</xdr:row>
      <xdr:rowOff>187289</xdr:rowOff>
    </xdr:to>
    <xdr:sp macro="" textlink="">
      <xdr:nvSpPr>
        <xdr:cNvPr id="82" name="TextBox 81">
          <a:extLst>
            <a:ext uri="{FF2B5EF4-FFF2-40B4-BE49-F238E27FC236}">
              <a16:creationId xmlns:a16="http://schemas.microsoft.com/office/drawing/2014/main" id="{3E0E75DD-A692-C979-2A01-B3C6FEFC9D76}"/>
            </a:ext>
          </a:extLst>
        </xdr:cNvPr>
        <xdr:cNvSpPr txBox="1"/>
      </xdr:nvSpPr>
      <xdr:spPr>
        <a:xfrm>
          <a:off x="9261274" y="4963694"/>
          <a:ext cx="3171327" cy="367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latin typeface="Lato Black" panose="020F0502020204030203" pitchFamily="34" charset="0"/>
              <a:ea typeface="Lato Black" panose="020F0502020204030203" pitchFamily="34" charset="0"/>
              <a:cs typeface="Lato Black" panose="020F0502020204030203" pitchFamily="34" charset="0"/>
            </a:rPr>
            <a:t>Attrition</a:t>
          </a:r>
          <a:r>
            <a:rPr lang="en-PH" sz="1600" baseline="0">
              <a:latin typeface="Lato Black" panose="020F0502020204030203" pitchFamily="34" charset="0"/>
              <a:ea typeface="Lato Black" panose="020F0502020204030203" pitchFamily="34" charset="0"/>
              <a:cs typeface="Lato Black" panose="020F0502020204030203" pitchFamily="34" charset="0"/>
            </a:rPr>
            <a:t> by </a:t>
          </a:r>
          <a:r>
            <a:rPr lang="en-PH" sz="1400" baseline="0">
              <a:latin typeface="Lato Black" panose="020F0502020204030203" pitchFamily="34" charset="0"/>
              <a:ea typeface="Lato Black" panose="020F0502020204030203" pitchFamily="34" charset="0"/>
              <a:cs typeface="Lato Black" panose="020F0502020204030203" pitchFamily="34" charset="0"/>
            </a:rPr>
            <a:t>Marital</a:t>
          </a:r>
          <a:r>
            <a:rPr lang="en-PH" sz="1600" baseline="0">
              <a:latin typeface="Lato Black" panose="020F0502020204030203" pitchFamily="34" charset="0"/>
              <a:ea typeface="Lato Black" panose="020F0502020204030203" pitchFamily="34" charset="0"/>
              <a:cs typeface="Lato Black" panose="020F0502020204030203" pitchFamily="34" charset="0"/>
            </a:rPr>
            <a:t> Status</a:t>
          </a:r>
          <a:endParaRPr lang="en-PH"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34345</xdr:colOff>
      <xdr:row>26</xdr:row>
      <xdr:rowOff>46178</xdr:rowOff>
    </xdr:from>
    <xdr:to>
      <xdr:col>21</xdr:col>
      <xdr:colOff>291063</xdr:colOff>
      <xdr:row>28</xdr:row>
      <xdr:rowOff>53086</xdr:rowOff>
    </xdr:to>
    <xdr:sp macro="" textlink="">
      <xdr:nvSpPr>
        <xdr:cNvPr id="83" name="TextBox 82">
          <a:extLst>
            <a:ext uri="{FF2B5EF4-FFF2-40B4-BE49-F238E27FC236}">
              <a16:creationId xmlns:a16="http://schemas.microsoft.com/office/drawing/2014/main" id="{8D799787-7A90-E3FC-3F4D-DC92FAED6DEC}"/>
            </a:ext>
          </a:extLst>
        </xdr:cNvPr>
        <xdr:cNvSpPr txBox="1"/>
      </xdr:nvSpPr>
      <xdr:spPr>
        <a:xfrm>
          <a:off x="12525169" y="5096296"/>
          <a:ext cx="1571541" cy="395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a:latin typeface="Lato Black" panose="020F0502020204030203" pitchFamily="34" charset="0"/>
              <a:ea typeface="Lato Black" panose="020F0502020204030203" pitchFamily="34" charset="0"/>
              <a:cs typeface="Lato Black" panose="020F0502020204030203" pitchFamily="34" charset="0"/>
            </a:rPr>
            <a:t>Filter</a:t>
          </a:r>
          <a:r>
            <a:rPr lang="en-PH" sz="1400" baseline="0">
              <a:latin typeface="Lato Black" panose="020F0502020204030203" pitchFamily="34" charset="0"/>
              <a:ea typeface="Lato Black" panose="020F0502020204030203" pitchFamily="34" charset="0"/>
              <a:cs typeface="Lato Black" panose="020F0502020204030203" pitchFamily="34" charset="0"/>
            </a:rPr>
            <a:t> Panel</a:t>
          </a:r>
          <a:endParaRPr lang="en-PH"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641743</xdr:colOff>
      <xdr:row>1</xdr:row>
      <xdr:rowOff>121678</xdr:rowOff>
    </xdr:from>
    <xdr:to>
      <xdr:col>18</xdr:col>
      <xdr:colOff>263072</xdr:colOff>
      <xdr:row>5</xdr:row>
      <xdr:rowOff>163286</xdr:rowOff>
    </xdr:to>
    <xdr:sp macro="" textlink="">
      <xdr:nvSpPr>
        <xdr:cNvPr id="84" name="TextBox 83">
          <a:extLst>
            <a:ext uri="{FF2B5EF4-FFF2-40B4-BE49-F238E27FC236}">
              <a16:creationId xmlns:a16="http://schemas.microsoft.com/office/drawing/2014/main" id="{2754A5FF-3A44-2B57-8BC3-3E7CFB461392}"/>
            </a:ext>
          </a:extLst>
        </xdr:cNvPr>
        <xdr:cNvSpPr txBox="1"/>
      </xdr:nvSpPr>
      <xdr:spPr>
        <a:xfrm>
          <a:off x="10438886" y="312178"/>
          <a:ext cx="1580757" cy="803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PH" sz="1400" b="1"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STATISFACTION</a:t>
          </a:r>
        </a:p>
        <a:p>
          <a:pPr algn="ctr"/>
          <a:r>
            <a:rPr lang="en-PH" sz="1400" b="1"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18</xdr:col>
      <xdr:colOff>100198</xdr:colOff>
      <xdr:row>1</xdr:row>
      <xdr:rowOff>172357</xdr:rowOff>
    </xdr:from>
    <xdr:to>
      <xdr:col>20</xdr:col>
      <xdr:colOff>263072</xdr:colOff>
      <xdr:row>5</xdr:row>
      <xdr:rowOff>172357</xdr:rowOff>
    </xdr:to>
    <xdr:graphicFrame macro="">
      <xdr:nvGraphicFramePr>
        <xdr:cNvPr id="85" name="Chart 84">
          <a:extLst>
            <a:ext uri="{FF2B5EF4-FFF2-40B4-BE49-F238E27FC236}">
              <a16:creationId xmlns:a16="http://schemas.microsoft.com/office/drawing/2014/main" id="{FA17AC44-2187-4F6C-804A-810450BEF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446103</xdr:colOff>
      <xdr:row>3</xdr:row>
      <xdr:rowOff>59230</xdr:rowOff>
    </xdr:from>
    <xdr:to>
      <xdr:col>19</xdr:col>
      <xdr:colOff>300959</xdr:colOff>
      <xdr:row>4</xdr:row>
      <xdr:rowOff>104587</xdr:rowOff>
    </xdr:to>
    <xdr:sp macro="" textlink="Rating!$B$6">
      <xdr:nvSpPr>
        <xdr:cNvPr id="86" name="TextBox 85">
          <a:extLst>
            <a:ext uri="{FF2B5EF4-FFF2-40B4-BE49-F238E27FC236}">
              <a16:creationId xmlns:a16="http://schemas.microsoft.com/office/drawing/2014/main" id="{7B07AA0F-3C3A-F9D3-3310-35DBDF39D44A}"/>
            </a:ext>
          </a:extLst>
        </xdr:cNvPr>
        <xdr:cNvSpPr txBox="1"/>
      </xdr:nvSpPr>
      <xdr:spPr>
        <a:xfrm>
          <a:off x="12279515" y="641936"/>
          <a:ext cx="512268" cy="239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D051BB-7EDB-42CC-B40C-AE1E0A5AB856}" type="TxLink">
            <a:rPr lang="en-US" sz="1600" b="1" i="0" u="none" strike="noStrike">
              <a:solidFill>
                <a:schemeClr val="accent1">
                  <a:lumMod val="75000"/>
                </a:schemeClr>
              </a:solidFill>
              <a:latin typeface="Black Lato"/>
              <a:cs typeface="Calibri"/>
            </a:rPr>
            <a:pPr algn="ctr"/>
            <a:t>2.6</a:t>
          </a:fld>
          <a:endParaRPr lang="en-PH" sz="1400" b="1">
            <a:solidFill>
              <a:schemeClr val="accent1">
                <a:lumMod val="75000"/>
              </a:schemeClr>
            </a:solidFill>
            <a:latin typeface="Black Lato"/>
          </a:endParaRPr>
        </a:p>
      </xdr:txBody>
    </xdr:sp>
    <xdr:clientData/>
  </xdr:twoCellAnchor>
  <xdr:twoCellAnchor>
    <xdr:from>
      <xdr:col>19</xdr:col>
      <xdr:colOff>484084</xdr:colOff>
      <xdr:row>2</xdr:row>
      <xdr:rowOff>36286</xdr:rowOff>
    </xdr:from>
    <xdr:to>
      <xdr:col>23</xdr:col>
      <xdr:colOff>230084</xdr:colOff>
      <xdr:row>5</xdr:row>
      <xdr:rowOff>18144</xdr:rowOff>
    </xdr:to>
    <xdr:graphicFrame macro="">
      <xdr:nvGraphicFramePr>
        <xdr:cNvPr id="26" name="Chart 25">
          <a:extLst>
            <a:ext uri="{FF2B5EF4-FFF2-40B4-BE49-F238E27FC236}">
              <a16:creationId xmlns:a16="http://schemas.microsoft.com/office/drawing/2014/main" id="{8C706FDD-C43D-43D4-A1E5-C3D9B0CB0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496042</xdr:colOff>
      <xdr:row>2</xdr:row>
      <xdr:rowOff>56079</xdr:rowOff>
    </xdr:from>
    <xdr:to>
      <xdr:col>23</xdr:col>
      <xdr:colOff>250699</xdr:colOff>
      <xdr:row>5</xdr:row>
      <xdr:rowOff>258</xdr:rowOff>
    </xdr:to>
    <xdr:sp macro="" textlink="">
      <xdr:nvSpPr>
        <xdr:cNvPr id="22" name="Freeform: Shape 21">
          <a:extLst>
            <a:ext uri="{FF2B5EF4-FFF2-40B4-BE49-F238E27FC236}">
              <a16:creationId xmlns:a16="http://schemas.microsoft.com/office/drawing/2014/main" id="{1AC21F83-619C-B9D2-D006-009175BE80E0}"/>
            </a:ext>
          </a:extLst>
        </xdr:cNvPr>
        <xdr:cNvSpPr/>
      </xdr:nvSpPr>
      <xdr:spPr>
        <a:xfrm>
          <a:off x="12999769" y="448624"/>
          <a:ext cx="2387021" cy="532998"/>
        </a:xfrm>
        <a:custGeom>
          <a:avLst/>
          <a:gdLst>
            <a:gd name="connsiteX0" fmla="*/ 1935125 w 2158409"/>
            <a:gd name="connsiteY0" fmla="*/ 0 h 515679"/>
            <a:gd name="connsiteX1" fmla="*/ 2158409 w 2158409"/>
            <a:gd name="connsiteY1" fmla="*/ 0 h 515679"/>
            <a:gd name="connsiteX2" fmla="*/ 2158409 w 2158409"/>
            <a:gd name="connsiteY2" fmla="*/ 166512 h 515679"/>
            <a:gd name="connsiteX3" fmla="*/ 1987834 w 2158409"/>
            <a:gd name="connsiteY3" fmla="*/ 166513 h 515679"/>
            <a:gd name="connsiteX4" fmla="*/ 0 w 2158409"/>
            <a:gd name="connsiteY4" fmla="*/ 0 h 515679"/>
            <a:gd name="connsiteX5" fmla="*/ 301256 w 2158409"/>
            <a:gd name="connsiteY5" fmla="*/ 0 h 515679"/>
            <a:gd name="connsiteX6" fmla="*/ 248547 w 2158409"/>
            <a:gd name="connsiteY6" fmla="*/ 166513 h 515679"/>
            <a:gd name="connsiteX7" fmla="*/ 77972 w 2158409"/>
            <a:gd name="connsiteY7" fmla="*/ 166512 h 515679"/>
            <a:gd name="connsiteX8" fmla="*/ 215971 w 2158409"/>
            <a:gd name="connsiteY8" fmla="*/ 269422 h 515679"/>
            <a:gd name="connsiteX9" fmla="*/ 163259 w 2158409"/>
            <a:gd name="connsiteY9" fmla="*/ 435934 h 515679"/>
            <a:gd name="connsiteX10" fmla="*/ 301256 w 2158409"/>
            <a:gd name="connsiteY10" fmla="*/ 333022 h 515679"/>
            <a:gd name="connsiteX11" fmla="*/ 439253 w 2158409"/>
            <a:gd name="connsiteY11" fmla="*/ 435934 h 515679"/>
            <a:gd name="connsiteX12" fmla="*/ 386541 w 2158409"/>
            <a:gd name="connsiteY12" fmla="*/ 269422 h 515679"/>
            <a:gd name="connsiteX13" fmla="*/ 524540 w 2158409"/>
            <a:gd name="connsiteY13" fmla="*/ 166512 h 515679"/>
            <a:gd name="connsiteX14" fmla="*/ 353965 w 2158409"/>
            <a:gd name="connsiteY14" fmla="*/ 166513 h 515679"/>
            <a:gd name="connsiteX15" fmla="*/ 301256 w 2158409"/>
            <a:gd name="connsiteY15" fmla="*/ 0 h 515679"/>
            <a:gd name="connsiteX16" fmla="*/ 845879 w 2158409"/>
            <a:gd name="connsiteY16" fmla="*/ 0 h 515679"/>
            <a:gd name="connsiteX17" fmla="*/ 793170 w 2158409"/>
            <a:gd name="connsiteY17" fmla="*/ 166513 h 515679"/>
            <a:gd name="connsiteX18" fmla="*/ 622595 w 2158409"/>
            <a:gd name="connsiteY18" fmla="*/ 166512 h 515679"/>
            <a:gd name="connsiteX19" fmla="*/ 760594 w 2158409"/>
            <a:gd name="connsiteY19" fmla="*/ 269422 h 515679"/>
            <a:gd name="connsiteX20" fmla="*/ 707882 w 2158409"/>
            <a:gd name="connsiteY20" fmla="*/ 435934 h 515679"/>
            <a:gd name="connsiteX21" fmla="*/ 845879 w 2158409"/>
            <a:gd name="connsiteY21" fmla="*/ 333022 h 515679"/>
            <a:gd name="connsiteX22" fmla="*/ 983876 w 2158409"/>
            <a:gd name="connsiteY22" fmla="*/ 435934 h 515679"/>
            <a:gd name="connsiteX23" fmla="*/ 931164 w 2158409"/>
            <a:gd name="connsiteY23" fmla="*/ 269422 h 515679"/>
            <a:gd name="connsiteX24" fmla="*/ 1069163 w 2158409"/>
            <a:gd name="connsiteY24" fmla="*/ 166512 h 515679"/>
            <a:gd name="connsiteX25" fmla="*/ 898588 w 2158409"/>
            <a:gd name="connsiteY25" fmla="*/ 166513 h 515679"/>
            <a:gd name="connsiteX26" fmla="*/ 845879 w 2158409"/>
            <a:gd name="connsiteY26" fmla="*/ 0 h 515679"/>
            <a:gd name="connsiteX27" fmla="*/ 1390502 w 2158409"/>
            <a:gd name="connsiteY27" fmla="*/ 0 h 515679"/>
            <a:gd name="connsiteX28" fmla="*/ 1337793 w 2158409"/>
            <a:gd name="connsiteY28" fmla="*/ 166513 h 515679"/>
            <a:gd name="connsiteX29" fmla="*/ 1167218 w 2158409"/>
            <a:gd name="connsiteY29" fmla="*/ 166512 h 515679"/>
            <a:gd name="connsiteX30" fmla="*/ 1305217 w 2158409"/>
            <a:gd name="connsiteY30" fmla="*/ 269422 h 515679"/>
            <a:gd name="connsiteX31" fmla="*/ 1252505 w 2158409"/>
            <a:gd name="connsiteY31" fmla="*/ 435934 h 515679"/>
            <a:gd name="connsiteX32" fmla="*/ 1390502 w 2158409"/>
            <a:gd name="connsiteY32" fmla="*/ 333022 h 515679"/>
            <a:gd name="connsiteX33" fmla="*/ 1528499 w 2158409"/>
            <a:gd name="connsiteY33" fmla="*/ 435934 h 515679"/>
            <a:gd name="connsiteX34" fmla="*/ 1475787 w 2158409"/>
            <a:gd name="connsiteY34" fmla="*/ 269422 h 515679"/>
            <a:gd name="connsiteX35" fmla="*/ 1613786 w 2158409"/>
            <a:gd name="connsiteY35" fmla="*/ 166512 h 515679"/>
            <a:gd name="connsiteX36" fmla="*/ 1443211 w 2158409"/>
            <a:gd name="connsiteY36" fmla="*/ 166513 h 515679"/>
            <a:gd name="connsiteX37" fmla="*/ 1390502 w 2158409"/>
            <a:gd name="connsiteY37" fmla="*/ 0 h 515679"/>
            <a:gd name="connsiteX38" fmla="*/ 1935125 w 2158409"/>
            <a:gd name="connsiteY38" fmla="*/ 0 h 515679"/>
            <a:gd name="connsiteX39" fmla="*/ 1882416 w 2158409"/>
            <a:gd name="connsiteY39" fmla="*/ 166513 h 515679"/>
            <a:gd name="connsiteX40" fmla="*/ 1711841 w 2158409"/>
            <a:gd name="connsiteY40" fmla="*/ 166512 h 515679"/>
            <a:gd name="connsiteX41" fmla="*/ 1849840 w 2158409"/>
            <a:gd name="connsiteY41" fmla="*/ 269422 h 515679"/>
            <a:gd name="connsiteX42" fmla="*/ 1797128 w 2158409"/>
            <a:gd name="connsiteY42" fmla="*/ 435934 h 515679"/>
            <a:gd name="connsiteX43" fmla="*/ 1935125 w 2158409"/>
            <a:gd name="connsiteY43" fmla="*/ 333022 h 515679"/>
            <a:gd name="connsiteX44" fmla="*/ 2073122 w 2158409"/>
            <a:gd name="connsiteY44" fmla="*/ 435934 h 515679"/>
            <a:gd name="connsiteX45" fmla="*/ 2020410 w 2158409"/>
            <a:gd name="connsiteY45" fmla="*/ 269422 h 515679"/>
            <a:gd name="connsiteX46" fmla="*/ 2158409 w 2158409"/>
            <a:gd name="connsiteY46" fmla="*/ 166512 h 515679"/>
            <a:gd name="connsiteX47" fmla="*/ 2158409 w 2158409"/>
            <a:gd name="connsiteY47" fmla="*/ 515679 h 515679"/>
            <a:gd name="connsiteX48" fmla="*/ 0 w 2158409"/>
            <a:gd name="connsiteY48" fmla="*/ 515679 h 5156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158409" h="515679">
              <a:moveTo>
                <a:pt x="1935125" y="0"/>
              </a:moveTo>
              <a:lnTo>
                <a:pt x="2158409" y="0"/>
              </a:lnTo>
              <a:lnTo>
                <a:pt x="2158409" y="166512"/>
              </a:lnTo>
              <a:lnTo>
                <a:pt x="1987834" y="166513"/>
              </a:lnTo>
              <a:close/>
              <a:moveTo>
                <a:pt x="0" y="0"/>
              </a:moveTo>
              <a:lnTo>
                <a:pt x="301256" y="0"/>
              </a:lnTo>
              <a:lnTo>
                <a:pt x="248547" y="166513"/>
              </a:lnTo>
              <a:lnTo>
                <a:pt x="77972" y="166512"/>
              </a:lnTo>
              <a:lnTo>
                <a:pt x="215971" y="269422"/>
              </a:lnTo>
              <a:lnTo>
                <a:pt x="163259" y="435934"/>
              </a:lnTo>
              <a:lnTo>
                <a:pt x="301256" y="333022"/>
              </a:lnTo>
              <a:lnTo>
                <a:pt x="439253" y="435934"/>
              </a:lnTo>
              <a:lnTo>
                <a:pt x="386541" y="269422"/>
              </a:lnTo>
              <a:lnTo>
                <a:pt x="524540" y="166512"/>
              </a:lnTo>
              <a:lnTo>
                <a:pt x="353965" y="166513"/>
              </a:lnTo>
              <a:lnTo>
                <a:pt x="301256" y="0"/>
              </a:lnTo>
              <a:lnTo>
                <a:pt x="845879" y="0"/>
              </a:lnTo>
              <a:lnTo>
                <a:pt x="793170" y="166513"/>
              </a:lnTo>
              <a:lnTo>
                <a:pt x="622595" y="166512"/>
              </a:lnTo>
              <a:lnTo>
                <a:pt x="760594" y="269422"/>
              </a:lnTo>
              <a:lnTo>
                <a:pt x="707882" y="435934"/>
              </a:lnTo>
              <a:lnTo>
                <a:pt x="845879" y="333022"/>
              </a:lnTo>
              <a:lnTo>
                <a:pt x="983876" y="435934"/>
              </a:lnTo>
              <a:lnTo>
                <a:pt x="931164" y="269422"/>
              </a:lnTo>
              <a:lnTo>
                <a:pt x="1069163" y="166512"/>
              </a:lnTo>
              <a:lnTo>
                <a:pt x="898588" y="166513"/>
              </a:lnTo>
              <a:lnTo>
                <a:pt x="845879" y="0"/>
              </a:lnTo>
              <a:lnTo>
                <a:pt x="1390502" y="0"/>
              </a:lnTo>
              <a:lnTo>
                <a:pt x="1337793" y="166513"/>
              </a:lnTo>
              <a:lnTo>
                <a:pt x="1167218" y="166512"/>
              </a:lnTo>
              <a:lnTo>
                <a:pt x="1305217" y="269422"/>
              </a:lnTo>
              <a:lnTo>
                <a:pt x="1252505" y="435934"/>
              </a:lnTo>
              <a:lnTo>
                <a:pt x="1390502" y="333022"/>
              </a:lnTo>
              <a:lnTo>
                <a:pt x="1528499" y="435934"/>
              </a:lnTo>
              <a:lnTo>
                <a:pt x="1475787" y="269422"/>
              </a:lnTo>
              <a:lnTo>
                <a:pt x="1613786" y="166512"/>
              </a:lnTo>
              <a:lnTo>
                <a:pt x="1443211" y="166513"/>
              </a:lnTo>
              <a:lnTo>
                <a:pt x="1390502" y="0"/>
              </a:lnTo>
              <a:lnTo>
                <a:pt x="1935125" y="0"/>
              </a:lnTo>
              <a:lnTo>
                <a:pt x="1882416" y="166513"/>
              </a:lnTo>
              <a:lnTo>
                <a:pt x="1711841" y="166512"/>
              </a:lnTo>
              <a:lnTo>
                <a:pt x="1849840" y="269422"/>
              </a:lnTo>
              <a:lnTo>
                <a:pt x="1797128" y="435934"/>
              </a:lnTo>
              <a:lnTo>
                <a:pt x="1935125" y="333022"/>
              </a:lnTo>
              <a:lnTo>
                <a:pt x="2073122" y="435934"/>
              </a:lnTo>
              <a:lnTo>
                <a:pt x="2020410" y="269422"/>
              </a:lnTo>
              <a:lnTo>
                <a:pt x="2158409" y="166512"/>
              </a:lnTo>
              <a:lnTo>
                <a:pt x="2158409" y="515679"/>
              </a:lnTo>
              <a:lnTo>
                <a:pt x="0" y="515679"/>
              </a:lnTo>
              <a:close/>
            </a:path>
          </a:pathLst>
        </a:cu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PH"/>
        </a:p>
      </xdr:txBody>
    </xdr:sp>
    <xdr:clientData/>
  </xdr:twoCellAnchor>
  <xdr:twoCellAnchor editAs="oneCell">
    <xdr:from>
      <xdr:col>18</xdr:col>
      <xdr:colOff>648606</xdr:colOff>
      <xdr:row>28</xdr:row>
      <xdr:rowOff>127000</xdr:rowOff>
    </xdr:from>
    <xdr:to>
      <xdr:col>21</xdr:col>
      <xdr:colOff>461818</xdr:colOff>
      <xdr:row>39</xdr:row>
      <xdr:rowOff>117929</xdr:rowOff>
    </xdr:to>
    <mc:AlternateContent xmlns:mc="http://schemas.openxmlformats.org/markup-compatibility/2006">
      <mc:Choice xmlns:a14="http://schemas.microsoft.com/office/drawing/2010/main" Requires="a14">
        <xdr:graphicFrame macro="">
          <xdr:nvGraphicFramePr>
            <xdr:cNvPr id="27" name="Education Field 1">
              <a:extLst>
                <a:ext uri="{FF2B5EF4-FFF2-40B4-BE49-F238E27FC236}">
                  <a16:creationId xmlns:a16="http://schemas.microsoft.com/office/drawing/2014/main" id="{638D21F5-D504-4A21-9217-2E25B5DB458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405177" y="5461000"/>
              <a:ext cx="1772641" cy="208642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64132</xdr:colOff>
      <xdr:row>17</xdr:row>
      <xdr:rowOff>38535</xdr:rowOff>
    </xdr:from>
    <xdr:to>
      <xdr:col>3</xdr:col>
      <xdr:colOff>202054</xdr:colOff>
      <xdr:row>24</xdr:row>
      <xdr:rowOff>144900</xdr:rowOff>
    </xdr:to>
    <xdr:graphicFrame macro="">
      <xdr:nvGraphicFramePr>
        <xdr:cNvPr id="23" name="Chart 22">
          <a:extLst>
            <a:ext uri="{FF2B5EF4-FFF2-40B4-BE49-F238E27FC236}">
              <a16:creationId xmlns:a16="http://schemas.microsoft.com/office/drawing/2014/main" id="{A778C766-39F2-4248-A00E-7891FCF77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439529</xdr:colOff>
      <xdr:row>17</xdr:row>
      <xdr:rowOff>38535</xdr:rowOff>
    </xdr:from>
    <xdr:to>
      <xdr:col>7</xdr:col>
      <xdr:colOff>577451</xdr:colOff>
      <xdr:row>24</xdr:row>
      <xdr:rowOff>144900</xdr:rowOff>
    </xdr:to>
    <xdr:graphicFrame macro="">
      <xdr:nvGraphicFramePr>
        <xdr:cNvPr id="28" name="Chart 27">
          <a:extLst>
            <a:ext uri="{FF2B5EF4-FFF2-40B4-BE49-F238E27FC236}">
              <a16:creationId xmlns:a16="http://schemas.microsoft.com/office/drawing/2014/main" id="{2280E474-B6BF-497C-B485-7B2185D85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291451</xdr:colOff>
      <xdr:row>18</xdr:row>
      <xdr:rowOff>32774</xdr:rowOff>
    </xdr:from>
    <xdr:to>
      <xdr:col>5</xdr:col>
      <xdr:colOff>588924</xdr:colOff>
      <xdr:row>23</xdr:row>
      <xdr:rowOff>19507</xdr:rowOff>
    </xdr:to>
    <xdr:pic>
      <xdr:nvPicPr>
        <xdr:cNvPr id="55" name="Graphic 54" descr="Male profile with solid fill">
          <a:extLst>
            <a:ext uri="{FF2B5EF4-FFF2-40B4-BE49-F238E27FC236}">
              <a16:creationId xmlns:a16="http://schemas.microsoft.com/office/drawing/2014/main" id="{465651AD-728E-48B1-B16C-C0FF92C1E82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921098" y="3529009"/>
          <a:ext cx="954885" cy="957910"/>
        </a:xfrm>
        <a:prstGeom prst="rect">
          <a:avLst/>
        </a:prstGeom>
      </xdr:spPr>
    </xdr:pic>
    <xdr:clientData/>
  </xdr:twoCellAnchor>
  <xdr:twoCellAnchor>
    <xdr:from>
      <xdr:col>3</xdr:col>
      <xdr:colOff>77647</xdr:colOff>
      <xdr:row>18</xdr:row>
      <xdr:rowOff>70616</xdr:rowOff>
    </xdr:from>
    <xdr:to>
      <xdr:col>4</xdr:col>
      <xdr:colOff>332656</xdr:colOff>
      <xdr:row>23</xdr:row>
      <xdr:rowOff>22180</xdr:rowOff>
    </xdr:to>
    <xdr:pic>
      <xdr:nvPicPr>
        <xdr:cNvPr id="57" name="Graphic 56" descr="Female Profile with solid fill">
          <a:extLst>
            <a:ext uri="{FF2B5EF4-FFF2-40B4-BE49-F238E27FC236}">
              <a16:creationId xmlns:a16="http://schemas.microsoft.com/office/drawing/2014/main" id="{CAD36DFB-6563-77E7-FBA4-A020715A26E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049882" y="3566851"/>
          <a:ext cx="912421" cy="922741"/>
        </a:xfrm>
        <a:prstGeom prst="rect">
          <a:avLst/>
        </a:prstGeom>
      </xdr:spPr>
    </xdr:pic>
    <xdr:clientData/>
  </xdr:twoCellAnchor>
  <xdr:twoCellAnchor>
    <xdr:from>
      <xdr:col>6</xdr:col>
      <xdr:colOff>155847</xdr:colOff>
      <xdr:row>20</xdr:row>
      <xdr:rowOff>22435</xdr:rowOff>
    </xdr:from>
    <xdr:to>
      <xdr:col>7</xdr:col>
      <xdr:colOff>7846</xdr:colOff>
      <xdr:row>21</xdr:row>
      <xdr:rowOff>64265</xdr:rowOff>
    </xdr:to>
    <xdr:sp macro="" textlink="Gender!$B$11">
      <xdr:nvSpPr>
        <xdr:cNvPr id="59" name="TextBox 85">
          <a:extLst>
            <a:ext uri="{FF2B5EF4-FFF2-40B4-BE49-F238E27FC236}">
              <a16:creationId xmlns:a16="http://schemas.microsoft.com/office/drawing/2014/main" id="{9F75F837-F744-2133-DF50-AB9D3EFF3947}"/>
            </a:ext>
          </a:extLst>
        </xdr:cNvPr>
        <xdr:cNvSpPr txBox="1"/>
      </xdr:nvSpPr>
      <xdr:spPr>
        <a:xfrm>
          <a:off x="4100318" y="3907141"/>
          <a:ext cx="509410" cy="236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fld id="{E613F3E5-F6C4-469C-BD2F-E7F0A757FE55}" type="TxLink">
            <a:rPr lang="en-US" sz="1600" b="1" i="0" u="none" strike="noStrike">
              <a:solidFill>
                <a:schemeClr val="accent1">
                  <a:lumMod val="75000"/>
                </a:schemeClr>
              </a:solidFill>
              <a:latin typeface="Black Lato"/>
              <a:ea typeface="+mn-ea"/>
              <a:cs typeface="Calibri"/>
            </a:rPr>
            <a:pPr marL="0" indent="0" algn="ctr"/>
            <a:t>882</a:t>
          </a:fld>
          <a:endParaRPr lang="en-PH" sz="1600" b="1" i="0" u="none" strike="noStrike">
            <a:solidFill>
              <a:schemeClr val="accent1">
                <a:lumMod val="75000"/>
              </a:schemeClr>
            </a:solidFill>
            <a:latin typeface="Black Lato"/>
            <a:ea typeface="+mn-ea"/>
            <a:cs typeface="Calibri"/>
          </a:endParaRPr>
        </a:p>
      </xdr:txBody>
    </xdr:sp>
    <xdr:clientData/>
  </xdr:twoCellAnchor>
  <xdr:twoCellAnchor editAs="oneCell">
    <xdr:from>
      <xdr:col>3</xdr:col>
      <xdr:colOff>34636</xdr:colOff>
      <xdr:row>14</xdr:row>
      <xdr:rowOff>0</xdr:rowOff>
    </xdr:from>
    <xdr:to>
      <xdr:col>5</xdr:col>
      <xdr:colOff>552697</xdr:colOff>
      <xdr:row>17</xdr:row>
      <xdr:rowOff>80819</xdr:rowOff>
    </xdr:to>
    <mc:AlternateContent xmlns:mc="http://schemas.openxmlformats.org/markup-compatibility/2006">
      <mc:Choice xmlns:a14="http://schemas.microsoft.com/office/drawing/2010/main" Requires="a14">
        <xdr:graphicFrame macro="">
          <xdr:nvGraphicFramePr>
            <xdr:cNvPr id="62" name="Gender 3">
              <a:extLst>
                <a:ext uri="{FF2B5EF4-FFF2-40B4-BE49-F238E27FC236}">
                  <a16:creationId xmlns:a16="http://schemas.microsoft.com/office/drawing/2014/main" id="{90326567-F18F-4232-8A1A-9702DE66729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994065" y="2667000"/>
              <a:ext cx="1824346" cy="65231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13</xdr:row>
      <xdr:rowOff>80819</xdr:rowOff>
    </xdr:from>
    <xdr:to>
      <xdr:col>15</xdr:col>
      <xdr:colOff>531091</xdr:colOff>
      <xdr:row>24</xdr:row>
      <xdr:rowOff>115456</xdr:rowOff>
    </xdr:to>
    <xdr:graphicFrame macro="">
      <xdr:nvGraphicFramePr>
        <xdr:cNvPr id="63" name="Chart 62">
          <a:extLst>
            <a:ext uri="{FF2B5EF4-FFF2-40B4-BE49-F238E27FC236}">
              <a16:creationId xmlns:a16="http://schemas.microsoft.com/office/drawing/2014/main" id="{E7F308A0-4EA6-4B4D-853A-DCC056EDA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649942</xdr:colOff>
      <xdr:row>13</xdr:row>
      <xdr:rowOff>67236</xdr:rowOff>
    </xdr:from>
    <xdr:to>
      <xdr:col>23</xdr:col>
      <xdr:colOff>298824</xdr:colOff>
      <xdr:row>25</xdr:row>
      <xdr:rowOff>38713</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B73504E0-818D-440A-87A3-B6212324AF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511118" y="2592295"/>
              <a:ext cx="4908177" cy="23023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228023</xdr:colOff>
      <xdr:row>28</xdr:row>
      <xdr:rowOff>60200</xdr:rowOff>
    </xdr:from>
    <xdr:to>
      <xdr:col>7</xdr:col>
      <xdr:colOff>381000</xdr:colOff>
      <xdr:row>39</xdr:row>
      <xdr:rowOff>60199</xdr:rowOff>
    </xdr:to>
    <xdr:graphicFrame macro="">
      <xdr:nvGraphicFramePr>
        <xdr:cNvPr id="65" name="Chart 64">
          <a:extLst>
            <a:ext uri="{FF2B5EF4-FFF2-40B4-BE49-F238E27FC236}">
              <a16:creationId xmlns:a16="http://schemas.microsoft.com/office/drawing/2014/main" id="{5F40E41A-8C17-4DDC-B937-0C9A62A1D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621393</xdr:colOff>
      <xdr:row>28</xdr:row>
      <xdr:rowOff>36285</xdr:rowOff>
    </xdr:from>
    <xdr:to>
      <xdr:col>13</xdr:col>
      <xdr:colOff>535213</xdr:colOff>
      <xdr:row>39</xdr:row>
      <xdr:rowOff>117929</xdr:rowOff>
    </xdr:to>
    <xdr:graphicFrame macro="">
      <xdr:nvGraphicFramePr>
        <xdr:cNvPr id="66" name="Chart 65">
          <a:extLst>
            <a:ext uri="{FF2B5EF4-FFF2-40B4-BE49-F238E27FC236}">
              <a16:creationId xmlns:a16="http://schemas.microsoft.com/office/drawing/2014/main" id="{9F88FA6B-17B5-4F17-9281-DED45918B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18847</xdr:colOff>
      <xdr:row>27</xdr:row>
      <xdr:rowOff>141433</xdr:rowOff>
    </xdr:from>
    <xdr:to>
      <xdr:col>18</xdr:col>
      <xdr:colOff>418353</xdr:colOff>
      <xdr:row>38</xdr:row>
      <xdr:rowOff>164353</xdr:rowOff>
    </xdr:to>
    <mc:AlternateContent xmlns:mc="http://schemas.openxmlformats.org/markup-compatibility/2006">
      <mc:Choice xmlns:cx2="http://schemas.microsoft.com/office/drawing/2015/10/21/chartex" Requires="cx2">
        <xdr:graphicFrame macro="">
          <xdr:nvGraphicFramePr>
            <xdr:cNvPr id="67" name="Chart 66">
              <a:extLst>
                <a:ext uri="{FF2B5EF4-FFF2-40B4-BE49-F238E27FC236}">
                  <a16:creationId xmlns:a16="http://schemas.microsoft.com/office/drawing/2014/main" id="{6F333882-4157-4477-9E0C-02E7109815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22612" y="5385786"/>
              <a:ext cx="3029153" cy="2159508"/>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540575</xdr:colOff>
      <xdr:row>28</xdr:row>
      <xdr:rowOff>131533</xdr:rowOff>
    </xdr:from>
    <xdr:to>
      <xdr:col>23</xdr:col>
      <xdr:colOff>234002</xdr:colOff>
      <xdr:row>35</xdr:row>
      <xdr:rowOff>113390</xdr:rowOff>
    </xdr:to>
    <mc:AlternateContent xmlns:mc="http://schemas.openxmlformats.org/markup-compatibility/2006">
      <mc:Choice xmlns:a14="http://schemas.microsoft.com/office/drawing/2010/main" Requires="a14">
        <xdr:graphicFrame macro="">
          <xdr:nvGraphicFramePr>
            <xdr:cNvPr id="68" name="Department 1">
              <a:extLst>
                <a:ext uri="{FF2B5EF4-FFF2-40B4-BE49-F238E27FC236}">
                  <a16:creationId xmlns:a16="http://schemas.microsoft.com/office/drawing/2014/main" id="{79579F4D-D965-441F-A6C8-A830786B39B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256575" y="5465533"/>
              <a:ext cx="999713" cy="131535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93117</xdr:colOff>
      <xdr:row>27</xdr:row>
      <xdr:rowOff>156227</xdr:rowOff>
    </xdr:from>
    <xdr:to>
      <xdr:col>21</xdr:col>
      <xdr:colOff>37354</xdr:colOff>
      <xdr:row>29</xdr:row>
      <xdr:rowOff>22411</xdr:rowOff>
    </xdr:to>
    <xdr:sp macro="" textlink="">
      <xdr:nvSpPr>
        <xdr:cNvPr id="69" name="TextBox 68">
          <a:extLst>
            <a:ext uri="{FF2B5EF4-FFF2-40B4-BE49-F238E27FC236}">
              <a16:creationId xmlns:a16="http://schemas.microsoft.com/office/drawing/2014/main" id="{76BF568F-D05C-4C58-B364-0E0A05E56DFE}"/>
            </a:ext>
          </a:extLst>
        </xdr:cNvPr>
        <xdr:cNvSpPr txBox="1"/>
      </xdr:nvSpPr>
      <xdr:spPr>
        <a:xfrm>
          <a:off x="12583941" y="5400580"/>
          <a:ext cx="1259060" cy="254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Lato Black" panose="020F0502020204030203" pitchFamily="34" charset="0"/>
              <a:ea typeface="Lato Black" panose="020F0502020204030203" pitchFamily="34" charset="0"/>
              <a:cs typeface="Lato Black" panose="020F0502020204030203" pitchFamily="34" charset="0"/>
            </a:rPr>
            <a:t>Education</a:t>
          </a:r>
          <a:r>
            <a:rPr lang="en-PH" sz="1100" baseline="0">
              <a:latin typeface="Lato Black" panose="020F0502020204030203" pitchFamily="34" charset="0"/>
              <a:ea typeface="Lato Black" panose="020F0502020204030203" pitchFamily="34" charset="0"/>
              <a:cs typeface="Lato Black" panose="020F0502020204030203" pitchFamily="34" charset="0"/>
            </a:rPr>
            <a:t> Field</a:t>
          </a:r>
          <a:endParaRPr lang="en-PH" sz="11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515979</xdr:colOff>
      <xdr:row>27</xdr:row>
      <xdr:rowOff>146185</xdr:rowOff>
    </xdr:from>
    <xdr:to>
      <xdr:col>23</xdr:col>
      <xdr:colOff>388469</xdr:colOff>
      <xdr:row>29</xdr:row>
      <xdr:rowOff>22411</xdr:rowOff>
    </xdr:to>
    <xdr:sp macro="" textlink="">
      <xdr:nvSpPr>
        <xdr:cNvPr id="70" name="TextBox 69">
          <a:extLst>
            <a:ext uri="{FF2B5EF4-FFF2-40B4-BE49-F238E27FC236}">
              <a16:creationId xmlns:a16="http://schemas.microsoft.com/office/drawing/2014/main" id="{6C59E040-F90A-40DF-8FCB-5CC8F88CEF87}"/>
            </a:ext>
          </a:extLst>
        </xdr:cNvPr>
        <xdr:cNvSpPr txBox="1"/>
      </xdr:nvSpPr>
      <xdr:spPr>
        <a:xfrm>
          <a:off x="14321626" y="5390538"/>
          <a:ext cx="1187314" cy="2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0.36172</cdr:x>
      <cdr:y>0.38176</cdr:y>
    </cdr:from>
    <cdr:to>
      <cdr:x>0.71339</cdr:x>
      <cdr:y>0.54555</cdr:y>
    </cdr:to>
    <cdr:sp macro="" textlink="Gender!$B$10">
      <cdr:nvSpPr>
        <cdr:cNvPr id="2" name="TextBox 85">
          <a:extLst xmlns:a="http://schemas.openxmlformats.org/drawingml/2006/main">
            <a:ext uri="{FF2B5EF4-FFF2-40B4-BE49-F238E27FC236}">
              <a16:creationId xmlns:a16="http://schemas.microsoft.com/office/drawing/2014/main" id="{7B07AA0F-3C3A-F9D3-3310-35DBDF39D44A}"/>
            </a:ext>
          </a:extLst>
        </cdr:cNvPr>
        <cdr:cNvSpPr txBox="1"/>
      </cdr:nvSpPr>
      <cdr:spPr>
        <a:xfrm xmlns:a="http://schemas.openxmlformats.org/drawingml/2006/main">
          <a:off x="522514" y="549729"/>
          <a:ext cx="507999" cy="2358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1806FC2B-B2C7-44FA-BF1F-45109CA83F64}" type="TxLink">
            <a:rPr lang="en-US" sz="1600" b="1" i="0" u="none" strike="noStrike">
              <a:solidFill>
                <a:schemeClr val="accent1">
                  <a:lumMod val="75000"/>
                </a:schemeClr>
              </a:solidFill>
              <a:latin typeface="Black Lato"/>
              <a:ea typeface="+mn-ea"/>
              <a:cs typeface="Calibri"/>
            </a:rPr>
            <a:pPr marL="0" indent="0" algn="ctr"/>
            <a:t>588</a:t>
          </a:fld>
          <a:endParaRPr lang="en-PH" sz="1600" b="1" i="0" u="none" strike="noStrike">
            <a:solidFill>
              <a:schemeClr val="accent1">
                <a:lumMod val="75000"/>
              </a:schemeClr>
            </a:solidFill>
            <a:latin typeface="Black Lato"/>
            <a:ea typeface="+mn-ea"/>
            <a:cs typeface="Calibri"/>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3175</xdr:colOff>
      <xdr:row>2</xdr:row>
      <xdr:rowOff>92075</xdr:rowOff>
    </xdr:from>
    <xdr:to>
      <xdr:col>9</xdr:col>
      <xdr:colOff>631825</xdr:colOff>
      <xdr:row>16</xdr:row>
      <xdr:rowOff>79375</xdr:rowOff>
    </xdr:to>
    <xdr:graphicFrame macro="">
      <xdr:nvGraphicFramePr>
        <xdr:cNvPr id="3" name="Chart 2">
          <a:extLst>
            <a:ext uri="{FF2B5EF4-FFF2-40B4-BE49-F238E27FC236}">
              <a16:creationId xmlns:a16="http://schemas.microsoft.com/office/drawing/2014/main" id="{4486B593-6B4C-2503-020C-50D83989D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463550</xdr:colOff>
      <xdr:row>3</xdr:row>
      <xdr:rowOff>44450</xdr:rowOff>
    </xdr:from>
    <xdr:to>
      <xdr:col>8</xdr:col>
      <xdr:colOff>311150</xdr:colOff>
      <xdr:row>17</xdr:row>
      <xdr:rowOff>3169</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121ECF3A-84D1-E470-3FBA-0C8C345F2A8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080000" y="635000"/>
              <a:ext cx="1828800" cy="271461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63500</xdr:colOff>
      <xdr:row>2</xdr:row>
      <xdr:rowOff>38100</xdr:rowOff>
    </xdr:from>
    <xdr:to>
      <xdr:col>11</xdr:col>
      <xdr:colOff>323850</xdr:colOff>
      <xdr:row>13</xdr:row>
      <xdr:rowOff>101600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7BB5434-A140-A689-4345-8C319DC4C0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65800" y="431800"/>
              <a:ext cx="2901950" cy="222885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993775</xdr:colOff>
      <xdr:row>2</xdr:row>
      <xdr:rowOff>130175</xdr:rowOff>
    </xdr:from>
    <xdr:to>
      <xdr:col>7</xdr:col>
      <xdr:colOff>581025</xdr:colOff>
      <xdr:row>16</xdr:row>
      <xdr:rowOff>117475</xdr:rowOff>
    </xdr:to>
    <xdr:graphicFrame macro="">
      <xdr:nvGraphicFramePr>
        <xdr:cNvPr id="2" name="Chart 1">
          <a:extLst>
            <a:ext uri="{FF2B5EF4-FFF2-40B4-BE49-F238E27FC236}">
              <a16:creationId xmlns:a16="http://schemas.microsoft.com/office/drawing/2014/main" id="{3ABEA625-F37E-CEEF-3A65-349F1A950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857250</xdr:colOff>
      <xdr:row>1</xdr:row>
      <xdr:rowOff>50800</xdr:rowOff>
    </xdr:from>
    <xdr:to>
      <xdr:col>9</xdr:col>
      <xdr:colOff>387350</xdr:colOff>
      <xdr:row>15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945853E-1FA6-064D-29AD-9733149F88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40300" y="247650"/>
              <a:ext cx="4572000"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133350</xdr:colOff>
      <xdr:row>2</xdr:row>
      <xdr:rowOff>158750</xdr:rowOff>
    </xdr:from>
    <xdr:to>
      <xdr:col>7</xdr:col>
      <xdr:colOff>641350</xdr:colOff>
      <xdr:row>16</xdr:row>
      <xdr:rowOff>117469</xdr:rowOff>
    </xdr:to>
    <mc:AlternateContent xmlns:mc="http://schemas.openxmlformats.org/markup-compatibility/2006">
      <mc:Choice xmlns:a14="http://schemas.microsoft.com/office/drawing/2010/main" Requires="a14">
        <xdr:graphicFrame macro="">
          <xdr:nvGraphicFramePr>
            <xdr:cNvPr id="2" name="Education Field 2">
              <a:extLst>
                <a:ext uri="{FF2B5EF4-FFF2-40B4-BE49-F238E27FC236}">
                  <a16:creationId xmlns:a16="http://schemas.microsoft.com/office/drawing/2014/main" id="{B16C5B2A-30B6-C8E5-C527-D2D917F15ED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711700" y="552450"/>
              <a:ext cx="1828800" cy="271461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4</xdr:row>
      <xdr:rowOff>38100</xdr:rowOff>
    </xdr:from>
    <xdr:to>
      <xdr:col>11</xdr:col>
      <xdr:colOff>0</xdr:colOff>
      <xdr:row>17</xdr:row>
      <xdr:rowOff>193669</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75B0359-6E49-886B-76D5-2E1C5C5075F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711950" y="825500"/>
              <a:ext cx="1828800" cy="271461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901700</xdr:colOff>
      <xdr:row>11</xdr:row>
      <xdr:rowOff>31750</xdr:rowOff>
    </xdr:from>
    <xdr:to>
      <xdr:col>3</xdr:col>
      <xdr:colOff>165100</xdr:colOff>
      <xdr:row>17</xdr:row>
      <xdr:rowOff>9525</xdr:rowOff>
    </xdr:to>
    <xdr:graphicFrame macro="">
      <xdr:nvGraphicFramePr>
        <xdr:cNvPr id="4" name="Chart 3">
          <a:extLst>
            <a:ext uri="{FF2B5EF4-FFF2-40B4-BE49-F238E27FC236}">
              <a16:creationId xmlns:a16="http://schemas.microsoft.com/office/drawing/2014/main" id="{2CBA1AE2-1787-AB4E-DB9B-B650276CD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244475</xdr:colOff>
      <xdr:row>2</xdr:row>
      <xdr:rowOff>3175</xdr:rowOff>
    </xdr:from>
    <xdr:to>
      <xdr:col>9</xdr:col>
      <xdr:colOff>193675</xdr:colOff>
      <xdr:row>15</xdr:row>
      <xdr:rowOff>187325</xdr:rowOff>
    </xdr:to>
    <xdr:graphicFrame macro="">
      <xdr:nvGraphicFramePr>
        <xdr:cNvPr id="2" name="Chart 1">
          <a:extLst>
            <a:ext uri="{FF2B5EF4-FFF2-40B4-BE49-F238E27FC236}">
              <a16:creationId xmlns:a16="http://schemas.microsoft.com/office/drawing/2014/main" id="{83248494-E538-931B-EEE9-316FBC77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476250</xdr:colOff>
      <xdr:row>0</xdr:row>
      <xdr:rowOff>114300</xdr:rowOff>
    </xdr:from>
    <xdr:to>
      <xdr:col>7</xdr:col>
      <xdr:colOff>641350</xdr:colOff>
      <xdr:row>6</xdr:row>
      <xdr:rowOff>50800</xdr:rowOff>
    </xdr:to>
    <xdr:graphicFrame macro="">
      <xdr:nvGraphicFramePr>
        <xdr:cNvPr id="2" name="Chart 1">
          <a:extLst>
            <a:ext uri="{FF2B5EF4-FFF2-40B4-BE49-F238E27FC236}">
              <a16:creationId xmlns:a16="http://schemas.microsoft.com/office/drawing/2014/main" id="{3330A8FB-D708-10CE-AEF6-1170885ED6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254000</xdr:colOff>
      <xdr:row>0</xdr:row>
      <xdr:rowOff>158751</xdr:rowOff>
    </xdr:from>
    <xdr:to>
      <xdr:col>13</xdr:col>
      <xdr:colOff>101600</xdr:colOff>
      <xdr:row>5</xdr:row>
      <xdr:rowOff>177801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711515C-6611-507C-CBB1-A1583AD417F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50200" y="158751"/>
              <a:ext cx="1828800" cy="10033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317500</xdr:colOff>
      <xdr:row>9</xdr:row>
      <xdr:rowOff>177800</xdr:rowOff>
    </xdr:from>
    <xdr:to>
      <xdr:col>10</xdr:col>
      <xdr:colOff>590550</xdr:colOff>
      <xdr:row>18</xdr:row>
      <xdr:rowOff>6350</xdr:rowOff>
    </xdr:to>
    <xdr:graphicFrame macro="">
      <xdr:nvGraphicFramePr>
        <xdr:cNvPr id="5" name="Chart 4">
          <a:extLst>
            <a:ext uri="{FF2B5EF4-FFF2-40B4-BE49-F238E27FC236}">
              <a16:creationId xmlns:a16="http://schemas.microsoft.com/office/drawing/2014/main" id="{A68A8FF2-9169-CD41-9AD7-610E397D2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615950</xdr:colOff>
      <xdr:row>2</xdr:row>
      <xdr:rowOff>19051</xdr:rowOff>
    </xdr:from>
    <xdr:to>
      <xdr:col>15</xdr:col>
      <xdr:colOff>463551</xdr:colOff>
      <xdr:row>13</xdr:row>
      <xdr:rowOff>114301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1924727-63E0-EA9D-0B26-2B6D655C399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632950" y="412751"/>
              <a:ext cx="1828800" cy="22606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609600</xdr:colOff>
      <xdr:row>0</xdr:row>
      <xdr:rowOff>127001</xdr:rowOff>
    </xdr:from>
    <xdr:to>
      <xdr:col>11</xdr:col>
      <xdr:colOff>457200</xdr:colOff>
      <xdr:row>6</xdr:row>
      <xdr:rowOff>25401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0438D59-2DC1-233A-15D4-0887645C90D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156700" y="127001"/>
              <a:ext cx="1828800" cy="10795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emie" refreshedDate="45934.484078819441" createdVersion="8" refreshedVersion="8" minRefreshableVersion="3" recordCount="1470" xr:uid="{1DB964CB-32F2-4437-B28F-5C6DF8863A9B}">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56233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F5D5F1-571C-4FB0-9B5B-F20B40CDAC1A}" name="Attrition by age group"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formats count="7">
    <format dxfId="712">
      <pivotArea field="2" type="button" dataOnly="0" labelOnly="1" outline="0" axis="axisRow" fieldPosition="0"/>
    </format>
    <format dxfId="711">
      <pivotArea dataOnly="0" labelOnly="1" outline="0" axis="axisValues" fieldPosition="0"/>
    </format>
    <format dxfId="710">
      <pivotArea grandRow="1" outline="0" collapsedLevelsAreSubtotals="1" fieldPosition="0"/>
    </format>
    <format dxfId="709">
      <pivotArea dataOnly="0" labelOnly="1" grandRow="1" outline="0" fieldPosition="0"/>
    </format>
    <format dxfId="708">
      <pivotArea field="2" type="button" dataOnly="0" labelOnly="1" outline="0" axis="axisRow" fieldPosition="0"/>
    </format>
    <format dxfId="707">
      <pivotArea dataOnly="0" labelOnly="1" outline="0" axis="axisValues" fieldPosition="0"/>
    </format>
    <format dxfId="706">
      <pivotArea dataOnly="0" grandRow="1" axis="axisRow" fieldPosition="0"/>
    </format>
  </formats>
  <chartFormats count="7">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4"/>
          </reference>
        </references>
      </pivotArea>
    </chartFormat>
    <chartFormat chart="5" format="5">
      <pivotArea type="data" outline="0" fieldPosition="0">
        <references count="2">
          <reference field="4294967294" count="1" selected="0">
            <x v="0"/>
          </reference>
          <reference field="2" count="1" selected="0">
            <x v="1"/>
          </reference>
        </references>
      </pivotArea>
    </chartFormat>
    <chartFormat chart="5" format="6">
      <pivotArea type="data" outline="0" fieldPosition="0">
        <references count="2">
          <reference field="4294967294" count="1" selected="0">
            <x v="0"/>
          </reference>
          <reference field="2" count="1" selected="0">
            <x v="2"/>
          </reference>
        </references>
      </pivotArea>
    </chartFormat>
    <chartFormat chart="5"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B49392-63B1-4C43-A3EA-18CFFD700751}" name="Attrition by Marital Statu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formats count="8">
    <format dxfId="705">
      <pivotArea field="10" type="button" dataOnly="0" labelOnly="1" outline="0" axis="axisRow" fieldPosition="0"/>
    </format>
    <format dxfId="704">
      <pivotArea dataOnly="0" labelOnly="1" outline="0" axis="axisValues" fieldPosition="0"/>
    </format>
    <format dxfId="703">
      <pivotArea grandRow="1" outline="0" collapsedLevelsAreSubtotals="1" fieldPosition="0"/>
    </format>
    <format dxfId="702">
      <pivotArea dataOnly="0" labelOnly="1" grandRow="1" outline="0" fieldPosition="0"/>
    </format>
    <format dxfId="701">
      <pivotArea field="10" type="button" dataOnly="0" labelOnly="1" outline="0" axis="axisRow" fieldPosition="0"/>
    </format>
    <format dxfId="700">
      <pivotArea dataOnly="0" labelOnly="1" outline="0" axis="axisValues" fieldPosition="0"/>
    </format>
    <format dxfId="699">
      <pivotArea grandRow="1" outline="0" collapsedLevelsAreSubtotals="1" fieldPosition="0"/>
    </format>
    <format dxfId="698">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B407F4-D54A-4AB0-AD2F-EE5206A03E0E}" name="Dept wise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8">
    <format dxfId="720">
      <pivotArea field="4" type="button" dataOnly="0" labelOnly="1" outline="0" axis="axisRow" fieldPosition="0"/>
    </format>
    <format dxfId="719">
      <pivotArea dataOnly="0" labelOnly="1" outline="0" axis="axisValues" fieldPosition="0"/>
    </format>
    <format dxfId="718">
      <pivotArea grandRow="1" outline="0" collapsedLevelsAreSubtotals="1" fieldPosition="0"/>
    </format>
    <format dxfId="717">
      <pivotArea dataOnly="0" labelOnly="1" grandRow="1" outline="0" fieldPosition="0"/>
    </format>
    <format dxfId="716">
      <pivotArea grandRow="1" outline="0" collapsedLevelsAreSubtotals="1" fieldPosition="0"/>
    </format>
    <format dxfId="715">
      <pivotArea dataOnly="0" labelOnly="1" grandRow="1" outline="0" fieldPosition="0"/>
    </format>
    <format dxfId="714">
      <pivotArea field="4" type="button" dataOnly="0" labelOnly="1" outline="0" axis="axisRow" fieldPosition="0"/>
    </format>
    <format dxfId="71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E562C4-ADA6-4313-BE58-5CB78A344AD1}" name="Attrition by job rol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4">
    <format dxfId="724">
      <pivotArea field="9" type="button" dataOnly="0" labelOnly="1" outline="0" axis="axisRow" fieldPosition="0"/>
    </format>
    <format dxfId="723">
      <pivotArea dataOnly="0" labelOnly="1" grandRow="1" outline="0" fieldPosition="0"/>
    </format>
    <format dxfId="722">
      <pivotArea dataOnly="0" labelOnly="1" outline="0" axis="axisValues" fieldPosition="0"/>
    </format>
    <format dxfId="721">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8570B7-94DA-42C8-AA38-70DC4AE6D475}" name="Gend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4">
    <format dxfId="728">
      <pivotArea field="8" type="button" dataOnly="0" labelOnly="1" outline="0" axis="axisRow" fieldPosition="0"/>
    </format>
    <format dxfId="727">
      <pivotArea dataOnly="0" labelOnly="1" outline="0" axis="axisValues" fieldPosition="0"/>
    </format>
    <format dxfId="726">
      <pivotArea dataOnly="0" labelOnly="1" grandRow="1" outline="0" fieldPosition="0"/>
    </format>
    <format dxfId="725">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813EF5-2DD2-4190-A580-461AE53AE659}" name="Education By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15AB2D-D921-43B0-805D-8C026D498A64}" name="Rating"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3">
    <format dxfId="731">
      <pivotArea outline="0" collapsedLevelsAreSubtotals="1" fieldPosition="0"/>
    </format>
    <format dxfId="730">
      <pivotArea dataOnly="0" labelOnly="1" outline="0" axis="axisValues" fieldPosition="0"/>
    </format>
    <format dxfId="72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6103D9-09DE-4364-9110-8A57AB80266F}" name="KPI"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8416F46-C9E3-433A-896B-9E1DC3B6B85F}" sourceName="Gender">
  <pivotTables>
    <pivotTable tabId="9" name="Rating"/>
    <pivotTable tabId="7" name="KPI"/>
    <pivotTable tabId="10" name="Gender"/>
    <pivotTable tabId="14" name="Attrition by age group"/>
    <pivotTable tabId="12" name="Attrition by job role"/>
    <pivotTable tabId="15" name="Attrition by Marital Status"/>
    <pivotTable tabId="13" name="Dept wise Attrition"/>
    <pivotTable tabId="11" name="Education By Attrition"/>
  </pivotTables>
  <data>
    <tabular pivotCacheId="17562332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C41B625-F73C-4F90-8D23-34F4729D3D77}" sourceName="Education Field">
  <pivotTables>
    <pivotTable tabId="9" name="Rating"/>
    <pivotTable tabId="14" name="Attrition by age group"/>
    <pivotTable tabId="12" name="Attrition by job role"/>
    <pivotTable tabId="15" name="Attrition by Marital Status"/>
    <pivotTable tabId="13" name="Dept wise Attrition"/>
    <pivotTable tabId="11" name="Education By Attrition"/>
    <pivotTable tabId="10" name="Gender"/>
    <pivotTable tabId="7" name="KPI"/>
  </pivotTables>
  <data>
    <tabular pivotCacheId="1756233249">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F4835A8-51A2-4FE2-8E86-936C4A30973F}" sourceName="Department">
  <pivotTables>
    <pivotTable tabId="14" name="Attrition by age group"/>
    <pivotTable tabId="12" name="Attrition by job role"/>
    <pivotTable tabId="15" name="Attrition by Marital Status"/>
    <pivotTable tabId="13" name="Dept wise Attrition"/>
    <pivotTable tabId="11" name="Education By Attrition"/>
    <pivotTable tabId="10" name="Gender"/>
    <pivotTable tabId="7" name="KPI"/>
    <pivotTable tabId="9" name="Rating"/>
  </pivotTables>
  <data>
    <tabular pivotCacheId="175623324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9094604-0AD5-46FB-BA1A-DB70509D4BC5}" cache="Slicer_Gender1" caption="Gender" columnCount="2" style="Slicer" rowHeight="262466"/>
  <slicer name="Education Field 1" xr10:uid="{FB86132C-70D1-41AA-8C02-2190AC6CFB18}" cache="Slicer_Education_Field" style="Slicer" rowHeight="262466"/>
  <slicer name="Department 1" xr10:uid="{9BE718A4-76B7-4019-9334-90C6F0A3E226}" cache="Slicer_Department" style="Slic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4BC00AE-63B8-4FDB-A3E8-4B4019BCE589}" cache="Slicer_Department" caption="Department"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6792339-A7CD-4978-99C4-EA595D1C3C84}" cache="Slicer_Gender1" caption="Gender" rowHeight="262466"/>
  <slicer name="Education Field 2" xr10:uid="{C28B2EE3-5B5F-4916-84B9-9351F72D6C2F}" cache="Slicer_Education_Field"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3FBE739-448B-40CF-9FD5-A519D3E89A68}" cache="Slicer_Gender1" caption="Gender" rowHeight="262466"/>
  <slicer name="Education Field" xr10:uid="{D4698F64-9C90-4E29-A0DC-4B03EF307D1C}" cache="Slicer_Education_Field"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2DB77B1-ABC7-4486-B997-CF803B7BA58B}" cache="Slicer_Gender1"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5" sqref="B5"/>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C10" zoomScale="70" zoomScaleNormal="70" workbookViewId="0">
      <selection activeCell="Y37" sqref="Y37"/>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B7371-11C8-4850-80CC-EFFC5D76AC0A}">
  <dimension ref="A3:B9"/>
  <sheetViews>
    <sheetView workbookViewId="0">
      <selection activeCell="B4" sqref="B4"/>
    </sheetView>
  </sheetViews>
  <sheetFormatPr defaultRowHeight="15.5" x14ac:dyDescent="0.35"/>
  <cols>
    <col min="1" max="1" width="12.25" bestFit="1" customWidth="1"/>
    <col min="2" max="2" width="22.33203125" bestFit="1" customWidth="1"/>
  </cols>
  <sheetData>
    <row r="3" spans="1:2" x14ac:dyDescent="0.35">
      <c r="A3" s="35" t="s">
        <v>1565</v>
      </c>
      <c r="B3" s="36" t="s">
        <v>1555</v>
      </c>
    </row>
    <row r="4" spans="1:2" x14ac:dyDescent="0.35">
      <c r="A4" s="17" t="s">
        <v>69</v>
      </c>
      <c r="B4" s="18">
        <v>112</v>
      </c>
    </row>
    <row r="5" spans="1:2" x14ac:dyDescent="0.35">
      <c r="A5" s="19" t="s">
        <v>46</v>
      </c>
      <c r="B5" s="20">
        <v>51</v>
      </c>
    </row>
    <row r="6" spans="1:2" x14ac:dyDescent="0.35">
      <c r="A6" s="19" t="s">
        <v>92</v>
      </c>
      <c r="B6" s="20">
        <v>38</v>
      </c>
    </row>
    <row r="7" spans="1:2" x14ac:dyDescent="0.35">
      <c r="A7" s="19" t="s">
        <v>58</v>
      </c>
      <c r="B7" s="20">
        <v>25</v>
      </c>
    </row>
    <row r="8" spans="1:2" x14ac:dyDescent="0.35">
      <c r="A8" s="19" t="s">
        <v>75</v>
      </c>
      <c r="B8" s="20">
        <v>11</v>
      </c>
    </row>
    <row r="9" spans="1:2" x14ac:dyDescent="0.35">
      <c r="A9" s="33" t="s">
        <v>1566</v>
      </c>
      <c r="B9" s="3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7334C-37CA-41F8-B75B-FB83817FA6B7}">
  <dimension ref="A3:E7"/>
  <sheetViews>
    <sheetView workbookViewId="0">
      <selection activeCell="M8" sqref="M8"/>
    </sheetView>
  </sheetViews>
  <sheetFormatPr defaultRowHeight="15.5" x14ac:dyDescent="0.35"/>
  <cols>
    <col min="1" max="1" width="12.25" bestFit="1" customWidth="1"/>
    <col min="2" max="2" width="15.58203125" bestFit="1" customWidth="1"/>
    <col min="4" max="4" width="12.33203125" bestFit="1" customWidth="1"/>
  </cols>
  <sheetData>
    <row r="3" spans="1:5" x14ac:dyDescent="0.35">
      <c r="A3" s="35" t="s">
        <v>1565</v>
      </c>
      <c r="B3" s="36" t="s">
        <v>1568</v>
      </c>
      <c r="D3" t="s">
        <v>10</v>
      </c>
      <c r="E3" t="s">
        <v>0</v>
      </c>
    </row>
    <row r="4" spans="1:5" x14ac:dyDescent="0.35">
      <c r="A4" s="17" t="s">
        <v>79</v>
      </c>
      <c r="B4" s="18">
        <v>327</v>
      </c>
      <c r="D4" t="str">
        <f>A4</f>
        <v>Divorced</v>
      </c>
      <c r="E4">
        <f>GETPIVOTDATA("Attrition",$A$3,"Marital Status",A4)</f>
        <v>327</v>
      </c>
    </row>
    <row r="5" spans="1:5" x14ac:dyDescent="0.35">
      <c r="A5" s="19" t="s">
        <v>53</v>
      </c>
      <c r="B5" s="20">
        <v>470</v>
      </c>
      <c r="D5" t="str">
        <f t="shared" ref="D5:D6" si="0">A5</f>
        <v>Single</v>
      </c>
      <c r="E5">
        <f t="shared" ref="E5:E6" si="1">GETPIVOTDATA("Attrition",$A$3,"Marital Status",A5)</f>
        <v>470</v>
      </c>
    </row>
    <row r="6" spans="1:5" x14ac:dyDescent="0.35">
      <c r="A6" s="19" t="s">
        <v>64</v>
      </c>
      <c r="B6" s="20">
        <v>673</v>
      </c>
      <c r="D6" t="str">
        <f t="shared" si="0"/>
        <v>Married</v>
      </c>
      <c r="E6">
        <f t="shared" si="1"/>
        <v>673</v>
      </c>
    </row>
    <row r="7" spans="1:5" x14ac:dyDescent="0.35">
      <c r="A7" s="33" t="s">
        <v>1566</v>
      </c>
      <c r="B7" s="37">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FB5C-4214-467F-A3B1-3705BD0B568F}">
  <dimension ref="A3:B7"/>
  <sheetViews>
    <sheetView workbookViewId="0">
      <selection activeCell="I10" sqref="I10"/>
    </sheetView>
  </sheetViews>
  <sheetFormatPr defaultRowHeight="15.5" x14ac:dyDescent="0.35"/>
  <cols>
    <col min="1" max="1" width="12.25" bestFit="1" customWidth="1"/>
    <col min="2" max="2" width="22.33203125" bestFit="1" customWidth="1"/>
  </cols>
  <sheetData>
    <row r="3" spans="1:2" x14ac:dyDescent="0.35">
      <c r="A3" s="35" t="s">
        <v>1565</v>
      </c>
      <c r="B3" s="36" t="s">
        <v>1555</v>
      </c>
    </row>
    <row r="4" spans="1:2" x14ac:dyDescent="0.35">
      <c r="A4" s="17" t="s">
        <v>161</v>
      </c>
      <c r="B4" s="31">
        <v>5.0632911392405063E-2</v>
      </c>
    </row>
    <row r="5" spans="1:2" x14ac:dyDescent="0.35">
      <c r="A5" s="19" t="s">
        <v>60</v>
      </c>
      <c r="B5" s="32">
        <v>0.56118143459915615</v>
      </c>
    </row>
    <row r="6" spans="1:2" x14ac:dyDescent="0.35">
      <c r="A6" s="19" t="s">
        <v>48</v>
      </c>
      <c r="B6" s="32">
        <v>0.3881856540084388</v>
      </c>
    </row>
    <row r="7" spans="1:2" x14ac:dyDescent="0.35">
      <c r="A7" s="33" t="s">
        <v>1566</v>
      </c>
      <c r="B7" s="3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0866-33E2-4C4D-9DB1-D5DA39BE1F69}">
  <dimension ref="A3:E13"/>
  <sheetViews>
    <sheetView workbookViewId="0">
      <selection activeCell="K14" sqref="K14"/>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23" t="s">
        <v>1565</v>
      </c>
      <c r="B3" s="24" t="s">
        <v>1555</v>
      </c>
      <c r="D3" t="s">
        <v>9</v>
      </c>
      <c r="E3" t="s">
        <v>0</v>
      </c>
    </row>
    <row r="4" spans="1:5" x14ac:dyDescent="0.35">
      <c r="A4" s="17" t="s">
        <v>83</v>
      </c>
      <c r="B4" s="18">
        <v>9</v>
      </c>
      <c r="D4" t="str">
        <f>A4</f>
        <v>Healthcare Representative</v>
      </c>
      <c r="E4">
        <f>GETPIVOTDATA("CF_attrition count",$A$3,"Job Role",A4)</f>
        <v>9</v>
      </c>
    </row>
    <row r="5" spans="1:5" x14ac:dyDescent="0.35">
      <c r="A5" s="19" t="s">
        <v>163</v>
      </c>
      <c r="B5" s="20">
        <v>12</v>
      </c>
      <c r="D5" t="str">
        <f t="shared" ref="D5:D12" si="0">A5</f>
        <v>Human Resources</v>
      </c>
      <c r="E5">
        <f t="shared" ref="E5:E12" si="1">GETPIVOTDATA("CF_attrition count",$A$3,"Job Role",A5)</f>
        <v>12</v>
      </c>
    </row>
    <row r="6" spans="1:5" x14ac:dyDescent="0.35">
      <c r="A6" s="19" t="s">
        <v>68</v>
      </c>
      <c r="B6" s="20">
        <v>62</v>
      </c>
      <c r="D6" t="str">
        <f t="shared" si="0"/>
        <v>Laboratory Technician</v>
      </c>
      <c r="E6">
        <f t="shared" si="1"/>
        <v>62</v>
      </c>
    </row>
    <row r="7" spans="1:5" x14ac:dyDescent="0.35">
      <c r="A7" s="19" t="s">
        <v>95</v>
      </c>
      <c r="B7" s="20">
        <v>5</v>
      </c>
      <c r="D7" t="str">
        <f t="shared" si="0"/>
        <v>Manager</v>
      </c>
      <c r="E7">
        <f t="shared" si="1"/>
        <v>5</v>
      </c>
    </row>
    <row r="8" spans="1:5" x14ac:dyDescent="0.35">
      <c r="A8" s="19" t="s">
        <v>81</v>
      </c>
      <c r="B8" s="20">
        <v>10</v>
      </c>
      <c r="D8" t="str">
        <f t="shared" si="0"/>
        <v>Manufacturing Director</v>
      </c>
      <c r="E8">
        <f t="shared" si="1"/>
        <v>10</v>
      </c>
    </row>
    <row r="9" spans="1:5" x14ac:dyDescent="0.35">
      <c r="A9" s="19" t="s">
        <v>101</v>
      </c>
      <c r="B9" s="20">
        <v>2</v>
      </c>
      <c r="D9" t="str">
        <f t="shared" si="0"/>
        <v>Research Director</v>
      </c>
      <c r="E9">
        <f t="shared" si="1"/>
        <v>2</v>
      </c>
    </row>
    <row r="10" spans="1:5" x14ac:dyDescent="0.35">
      <c r="A10" s="19" t="s">
        <v>63</v>
      </c>
      <c r="B10" s="20">
        <v>47</v>
      </c>
      <c r="D10" t="str">
        <f t="shared" si="0"/>
        <v>Research Scientist</v>
      </c>
      <c r="E10">
        <f t="shared" si="1"/>
        <v>47</v>
      </c>
    </row>
    <row r="11" spans="1:5" x14ac:dyDescent="0.35">
      <c r="A11" s="19" t="s">
        <v>52</v>
      </c>
      <c r="B11" s="20">
        <v>57</v>
      </c>
      <c r="D11" t="str">
        <f t="shared" si="0"/>
        <v>Sales Executive</v>
      </c>
      <c r="E11">
        <f t="shared" si="1"/>
        <v>57</v>
      </c>
    </row>
    <row r="12" spans="1:5" x14ac:dyDescent="0.35">
      <c r="A12" s="19" t="s">
        <v>99</v>
      </c>
      <c r="B12" s="20">
        <v>33</v>
      </c>
      <c r="D12" t="str">
        <f t="shared" si="0"/>
        <v>Sales Representative</v>
      </c>
      <c r="E12">
        <f t="shared" si="1"/>
        <v>33</v>
      </c>
    </row>
    <row r="13" spans="1:5" x14ac:dyDescent="0.35">
      <c r="A13" s="25" t="s">
        <v>1566</v>
      </c>
      <c r="B13" s="2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8BB29-AE33-4848-A91B-8F6437B0F442}">
  <dimension ref="A3:C11"/>
  <sheetViews>
    <sheetView workbookViewId="0">
      <selection activeCell="C5" sqref="C5"/>
    </sheetView>
  </sheetViews>
  <sheetFormatPr defaultRowHeight="15.5" x14ac:dyDescent="0.35"/>
  <cols>
    <col min="1" max="1" width="12" bestFit="1" customWidth="1"/>
    <col min="2" max="2" width="22.08203125" bestFit="1" customWidth="1"/>
  </cols>
  <sheetData>
    <row r="3" spans="1:3" x14ac:dyDescent="0.35">
      <c r="A3" s="23" t="s">
        <v>1565</v>
      </c>
      <c r="B3" s="24" t="s">
        <v>1567</v>
      </c>
    </row>
    <row r="4" spans="1:3" x14ac:dyDescent="0.35">
      <c r="A4" s="17" t="s">
        <v>51</v>
      </c>
      <c r="B4" s="18">
        <v>588</v>
      </c>
    </row>
    <row r="5" spans="1:3" x14ac:dyDescent="0.35">
      <c r="A5" s="19" t="s">
        <v>62</v>
      </c>
      <c r="B5" s="20">
        <v>882</v>
      </c>
    </row>
    <row r="6" spans="1:3" x14ac:dyDescent="0.35">
      <c r="A6" s="25" t="s">
        <v>1566</v>
      </c>
      <c r="B6" s="26">
        <v>1470</v>
      </c>
    </row>
    <row r="10" spans="1:3" x14ac:dyDescent="0.35">
      <c r="A10" t="s">
        <v>51</v>
      </c>
      <c r="B10">
        <f>IFERROR(GETPIVOTDATA("Employee Count",$A$3,"Gender","Female"),0)</f>
        <v>588</v>
      </c>
      <c r="C10" s="27">
        <f>IFERROR(B10/($B$10+B11),0)</f>
        <v>0.4</v>
      </c>
    </row>
    <row r="11" spans="1:3" x14ac:dyDescent="0.35">
      <c r="A11" t="s">
        <v>62</v>
      </c>
      <c r="B11">
        <f>IFERROR(GETPIVOTDATA("Employee Count",$A$3,"Gender","Male"),0)</f>
        <v>882</v>
      </c>
      <c r="C11" s="27">
        <f>IFERROR(B11/($B$11+B10),0)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A4BD1-57BE-45BC-9F64-83F47B09E871}">
  <dimension ref="A3:B9"/>
  <sheetViews>
    <sheetView workbookViewId="0">
      <selection activeCell="B18" sqref="B18"/>
    </sheetView>
  </sheetViews>
  <sheetFormatPr defaultRowHeight="15.5" x14ac:dyDescent="0.35"/>
  <cols>
    <col min="1" max="1" width="15.58203125" bestFit="1" customWidth="1"/>
    <col min="2" max="2" width="22.08203125" bestFit="1" customWidth="1"/>
  </cols>
  <sheetData>
    <row r="3" spans="1:2" x14ac:dyDescent="0.35">
      <c r="A3" s="15" t="s">
        <v>1565</v>
      </c>
      <c r="B3" s="16" t="s">
        <v>1555</v>
      </c>
    </row>
    <row r="4" spans="1:2" x14ac:dyDescent="0.35">
      <c r="A4" s="17" t="s">
        <v>134</v>
      </c>
      <c r="B4" s="18">
        <v>5</v>
      </c>
    </row>
    <row r="5" spans="1:2" x14ac:dyDescent="0.35">
      <c r="A5" s="19" t="s">
        <v>65</v>
      </c>
      <c r="B5" s="20">
        <v>31</v>
      </c>
    </row>
    <row r="6" spans="1:2" x14ac:dyDescent="0.35">
      <c r="A6" s="19" t="s">
        <v>55</v>
      </c>
      <c r="B6" s="20">
        <v>44</v>
      </c>
    </row>
    <row r="7" spans="1:2" x14ac:dyDescent="0.35">
      <c r="A7" s="19" t="s">
        <v>71</v>
      </c>
      <c r="B7" s="20">
        <v>58</v>
      </c>
    </row>
    <row r="8" spans="1:2" x14ac:dyDescent="0.35">
      <c r="A8" s="19" t="s">
        <v>77</v>
      </c>
      <c r="B8" s="20">
        <v>99</v>
      </c>
    </row>
    <row r="9" spans="1:2" x14ac:dyDescent="0.35">
      <c r="A9" s="21" t="s">
        <v>1566</v>
      </c>
      <c r="B9" s="2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3DCC-BD4B-4736-AD1D-7B1C76B18701}">
  <dimension ref="A3:C7"/>
  <sheetViews>
    <sheetView zoomScale="70" zoomScaleNormal="70" workbookViewId="0">
      <selection activeCell="L17" sqref="L17"/>
    </sheetView>
  </sheetViews>
  <sheetFormatPr defaultRowHeight="15.5" x14ac:dyDescent="0.35"/>
  <cols>
    <col min="1" max="1" width="23.5" bestFit="1" customWidth="1"/>
  </cols>
  <sheetData>
    <row r="3" spans="1:3" x14ac:dyDescent="0.35">
      <c r="A3" s="13" t="s">
        <v>1562</v>
      </c>
    </row>
    <row r="4" spans="1:3" x14ac:dyDescent="0.35">
      <c r="A4" s="12">
        <v>2.6265306122448981</v>
      </c>
    </row>
    <row r="6" spans="1:3" x14ac:dyDescent="0.35">
      <c r="A6" t="s">
        <v>1563</v>
      </c>
      <c r="B6" s="14">
        <f>GETPIVOTDATA("Job Satisfaction",$A$3)</f>
        <v>2.6265306122448981</v>
      </c>
      <c r="C6">
        <f>B6/4</f>
        <v>0.65663265306122454</v>
      </c>
    </row>
    <row r="7" spans="1:3" x14ac:dyDescent="0.35">
      <c r="A7" t="s">
        <v>1564</v>
      </c>
      <c r="B7" s="1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2D72-B3C5-4C13-924E-EEF6358BC34D}">
  <dimension ref="A3:E8"/>
  <sheetViews>
    <sheetView workbookViewId="0">
      <selection activeCell="G12" sqref="G12"/>
    </sheetView>
  </sheetViews>
  <sheetFormatPr defaultRowHeight="15.5" x14ac:dyDescent="0.35"/>
  <cols>
    <col min="1" max="1" width="23.83203125" bestFit="1" customWidth="1"/>
    <col min="2" max="2" width="22.08203125" bestFit="1" customWidth="1"/>
    <col min="3" max="3" width="13.08203125" bestFit="1" customWidth="1"/>
    <col min="4" max="4" width="15.25" bestFit="1" customWidth="1"/>
    <col min="5" max="5" width="11.9140625" bestFit="1" customWidth="1"/>
  </cols>
  <sheetData>
    <row r="3" spans="1:5" x14ac:dyDescent="0.35">
      <c r="A3" s="2" t="s">
        <v>1554</v>
      </c>
      <c r="B3" s="4" t="s">
        <v>1555</v>
      </c>
      <c r="C3" s="3" t="s">
        <v>1556</v>
      </c>
    </row>
    <row r="4" spans="1:5" x14ac:dyDescent="0.35">
      <c r="A4" s="28">
        <v>1470</v>
      </c>
      <c r="B4" s="29">
        <v>237</v>
      </c>
      <c r="C4" s="30">
        <v>36.923809523809524</v>
      </c>
    </row>
    <row r="7" spans="1:5" x14ac:dyDescent="0.35">
      <c r="A7" s="7" t="s">
        <v>1557</v>
      </c>
      <c r="B7" s="8" t="s">
        <v>1558</v>
      </c>
      <c r="C7" s="9" t="s">
        <v>1559</v>
      </c>
      <c r="D7" s="6" t="s">
        <v>1560</v>
      </c>
      <c r="E7" s="5" t="s">
        <v>1561</v>
      </c>
    </row>
    <row r="8" spans="1:5" x14ac:dyDescent="0.35">
      <c r="A8">
        <f>GETPIVOTDATA("Count of Employee Number",$A$3)</f>
        <v>1470</v>
      </c>
      <c r="B8">
        <f>GETPIVOTDATA("Sum of CF_attrition count",$A$3)</f>
        <v>237</v>
      </c>
      <c r="C8" s="11">
        <f>GETPIVOTDATA("Average of Age",$A$3)</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Attrition by age group</vt:lpstr>
      <vt:lpstr>Attrition by Marital Status</vt:lpstr>
      <vt:lpstr>Dept wise Attrition</vt:lpstr>
      <vt:lpstr>Attrition by Job Role</vt:lpstr>
      <vt:lpstr>Gender</vt:lpstr>
      <vt:lpstr>Education By Attrition</vt:lpstr>
      <vt:lpstr>Rating</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Jeremie</cp:lastModifiedBy>
  <dcterms:created xsi:type="dcterms:W3CDTF">2022-12-29T16:02:46Z</dcterms:created>
  <dcterms:modified xsi:type="dcterms:W3CDTF">2025-10-05T10:40:46Z</dcterms:modified>
</cp:coreProperties>
</file>