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0" windowHeight="7755"/>
  </bookViews>
  <sheets>
    <sheet name="Hoja1" sheetId="1" r:id="rId1"/>
  </sheets>
  <calcPr calcId="125725"/>
  <pivotCaches>
    <pivotCache cacheId="3" r:id="rId2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/>
  <c r="I6"/>
  <c r="I7"/>
  <c r="I8"/>
  <c r="I9"/>
  <c r="I10"/>
  <c r="H11"/>
  <c r="H6"/>
  <c r="H5"/>
  <c r="H7"/>
  <c r="H8"/>
  <c r="H9"/>
  <c r="H10"/>
</calcChain>
</file>

<file path=xl/sharedStrings.xml><?xml version="1.0" encoding="utf-8"?>
<sst xmlns="http://schemas.openxmlformats.org/spreadsheetml/2006/main" count="182" uniqueCount="26">
  <si>
    <t>Ciudad</t>
  </si>
  <si>
    <t>Zona</t>
  </si>
  <si>
    <t>Santander</t>
  </si>
  <si>
    <t>Norte</t>
  </si>
  <si>
    <t>Sevilla</t>
  </si>
  <si>
    <t>Sur</t>
  </si>
  <si>
    <t>Vigo</t>
  </si>
  <si>
    <t>Levante</t>
  </si>
  <si>
    <t>Valencia</t>
  </si>
  <si>
    <t>Alicante</t>
  </si>
  <si>
    <t>Granada</t>
  </si>
  <si>
    <t>Ventas</t>
  </si>
  <si>
    <t>Forma pago</t>
  </si>
  <si>
    <t>Categoría</t>
  </si>
  <si>
    <t>Contado</t>
  </si>
  <si>
    <t>Tarjeta</t>
  </si>
  <si>
    <t>Eletrodomésticos</t>
  </si>
  <si>
    <t>Informática</t>
  </si>
  <si>
    <t>Audio y televisión</t>
  </si>
  <si>
    <t xml:space="preserve">Ciudad </t>
  </si>
  <si>
    <t xml:space="preserve">Ventas </t>
  </si>
  <si>
    <t>Importe</t>
  </si>
  <si>
    <t>Rótulos de fila</t>
  </si>
  <si>
    <t>Total general</t>
  </si>
  <si>
    <t>Rótulos de columna</t>
  </si>
  <si>
    <t>Suma de Ventas</t>
  </si>
</sst>
</file>

<file path=xl/styles.xml><?xml version="1.0" encoding="utf-8"?>
<styleSheet xmlns="http://schemas.openxmlformats.org/spreadsheetml/2006/main">
  <numFmts count="2">
    <numFmt numFmtId="164" formatCode="_-* #,##0.00\ [$€-C0A]_-;\-* #,##0.00\ [$€-C0A]_-;_-* &quot;-&quot;??\ [$€-C0A]_-;_-@_-"/>
    <numFmt numFmtId="165" formatCode="#,##0.00\ &quot;€&quot;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  <xf numFmtId="0" fontId="5" fillId="0" borderId="0" xfId="0" applyFont="1"/>
    <xf numFmtId="0" fontId="0" fillId="0" borderId="0" xfId="0" applyBorder="1"/>
    <xf numFmtId="0" fontId="0" fillId="0" borderId="0" xfId="0" applyNumberFormat="1" applyBorder="1"/>
    <xf numFmtId="0" fontId="0" fillId="0" borderId="0" xfId="0" pivotButton="1"/>
    <xf numFmtId="0" fontId="6" fillId="0" borderId="0" xfId="0" applyFont="1"/>
    <xf numFmtId="0" fontId="6" fillId="0" borderId="0" xfId="0" pivotButton="1" applyFont="1"/>
  </cellXfs>
  <cellStyles count="1">
    <cellStyle name="Normal" xfId="0" builtinId="0"/>
  </cellStyles>
  <dxfs count="14">
    <dxf>
      <font>
        <u/>
      </font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-* #,##0.00\ [$€-C0A]_-;\-* #,##0.00\ [$€-C0A]_-;_-* &quot;-&quot;??\ [$€-C0A]_-;_-@_-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-* #,##0.00\ [$€-C0A]_-;\-* #,##0.00\ [$€-C0A]_-;_-* &quot;-&quot;??\ [$€-C0A]_-;_-@_-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dor" refreshedDate="45098.03128599537" createdVersion="3" refreshedVersion="3" minRefreshableVersion="3" recordCount="36">
  <cacheSource type="worksheet">
    <worksheetSource name="Tabla1[#Todo]"/>
  </cacheSource>
  <cacheFields count="5">
    <cacheField name="Ciudad" numFmtId="0">
      <sharedItems count="6">
        <s v="Santander"/>
        <s v="Sevilla"/>
        <s v="Vigo"/>
        <s v="Alicante"/>
        <s v="Valencia"/>
        <s v="Granada"/>
      </sharedItems>
    </cacheField>
    <cacheField name="Zona" numFmtId="0">
      <sharedItems count="3">
        <s v="Norte"/>
        <s v="Sur"/>
        <s v="Levante"/>
      </sharedItems>
    </cacheField>
    <cacheField name="Ventas" numFmtId="164">
      <sharedItems containsSemiMixedTypes="0" containsString="0" containsNumber="1" minValue="420.3" maxValue="3215.3"/>
    </cacheField>
    <cacheField name="Forma pago" numFmtId="0">
      <sharedItems count="2">
        <s v="Contado"/>
        <s v="Tarjeta"/>
      </sharedItems>
    </cacheField>
    <cacheField name="Categoría" numFmtId="0">
      <sharedItems count="3">
        <s v="Eletrodomésticos"/>
        <s v="Informática"/>
        <s v="Audio y televisión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n v="1235"/>
    <x v="0"/>
    <x v="0"/>
  </r>
  <r>
    <x v="0"/>
    <x v="0"/>
    <n v="639.20000000000005"/>
    <x v="1"/>
    <x v="0"/>
  </r>
  <r>
    <x v="0"/>
    <x v="0"/>
    <n v="621.39"/>
    <x v="0"/>
    <x v="1"/>
  </r>
  <r>
    <x v="0"/>
    <x v="0"/>
    <n v="1259.5"/>
    <x v="1"/>
    <x v="1"/>
  </r>
  <r>
    <x v="0"/>
    <x v="0"/>
    <n v="2563.25"/>
    <x v="0"/>
    <x v="2"/>
  </r>
  <r>
    <x v="0"/>
    <x v="0"/>
    <n v="1258.1199999999999"/>
    <x v="1"/>
    <x v="2"/>
  </r>
  <r>
    <x v="1"/>
    <x v="1"/>
    <n v="725.26"/>
    <x v="0"/>
    <x v="0"/>
  </r>
  <r>
    <x v="1"/>
    <x v="1"/>
    <n v="2563.39"/>
    <x v="1"/>
    <x v="0"/>
  </r>
  <r>
    <x v="1"/>
    <x v="1"/>
    <n v="1258.3599999999999"/>
    <x v="0"/>
    <x v="1"/>
  </r>
  <r>
    <x v="1"/>
    <x v="1"/>
    <n v="1578.3"/>
    <x v="1"/>
    <x v="1"/>
  </r>
  <r>
    <x v="1"/>
    <x v="1"/>
    <n v="953.26"/>
    <x v="0"/>
    <x v="2"/>
  </r>
  <r>
    <x v="1"/>
    <x v="1"/>
    <n v="2359.25"/>
    <x v="1"/>
    <x v="2"/>
  </r>
  <r>
    <x v="2"/>
    <x v="0"/>
    <n v="1259.1400000000001"/>
    <x v="0"/>
    <x v="0"/>
  </r>
  <r>
    <x v="2"/>
    <x v="0"/>
    <n v="856.5"/>
    <x v="1"/>
    <x v="0"/>
  </r>
  <r>
    <x v="2"/>
    <x v="0"/>
    <n v="420.3"/>
    <x v="0"/>
    <x v="1"/>
  </r>
  <r>
    <x v="2"/>
    <x v="0"/>
    <n v="2853"/>
    <x v="1"/>
    <x v="1"/>
  </r>
  <r>
    <x v="2"/>
    <x v="0"/>
    <n v="1933.6"/>
    <x v="0"/>
    <x v="2"/>
  </r>
  <r>
    <x v="2"/>
    <x v="0"/>
    <n v="1253.25"/>
    <x v="1"/>
    <x v="2"/>
  </r>
  <r>
    <x v="3"/>
    <x v="2"/>
    <n v="3215.3"/>
    <x v="0"/>
    <x v="0"/>
  </r>
  <r>
    <x v="3"/>
    <x v="2"/>
    <n v="1253.25"/>
    <x v="1"/>
    <x v="0"/>
  </r>
  <r>
    <x v="3"/>
    <x v="2"/>
    <n v="698.65"/>
    <x v="0"/>
    <x v="1"/>
  </r>
  <r>
    <x v="3"/>
    <x v="2"/>
    <n v="2653.26"/>
    <x v="1"/>
    <x v="1"/>
  </r>
  <r>
    <x v="3"/>
    <x v="2"/>
    <n v="1588.99"/>
    <x v="0"/>
    <x v="2"/>
  </r>
  <r>
    <x v="3"/>
    <x v="2"/>
    <n v="996.65"/>
    <x v="1"/>
    <x v="2"/>
  </r>
  <r>
    <x v="4"/>
    <x v="2"/>
    <n v="1254.4000000000001"/>
    <x v="0"/>
    <x v="0"/>
  </r>
  <r>
    <x v="4"/>
    <x v="2"/>
    <n v="782.69"/>
    <x v="1"/>
    <x v="0"/>
  </r>
  <r>
    <x v="4"/>
    <x v="2"/>
    <n v="2133.25"/>
    <x v="0"/>
    <x v="1"/>
  </r>
  <r>
    <x v="4"/>
    <x v="2"/>
    <n v="1120.3599999999999"/>
    <x v="1"/>
    <x v="1"/>
  </r>
  <r>
    <x v="4"/>
    <x v="2"/>
    <n v="1258.33"/>
    <x v="0"/>
    <x v="2"/>
  </r>
  <r>
    <x v="4"/>
    <x v="2"/>
    <n v="1255.2"/>
    <x v="1"/>
    <x v="2"/>
  </r>
  <r>
    <x v="5"/>
    <x v="1"/>
    <n v="2156.25"/>
    <x v="0"/>
    <x v="0"/>
  </r>
  <r>
    <x v="5"/>
    <x v="1"/>
    <n v="598.25"/>
    <x v="1"/>
    <x v="0"/>
  </r>
  <r>
    <x v="5"/>
    <x v="1"/>
    <n v="1256.8800000000001"/>
    <x v="0"/>
    <x v="1"/>
  </r>
  <r>
    <x v="5"/>
    <x v="1"/>
    <n v="1455.3"/>
    <x v="1"/>
    <x v="1"/>
  </r>
  <r>
    <x v="5"/>
    <x v="1"/>
    <n v="1788"/>
    <x v="0"/>
    <x v="2"/>
  </r>
  <r>
    <x v="5"/>
    <x v="1"/>
    <n v="212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L16:O21" firstHeaderRow="1" firstDataRow="2" firstDataCol="1"/>
  <pivotFields count="5">
    <pivotField showAll="0"/>
    <pivotField axis="axisRow" showAll="0">
      <items count="4">
        <item x="2"/>
        <item x="0"/>
        <item x="1"/>
        <item t="default"/>
      </items>
    </pivotField>
    <pivotField dataField="1" numFmtId="164" showAll="0"/>
    <pivotField axis="axisCol" showAll="0">
      <items count="3">
        <item x="0"/>
        <item x="1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a de Ventas" fld="2" baseField="0" baseItem="0"/>
  </dataFields>
  <formats count="1">
    <format dxfId="0">
      <pivotArea type="origin" dataOnly="0" labelOnly="1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L4:P12" firstHeaderRow="1" firstDataRow="2" firstDataCol="1"/>
  <pivotFields count="5">
    <pivotField axis="axisRow" showAll="0">
      <items count="7">
        <item x="3"/>
        <item x="5"/>
        <item x="0"/>
        <item x="1"/>
        <item x="4"/>
        <item x="2"/>
        <item t="default"/>
      </items>
    </pivotField>
    <pivotField showAll="0"/>
    <pivotField dataField="1" numFmtId="164" showAll="0"/>
    <pivotField showAll="0"/>
    <pivotField axis="axisCol" showAll="0">
      <items count="4">
        <item x="2"/>
        <item x="0"/>
        <item x="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a de Ventas" fld="2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1" displayName="Tabla1" ref="A1:E37" totalsRowShown="0" headerRowDxfId="13" headerRowBorderDxfId="12" tableBorderDxfId="11">
  <tableColumns count="5">
    <tableColumn id="1" name="Ciudad" dataDxfId="10"/>
    <tableColumn id="2" name="Zona" dataDxfId="9"/>
    <tableColumn id="3" name="Ventas" dataDxfId="8"/>
    <tableColumn id="4" name="Forma pago" dataDxfId="7"/>
    <tableColumn id="5" name="Categoría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G4:I11" totalsRowCount="1">
  <autoFilter ref="G4:I10"/>
  <tableColumns count="3">
    <tableColumn id="1" name="Ciudad " totalsRowDxfId="5"/>
    <tableColumn id="2" name="Ventas " totalsRowFunction="custom" dataDxfId="4" totalsRowDxfId="3">
      <calculatedColumnFormula>COUNTIFS(Tabla1[Ciudad],Tabla2[[#This Row],[Ciudad ]])</calculatedColumnFormula>
      <totalsRowFormula>SUM([[Ventas ]])</totalsRowFormula>
    </tableColumn>
    <tableColumn id="3" name="Importe" dataDxfId="2" totalsRowDxfId="1">
      <calculatedColumnFormula>SUMIFS(Tabla1[Ventas],Tabla1[Ciudad],Tabla2[[#This Row],[Ciudad ]])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tabSelected="1" topLeftCell="I1" workbookViewId="0">
      <pane ySplit="1" topLeftCell="A9" activePane="bottomLeft" state="frozen"/>
      <selection pane="bottomLeft" activeCell="L15" sqref="L15:L16"/>
    </sheetView>
  </sheetViews>
  <sheetFormatPr baseColWidth="10" defaultRowHeight="15"/>
  <cols>
    <col min="1" max="1" width="11.42578125" customWidth="1"/>
    <col min="2" max="2" width="8.42578125" customWidth="1"/>
    <col min="3" max="3" width="11.85546875" customWidth="1"/>
    <col min="4" max="4" width="12.5703125" bestFit="1" customWidth="1"/>
    <col min="5" max="5" width="20.42578125" customWidth="1"/>
    <col min="6" max="6" width="6.28515625" customWidth="1"/>
    <col min="7" max="7" width="17.5703125" customWidth="1"/>
    <col min="8" max="8" width="22.42578125" bestFit="1" customWidth="1"/>
    <col min="9" max="9" width="16.5703125" customWidth="1"/>
    <col min="10" max="10" width="11.140625" customWidth="1"/>
    <col min="11" max="11" width="12.5703125" customWidth="1"/>
    <col min="12" max="12" width="16" customWidth="1"/>
    <col min="13" max="13" width="20.85546875" customWidth="1"/>
    <col min="14" max="14" width="9" customWidth="1"/>
    <col min="15" max="16" width="12.5703125" customWidth="1"/>
    <col min="17" max="17" width="12.5703125" bestFit="1" customWidth="1"/>
  </cols>
  <sheetData>
    <row r="1" spans="1:16" s="5" customFormat="1" ht="22.5" customHeight="1" thickBot="1">
      <c r="A1" s="12" t="s">
        <v>0</v>
      </c>
      <c r="B1" s="13" t="s">
        <v>1</v>
      </c>
      <c r="C1" s="14" t="s">
        <v>11</v>
      </c>
      <c r="D1" s="13" t="s">
        <v>12</v>
      </c>
      <c r="E1" s="15" t="s">
        <v>13</v>
      </c>
      <c r="F1" s="4"/>
    </row>
    <row r="2" spans="1:16">
      <c r="A2" s="6" t="s">
        <v>2</v>
      </c>
      <c r="B2" s="6" t="s">
        <v>3</v>
      </c>
      <c r="C2" s="7">
        <v>1235</v>
      </c>
      <c r="D2" s="7" t="s">
        <v>14</v>
      </c>
      <c r="E2" s="8" t="s">
        <v>16</v>
      </c>
    </row>
    <row r="3" spans="1:16">
      <c r="A3" s="3" t="s">
        <v>2</v>
      </c>
      <c r="B3" s="3" t="s">
        <v>3</v>
      </c>
      <c r="C3" s="2">
        <v>639.20000000000005</v>
      </c>
      <c r="D3" s="2" t="s">
        <v>15</v>
      </c>
      <c r="E3" s="1" t="s">
        <v>16</v>
      </c>
    </row>
    <row r="4" spans="1:16">
      <c r="A4" s="3" t="s">
        <v>2</v>
      </c>
      <c r="B4" s="3" t="s">
        <v>3</v>
      </c>
      <c r="C4" s="2">
        <v>621.39</v>
      </c>
      <c r="D4" s="2" t="s">
        <v>14</v>
      </c>
      <c r="E4" s="1" t="s">
        <v>17</v>
      </c>
      <c r="G4" s="19" t="s">
        <v>19</v>
      </c>
      <c r="H4" t="s">
        <v>20</v>
      </c>
      <c r="I4" t="s">
        <v>21</v>
      </c>
      <c r="L4" s="22" t="s">
        <v>25</v>
      </c>
      <c r="M4" s="22" t="s">
        <v>24</v>
      </c>
    </row>
    <row r="5" spans="1:16">
      <c r="A5" s="3" t="s">
        <v>2</v>
      </c>
      <c r="B5" s="3" t="s">
        <v>3</v>
      </c>
      <c r="C5" s="2">
        <v>1259.5</v>
      </c>
      <c r="D5" s="2" t="s">
        <v>15</v>
      </c>
      <c r="E5" s="1" t="s">
        <v>17</v>
      </c>
      <c r="G5" t="s">
        <v>2</v>
      </c>
      <c r="H5" s="18">
        <f>COUNTIFS(Tabla1[Ciudad],Tabla2[[#This Row],[Ciudad ]])</f>
        <v>6</v>
      </c>
      <c r="I5" s="18">
        <f>SUMIFS(Tabla1[Ventas],Tabla1[Ciudad],Tabla2[[#This Row],[Ciudad ]])</f>
        <v>7576.46</v>
      </c>
      <c r="L5" s="22" t="s">
        <v>22</v>
      </c>
      <c r="M5" t="s">
        <v>18</v>
      </c>
      <c r="N5" t="s">
        <v>16</v>
      </c>
      <c r="O5" t="s">
        <v>17</v>
      </c>
      <c r="P5" t="s">
        <v>23</v>
      </c>
    </row>
    <row r="6" spans="1:16">
      <c r="A6" s="3" t="s">
        <v>2</v>
      </c>
      <c r="B6" s="3" t="s">
        <v>3</v>
      </c>
      <c r="C6" s="2">
        <v>2563.25</v>
      </c>
      <c r="D6" s="2" t="s">
        <v>14</v>
      </c>
      <c r="E6" s="1" t="s">
        <v>18</v>
      </c>
      <c r="G6" s="16" t="s">
        <v>4</v>
      </c>
      <c r="H6" s="18">
        <f>COUNTIFS(Tabla1[Ciudad],Tabla2[[#This Row],[Ciudad ]])</f>
        <v>6</v>
      </c>
      <c r="I6" s="18">
        <f>SUMIFS(Tabla1[Ventas],Tabla1[Ciudad],Tabla2[[#This Row],[Ciudad ]])</f>
        <v>9437.82</v>
      </c>
      <c r="J6" s="18"/>
      <c r="K6" s="18"/>
      <c r="L6" s="16" t="s">
        <v>9</v>
      </c>
      <c r="M6" s="18">
        <v>2585.64</v>
      </c>
      <c r="N6" s="18">
        <v>4468.55</v>
      </c>
      <c r="O6" s="18">
        <v>3351.9100000000003</v>
      </c>
      <c r="P6" s="18">
        <v>10406.1</v>
      </c>
    </row>
    <row r="7" spans="1:16">
      <c r="A7" s="3" t="s">
        <v>2</v>
      </c>
      <c r="B7" s="3" t="s">
        <v>3</v>
      </c>
      <c r="C7" s="2">
        <v>1258.1199999999999</v>
      </c>
      <c r="D7" s="2" t="s">
        <v>15</v>
      </c>
      <c r="E7" s="1" t="s">
        <v>18</v>
      </c>
      <c r="G7" t="s">
        <v>6</v>
      </c>
      <c r="H7" s="18">
        <f>COUNTIFS(Tabla1[Ciudad],Tabla2[[#This Row],[Ciudad ]])</f>
        <v>6</v>
      </c>
      <c r="I7" s="18">
        <f>SUMIFS(Tabla1[Ventas],Tabla1[Ciudad],Tabla2[[#This Row],[Ciudad ]])</f>
        <v>8575.7900000000009</v>
      </c>
      <c r="J7" s="18"/>
      <c r="K7" s="18"/>
      <c r="L7" s="16" t="s">
        <v>10</v>
      </c>
      <c r="M7" s="18">
        <v>3908</v>
      </c>
      <c r="N7" s="18">
        <v>2754.5</v>
      </c>
      <c r="O7" s="18">
        <v>2712.1800000000003</v>
      </c>
      <c r="P7" s="18">
        <v>9374.68</v>
      </c>
    </row>
    <row r="8" spans="1:16">
      <c r="A8" s="3" t="s">
        <v>4</v>
      </c>
      <c r="B8" s="3" t="s">
        <v>5</v>
      </c>
      <c r="C8" s="2">
        <v>725.26</v>
      </c>
      <c r="D8" s="2" t="s">
        <v>14</v>
      </c>
      <c r="E8" s="1" t="s">
        <v>16</v>
      </c>
      <c r="G8" t="s">
        <v>9</v>
      </c>
      <c r="H8" s="18">
        <f>COUNTIFS(Tabla1[Ciudad],Tabla2[[#This Row],[Ciudad ]])</f>
        <v>6</v>
      </c>
      <c r="I8" s="18">
        <f>SUMIFS(Tabla1[Ventas],Tabla1[Ciudad],Tabla2[[#This Row],[Ciudad ]])</f>
        <v>10406.1</v>
      </c>
      <c r="J8" s="18"/>
      <c r="K8" s="18"/>
      <c r="L8" s="16" t="s">
        <v>2</v>
      </c>
      <c r="M8" s="18">
        <v>3821.37</v>
      </c>
      <c r="N8" s="18">
        <v>1874.2</v>
      </c>
      <c r="O8" s="18">
        <v>1880.8899999999999</v>
      </c>
      <c r="P8" s="18">
        <v>7576.4599999999991</v>
      </c>
    </row>
    <row r="9" spans="1:16">
      <c r="A9" s="3" t="s">
        <v>4</v>
      </c>
      <c r="B9" s="3" t="s">
        <v>5</v>
      </c>
      <c r="C9" s="2">
        <v>2563.39</v>
      </c>
      <c r="D9" s="2" t="s">
        <v>15</v>
      </c>
      <c r="E9" s="1" t="s">
        <v>16</v>
      </c>
      <c r="G9" t="s">
        <v>8</v>
      </c>
      <c r="H9" s="18">
        <f>COUNTIFS(Tabla1[Ciudad],Tabla2[[#This Row],[Ciudad ]])</f>
        <v>6</v>
      </c>
      <c r="I9" s="18">
        <f>SUMIFS(Tabla1[Ventas],Tabla1[Ciudad],Tabla2[[#This Row],[Ciudad ]])</f>
        <v>7804.23</v>
      </c>
      <c r="J9" s="18"/>
      <c r="K9" s="18"/>
      <c r="L9" s="16" t="s">
        <v>4</v>
      </c>
      <c r="M9" s="18">
        <v>3312.51</v>
      </c>
      <c r="N9" s="18">
        <v>3288.6499999999996</v>
      </c>
      <c r="O9" s="18">
        <v>2836.66</v>
      </c>
      <c r="P9" s="18">
        <v>9437.82</v>
      </c>
    </row>
    <row r="10" spans="1:16">
      <c r="A10" s="3" t="s">
        <v>4</v>
      </c>
      <c r="B10" s="3" t="s">
        <v>5</v>
      </c>
      <c r="C10" s="2">
        <v>1258.3599999999999</v>
      </c>
      <c r="D10" s="2" t="s">
        <v>14</v>
      </c>
      <c r="E10" s="1" t="s">
        <v>17</v>
      </c>
      <c r="G10" t="s">
        <v>10</v>
      </c>
      <c r="H10" s="18">
        <f>COUNTIFS(Tabla1[Ciudad],Tabla2[[#This Row],[Ciudad ]])</f>
        <v>6</v>
      </c>
      <c r="I10" s="18">
        <f>SUMIFS(Tabla1[Ventas],Tabla1[Ciudad],Tabla2[[#This Row],[Ciudad ]])</f>
        <v>9374.68</v>
      </c>
      <c r="J10" s="18"/>
      <c r="K10" s="18"/>
      <c r="L10" s="16" t="s">
        <v>8</v>
      </c>
      <c r="M10" s="18">
        <v>2513.5299999999997</v>
      </c>
      <c r="N10" s="18">
        <v>2037.0900000000001</v>
      </c>
      <c r="O10" s="18">
        <v>3253.6099999999997</v>
      </c>
      <c r="P10" s="18">
        <v>7804.23</v>
      </c>
    </row>
    <row r="11" spans="1:16">
      <c r="A11" s="3" t="s">
        <v>4</v>
      </c>
      <c r="B11" s="3" t="s">
        <v>5</v>
      </c>
      <c r="C11" s="2">
        <v>1578.3</v>
      </c>
      <c r="D11" s="2" t="s">
        <v>15</v>
      </c>
      <c r="E11" s="1" t="s">
        <v>17</v>
      </c>
      <c r="G11" s="20"/>
      <c r="H11" s="21">
        <f>SUM([[Ventas ]])</f>
        <v>36</v>
      </c>
      <c r="I11" s="20"/>
      <c r="J11" s="18"/>
      <c r="K11" s="18"/>
      <c r="L11" s="16" t="s">
        <v>6</v>
      </c>
      <c r="M11" s="18">
        <v>3186.85</v>
      </c>
      <c r="N11" s="18">
        <v>2115.6400000000003</v>
      </c>
      <c r="O11" s="18">
        <v>3273.3</v>
      </c>
      <c r="P11" s="18">
        <v>8575.7900000000009</v>
      </c>
    </row>
    <row r="12" spans="1:16">
      <c r="A12" s="3" t="s">
        <v>4</v>
      </c>
      <c r="B12" s="3" t="s">
        <v>5</v>
      </c>
      <c r="C12" s="2">
        <v>953.26</v>
      </c>
      <c r="D12" s="1" t="s">
        <v>14</v>
      </c>
      <c r="E12" s="1" t="s">
        <v>18</v>
      </c>
      <c r="J12" s="18"/>
      <c r="K12" s="18"/>
      <c r="L12" s="16" t="s">
        <v>23</v>
      </c>
      <c r="M12" s="18">
        <v>19327.899999999998</v>
      </c>
      <c r="N12" s="18">
        <v>16538.63</v>
      </c>
      <c r="O12" s="18">
        <v>17308.55</v>
      </c>
      <c r="P12" s="18">
        <v>53175.079999999994</v>
      </c>
    </row>
    <row r="13" spans="1:16">
      <c r="A13" s="3" t="s">
        <v>4</v>
      </c>
      <c r="B13" s="3" t="s">
        <v>5</v>
      </c>
      <c r="C13" s="2">
        <v>2359.25</v>
      </c>
      <c r="D13" s="1" t="s">
        <v>15</v>
      </c>
      <c r="E13" s="1" t="s">
        <v>18</v>
      </c>
      <c r="J13" s="17"/>
      <c r="K13" s="17"/>
    </row>
    <row r="14" spans="1:16">
      <c r="A14" s="3" t="s">
        <v>6</v>
      </c>
      <c r="B14" s="3" t="s">
        <v>3</v>
      </c>
      <c r="C14" s="2">
        <v>1259.1400000000001</v>
      </c>
      <c r="D14" s="2" t="s">
        <v>14</v>
      </c>
      <c r="E14" s="1" t="s">
        <v>16</v>
      </c>
      <c r="J14" s="17"/>
      <c r="K14" s="17"/>
    </row>
    <row r="15" spans="1:16">
      <c r="A15" s="3" t="s">
        <v>6</v>
      </c>
      <c r="B15" s="3" t="s">
        <v>3</v>
      </c>
      <c r="C15" s="2">
        <v>856.5</v>
      </c>
      <c r="D15" s="2" t="s">
        <v>15</v>
      </c>
      <c r="E15" s="1" t="s">
        <v>16</v>
      </c>
      <c r="J15" s="17"/>
      <c r="K15" s="17"/>
      <c r="L15" s="23"/>
    </row>
    <row r="16" spans="1:16">
      <c r="A16" s="3" t="s">
        <v>6</v>
      </c>
      <c r="B16" s="3" t="s">
        <v>3</v>
      </c>
      <c r="C16" s="2">
        <v>420.3</v>
      </c>
      <c r="D16" s="2" t="s">
        <v>14</v>
      </c>
      <c r="E16" s="1" t="s">
        <v>17</v>
      </c>
      <c r="J16" s="17"/>
      <c r="K16" s="17"/>
      <c r="L16" s="24" t="s">
        <v>25</v>
      </c>
      <c r="M16" s="22" t="s">
        <v>24</v>
      </c>
    </row>
    <row r="17" spans="1:15">
      <c r="A17" s="3" t="s">
        <v>6</v>
      </c>
      <c r="B17" s="3" t="s">
        <v>3</v>
      </c>
      <c r="C17" s="2">
        <v>2853</v>
      </c>
      <c r="D17" s="2" t="s">
        <v>15</v>
      </c>
      <c r="E17" s="1" t="s">
        <v>17</v>
      </c>
      <c r="J17" s="17"/>
      <c r="K17" s="17"/>
      <c r="L17" s="22" t="s">
        <v>22</v>
      </c>
      <c r="M17" t="s">
        <v>14</v>
      </c>
      <c r="N17" t="s">
        <v>15</v>
      </c>
      <c r="O17" t="s">
        <v>23</v>
      </c>
    </row>
    <row r="18" spans="1:15">
      <c r="A18" s="3" t="s">
        <v>6</v>
      </c>
      <c r="B18" s="3" t="s">
        <v>3</v>
      </c>
      <c r="C18" s="2">
        <v>1933.6</v>
      </c>
      <c r="D18" s="2" t="s">
        <v>14</v>
      </c>
      <c r="E18" s="1" t="s">
        <v>18</v>
      </c>
      <c r="J18" s="17"/>
      <c r="K18" s="17"/>
      <c r="L18" s="16" t="s">
        <v>7</v>
      </c>
      <c r="M18" s="18">
        <v>10148.92</v>
      </c>
      <c r="N18" s="18">
        <v>8061.41</v>
      </c>
      <c r="O18" s="18">
        <v>18210.330000000002</v>
      </c>
    </row>
    <row r="19" spans="1:15">
      <c r="A19" s="3" t="s">
        <v>6</v>
      </c>
      <c r="B19" s="3" t="s">
        <v>3</v>
      </c>
      <c r="C19" s="2">
        <v>1253.25</v>
      </c>
      <c r="D19" s="2" t="s">
        <v>15</v>
      </c>
      <c r="E19" s="1" t="s">
        <v>18</v>
      </c>
      <c r="J19" s="17"/>
      <c r="K19" s="17"/>
      <c r="L19" s="16" t="s">
        <v>3</v>
      </c>
      <c r="M19" s="18">
        <v>8032.68</v>
      </c>
      <c r="N19" s="18">
        <v>8119.57</v>
      </c>
      <c r="O19" s="18">
        <v>16152.25</v>
      </c>
    </row>
    <row r="20" spans="1:15">
      <c r="A20" s="3" t="s">
        <v>9</v>
      </c>
      <c r="B20" s="3" t="s">
        <v>7</v>
      </c>
      <c r="C20" s="2">
        <v>3215.3</v>
      </c>
      <c r="D20" s="2" t="s">
        <v>14</v>
      </c>
      <c r="E20" s="1" t="s">
        <v>16</v>
      </c>
      <c r="J20" s="17"/>
      <c r="K20" s="17"/>
      <c r="L20" s="16" t="s">
        <v>5</v>
      </c>
      <c r="M20" s="18">
        <v>8138.01</v>
      </c>
      <c r="N20" s="18">
        <v>10674.49</v>
      </c>
      <c r="O20" s="18">
        <v>18812.5</v>
      </c>
    </row>
    <row r="21" spans="1:15">
      <c r="A21" s="3" t="s">
        <v>9</v>
      </c>
      <c r="B21" s="3" t="s">
        <v>7</v>
      </c>
      <c r="C21" s="2">
        <v>1253.25</v>
      </c>
      <c r="D21" s="2" t="s">
        <v>15</v>
      </c>
      <c r="E21" s="1" t="s">
        <v>16</v>
      </c>
      <c r="J21" s="17"/>
      <c r="K21" s="17"/>
      <c r="L21" s="16" t="s">
        <v>23</v>
      </c>
      <c r="M21" s="18">
        <v>26319.61</v>
      </c>
      <c r="N21" s="18">
        <v>26855.47</v>
      </c>
      <c r="O21" s="18">
        <v>53175.08</v>
      </c>
    </row>
    <row r="22" spans="1:15">
      <c r="A22" s="3" t="s">
        <v>9</v>
      </c>
      <c r="B22" s="3" t="s">
        <v>7</v>
      </c>
      <c r="C22" s="2">
        <v>698.65</v>
      </c>
      <c r="D22" s="2" t="s">
        <v>14</v>
      </c>
      <c r="E22" s="1" t="s">
        <v>17</v>
      </c>
    </row>
    <row r="23" spans="1:15">
      <c r="A23" s="3" t="s">
        <v>9</v>
      </c>
      <c r="B23" s="3" t="s">
        <v>7</v>
      </c>
      <c r="C23" s="2">
        <v>2653.26</v>
      </c>
      <c r="D23" s="2" t="s">
        <v>15</v>
      </c>
      <c r="E23" s="1" t="s">
        <v>17</v>
      </c>
    </row>
    <row r="24" spans="1:15">
      <c r="A24" s="3" t="s">
        <v>9</v>
      </c>
      <c r="B24" s="3" t="s">
        <v>7</v>
      </c>
      <c r="C24" s="2">
        <v>1588.99</v>
      </c>
      <c r="D24" s="2" t="s">
        <v>14</v>
      </c>
      <c r="E24" s="1" t="s">
        <v>18</v>
      </c>
    </row>
    <row r="25" spans="1:15">
      <c r="A25" s="3" t="s">
        <v>9</v>
      </c>
      <c r="B25" s="3" t="s">
        <v>7</v>
      </c>
      <c r="C25" s="2">
        <v>996.65</v>
      </c>
      <c r="D25" s="2" t="s">
        <v>15</v>
      </c>
      <c r="E25" s="1" t="s">
        <v>18</v>
      </c>
    </row>
    <row r="26" spans="1:15">
      <c r="A26" s="3" t="s">
        <v>8</v>
      </c>
      <c r="B26" s="3" t="s">
        <v>7</v>
      </c>
      <c r="C26" s="2">
        <v>1254.4000000000001</v>
      </c>
      <c r="D26" s="2" t="s">
        <v>14</v>
      </c>
      <c r="E26" s="1" t="s">
        <v>16</v>
      </c>
    </row>
    <row r="27" spans="1:15">
      <c r="A27" s="3" t="s">
        <v>8</v>
      </c>
      <c r="B27" s="3" t="s">
        <v>7</v>
      </c>
      <c r="C27" s="2">
        <v>782.69</v>
      </c>
      <c r="D27" s="2" t="s">
        <v>15</v>
      </c>
      <c r="E27" s="1" t="s">
        <v>16</v>
      </c>
    </row>
    <row r="28" spans="1:15">
      <c r="A28" s="3" t="s">
        <v>8</v>
      </c>
      <c r="B28" s="3" t="s">
        <v>7</v>
      </c>
      <c r="C28" s="2">
        <v>2133.25</v>
      </c>
      <c r="D28" s="2" t="s">
        <v>14</v>
      </c>
      <c r="E28" s="1" t="s">
        <v>17</v>
      </c>
    </row>
    <row r="29" spans="1:15">
      <c r="A29" s="3" t="s">
        <v>8</v>
      </c>
      <c r="B29" s="3" t="s">
        <v>7</v>
      </c>
      <c r="C29" s="2">
        <v>1120.3599999999999</v>
      </c>
      <c r="D29" s="2" t="s">
        <v>15</v>
      </c>
      <c r="E29" s="1" t="s">
        <v>17</v>
      </c>
    </row>
    <row r="30" spans="1:15">
      <c r="A30" s="3" t="s">
        <v>8</v>
      </c>
      <c r="B30" s="3" t="s">
        <v>7</v>
      </c>
      <c r="C30" s="2">
        <v>1258.33</v>
      </c>
      <c r="D30" s="2" t="s">
        <v>14</v>
      </c>
      <c r="E30" s="1" t="s">
        <v>18</v>
      </c>
    </row>
    <row r="31" spans="1:15">
      <c r="A31" s="3" t="s">
        <v>8</v>
      </c>
      <c r="B31" s="3" t="s">
        <v>7</v>
      </c>
      <c r="C31" s="2">
        <v>1255.2</v>
      </c>
      <c r="D31" s="2" t="s">
        <v>15</v>
      </c>
      <c r="E31" s="1" t="s">
        <v>18</v>
      </c>
    </row>
    <row r="32" spans="1:15">
      <c r="A32" s="3" t="s">
        <v>10</v>
      </c>
      <c r="B32" s="3" t="s">
        <v>5</v>
      </c>
      <c r="C32" s="2">
        <v>2156.25</v>
      </c>
      <c r="D32" s="2" t="s">
        <v>14</v>
      </c>
      <c r="E32" s="1" t="s">
        <v>16</v>
      </c>
    </row>
    <row r="33" spans="1:5">
      <c r="A33" s="3" t="s">
        <v>10</v>
      </c>
      <c r="B33" s="3" t="s">
        <v>5</v>
      </c>
      <c r="C33" s="2">
        <v>598.25</v>
      </c>
      <c r="D33" s="2" t="s">
        <v>15</v>
      </c>
      <c r="E33" s="1" t="s">
        <v>16</v>
      </c>
    </row>
    <row r="34" spans="1:5">
      <c r="A34" s="3" t="s">
        <v>10</v>
      </c>
      <c r="B34" s="3" t="s">
        <v>5</v>
      </c>
      <c r="C34" s="2">
        <v>1256.8800000000001</v>
      </c>
      <c r="D34" s="2" t="s">
        <v>14</v>
      </c>
      <c r="E34" s="1" t="s">
        <v>17</v>
      </c>
    </row>
    <row r="35" spans="1:5">
      <c r="A35" s="3" t="s">
        <v>10</v>
      </c>
      <c r="B35" s="3" t="s">
        <v>5</v>
      </c>
      <c r="C35" s="2">
        <v>1455.3</v>
      </c>
      <c r="D35" s="2" t="s">
        <v>15</v>
      </c>
      <c r="E35" s="1" t="s">
        <v>17</v>
      </c>
    </row>
    <row r="36" spans="1:5">
      <c r="A36" s="3" t="s">
        <v>10</v>
      </c>
      <c r="B36" s="3" t="s">
        <v>5</v>
      </c>
      <c r="C36" s="2">
        <v>1788</v>
      </c>
      <c r="D36" s="2" t="s">
        <v>14</v>
      </c>
      <c r="E36" s="1" t="s">
        <v>18</v>
      </c>
    </row>
    <row r="37" spans="1:5">
      <c r="A37" s="9" t="s">
        <v>10</v>
      </c>
      <c r="B37" s="9" t="s">
        <v>5</v>
      </c>
      <c r="C37" s="10">
        <v>2120</v>
      </c>
      <c r="D37" s="10" t="s">
        <v>15</v>
      </c>
      <c r="E37" s="11" t="s">
        <v>18</v>
      </c>
    </row>
  </sheetData>
  <pageMargins left="0.7" right="0.7" top="0.75" bottom="0.75" header="0.3" footer="0.3"/>
  <pageSetup paperSize="9" orientation="portrait"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eul4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eul</dc:creator>
  <cp:lastModifiedBy>Administrador</cp:lastModifiedBy>
  <dcterms:created xsi:type="dcterms:W3CDTF">2015-11-20T21:23:47Z</dcterms:created>
  <dcterms:modified xsi:type="dcterms:W3CDTF">2023-06-21T04:15:24Z</dcterms:modified>
</cp:coreProperties>
</file>