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-daily.UTULSA\Documents\GitHub\TU-TeensyIMUwithCAN\Calibrations\"/>
    </mc:Choice>
  </mc:AlternateContent>
  <bookViews>
    <workbookView xWindow="0" yWindow="0" windowWidth="2733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  <c r="G11" i="1"/>
  <c r="G13" i="1" s="1"/>
  <c r="E13" i="1"/>
  <c r="G12" i="1"/>
  <c r="E12" i="1"/>
  <c r="E19" i="1"/>
  <c r="D19" i="1"/>
  <c r="C12" i="1"/>
  <c r="C13" i="1"/>
  <c r="B20" i="1"/>
  <c r="B19" i="1"/>
</calcChain>
</file>

<file path=xl/sharedStrings.xml><?xml version="1.0" encoding="utf-8"?>
<sst xmlns="http://schemas.openxmlformats.org/spreadsheetml/2006/main" count="21" uniqueCount="21">
  <si>
    <t>X ADC</t>
  </si>
  <si>
    <t>Y ADC</t>
  </si>
  <si>
    <t>Y G</t>
  </si>
  <si>
    <t>Z ADC</t>
  </si>
  <si>
    <t>Z G</t>
  </si>
  <si>
    <t>Name</t>
  </si>
  <si>
    <t>USB Down</t>
  </si>
  <si>
    <t>USB Up</t>
  </si>
  <si>
    <t>Upside down</t>
  </si>
  <si>
    <t>Right Side</t>
  </si>
  <si>
    <t>Left</t>
  </si>
  <si>
    <t>Max Value</t>
  </si>
  <si>
    <t>Mid range</t>
  </si>
  <si>
    <t>this should be zero</t>
  </si>
  <si>
    <t>Flat/Normal</t>
  </si>
  <si>
    <t>+200 x</t>
  </si>
  <si>
    <t>-200 x</t>
  </si>
  <si>
    <t>X uG</t>
  </si>
  <si>
    <t>Slope</t>
  </si>
  <si>
    <t>zero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</si>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</sst>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624890638670169E-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Sheet1!$C$2:$C$9</c:f>
              <c:numCache>
                <c:formatCode>General</c:formatCode>
                <c:ptCount val="8"/>
                <c:pt idx="0">
                  <c:v>32952.026944160549</c:v>
                </c:pt>
                <c:pt idx="1">
                  <c:v>32605.4382367695</c:v>
                </c:pt>
                <c:pt idx="2">
                  <c:v>32777.236863786158</c:v>
                </c:pt>
                <c:pt idx="3">
                  <c:v>32771.487151382295</c:v>
                </c:pt>
                <c:pt idx="4">
                  <c:v>32759.492064745398</c:v>
                </c:pt>
                <c:pt idx="5">
                  <c:v>32772.914631479187</c:v>
                </c:pt>
                <c:pt idx="6">
                  <c:v>65536</c:v>
                </c:pt>
                <c:pt idx="7">
                  <c:v>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1000000</c:v>
                </c:pt>
                <c:pt idx="1">
                  <c:v>-1000000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199900000</c:v>
                </c:pt>
                <c:pt idx="7" formatCode="0.00E+00">
                  <c:v>-200000000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71792"/>
        <c:axId val="393274032"/>
      </c:scatterChart>
      <c:valAx>
        <c:axId val="393271792"/>
        <c:scaling>
          <c:orientation val="minMax"/>
          <c:max val="33000"/>
          <c:min val="3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4032"/>
        <c:crosses val="autoZero"/>
        <c:crossBetween val="midCat"/>
      </c:valAx>
      <c:valAx>
        <c:axId val="393274032"/>
        <c:scaling>
          <c:orientation val="minMax"/>
          <c:max val="1000000"/>
          <c:min val="-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347662</xdr:colOff>
      <xdr:row>9</xdr:row>
      <xdr:rowOff>52387</xdr:rowOff>
    </xdr:from>
    <xdr:to>
      <xdr:col>17</xdr:col>
      <xdr:colOff>42862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19" sqref="H19"/>
    </sheetView>
  </sheetViews>
  <sheetFormatPr defaultRowHeight="15" x14ac:dyDescent="0.25"/>
  <cols>
    <col min="1" max="1" width="12.140625" customWidth="1"/>
    <col min="2" max="2" width="10.7109375" bestFit="1" customWidth="1"/>
    <col min="3" max="3" width="12.7109375" bestFit="1" customWidth="1"/>
  </cols>
  <sheetData>
    <row r="1" spans="1:7" x14ac:dyDescent="0.25">
      <c r="A1" t="s">
        <v>5</v>
      </c>
      <c r="B1" t="s">
        <v>17</v>
      </c>
      <c r="C1" t="s">
        <v>0</v>
      </c>
      <c r="D1" t="s">
        <v>2</v>
      </c>
      <c r="E1" t="s">
        <v>1</v>
      </c>
      <c r="F1" t="s">
        <v>4</v>
      </c>
      <c r="G1" t="s">
        <v>3</v>
      </c>
    </row>
    <row r="2" spans="1:7" x14ac:dyDescent="0.25">
      <c r="A2" t="s">
        <v>6</v>
      </c>
      <c r="B2">
        <v>1000000</v>
      </c>
      <c r="C2">
        <v>32952.026944160549</v>
      </c>
      <c r="D2">
        <v>0</v>
      </c>
      <c r="E2">
        <v>32837.473752671191</v>
      </c>
      <c r="F2">
        <v>0</v>
      </c>
      <c r="G2">
        <v>32789.697760847346</v>
      </c>
    </row>
    <row r="3" spans="1:7" x14ac:dyDescent="0.25">
      <c r="A3" t="s">
        <v>7</v>
      </c>
      <c r="B3">
        <v>-1000000</v>
      </c>
      <c r="C3">
        <v>32605.4382367695</v>
      </c>
      <c r="D3">
        <v>0</v>
      </c>
      <c r="E3">
        <v>32845.82712565839</v>
      </c>
      <c r="F3">
        <v>0</v>
      </c>
      <c r="G3">
        <v>32814.751881113618</v>
      </c>
    </row>
    <row r="4" spans="1:7" x14ac:dyDescent="0.25">
      <c r="A4" t="s">
        <v>8</v>
      </c>
      <c r="B4">
        <v>0</v>
      </c>
      <c r="C4">
        <v>32777.236863786158</v>
      </c>
      <c r="D4">
        <v>0</v>
      </c>
      <c r="E4">
        <v>32857.929146832663</v>
      </c>
      <c r="F4" s="2">
        <v>-1000000</v>
      </c>
      <c r="G4">
        <v>32666.678139875505</v>
      </c>
    </row>
    <row r="5" spans="1:7" x14ac:dyDescent="0.25">
      <c r="A5" t="s">
        <v>14</v>
      </c>
      <c r="B5">
        <v>0</v>
      </c>
      <c r="C5">
        <v>32771.487151382295</v>
      </c>
      <c r="D5">
        <v>0</v>
      </c>
      <c r="E5">
        <v>32833.296796979659</v>
      </c>
      <c r="F5" s="2">
        <v>1000000</v>
      </c>
      <c r="G5">
        <v>32963.453781512602</v>
      </c>
    </row>
    <row r="6" spans="1:7" x14ac:dyDescent="0.25">
      <c r="A6" t="s">
        <v>9</v>
      </c>
      <c r="B6">
        <v>0</v>
      </c>
      <c r="C6">
        <v>32759.492064745398</v>
      </c>
      <c r="D6" s="2">
        <v>-1000000</v>
      </c>
      <c r="E6">
        <v>32651.465929727598</v>
      </c>
      <c r="F6">
        <v>0</v>
      </c>
      <c r="G6">
        <v>32776.282589814451</v>
      </c>
    </row>
    <row r="7" spans="1:7" x14ac:dyDescent="0.25">
      <c r="A7" t="s">
        <v>10</v>
      </c>
      <c r="B7">
        <v>0</v>
      </c>
      <c r="C7">
        <v>32772.914631479187</v>
      </c>
      <c r="D7" s="2">
        <v>1000000</v>
      </c>
      <c r="E7">
        <v>32978.579171830577</v>
      </c>
      <c r="F7">
        <v>0</v>
      </c>
      <c r="G7">
        <v>32830.075891229862</v>
      </c>
    </row>
    <row r="8" spans="1:7" x14ac:dyDescent="0.25">
      <c r="A8" s="1" t="s">
        <v>15</v>
      </c>
      <c r="B8" s="2">
        <v>199900000</v>
      </c>
      <c r="C8">
        <v>65536</v>
      </c>
      <c r="D8" s="2">
        <v>199900000</v>
      </c>
      <c r="E8">
        <v>65536</v>
      </c>
      <c r="F8" s="2">
        <v>199900000</v>
      </c>
      <c r="G8">
        <v>65536</v>
      </c>
    </row>
    <row r="9" spans="1:7" x14ac:dyDescent="0.25">
      <c r="A9" s="1" t="s">
        <v>16</v>
      </c>
      <c r="B9" s="2">
        <v>-200000000</v>
      </c>
      <c r="C9">
        <v>0</v>
      </c>
      <c r="D9" s="2">
        <v>-200000000</v>
      </c>
      <c r="E9">
        <v>0</v>
      </c>
      <c r="F9" s="2">
        <v>-200000000</v>
      </c>
      <c r="G9">
        <v>0</v>
      </c>
    </row>
    <row r="11" spans="1:7" x14ac:dyDescent="0.25">
      <c r="A11" t="s">
        <v>18</v>
      </c>
      <c r="C11">
        <f>SLOPE(B2:B7,C2:C7)</f>
        <v>5744.8584321363669</v>
      </c>
      <c r="E11">
        <f>SLOPE(D2:D9,E2:E9)</f>
        <v>6101.9696300256473</v>
      </c>
      <c r="G11">
        <f>SLOPE(F2:F7,G2:G7)</f>
        <v>6451.176236636672</v>
      </c>
    </row>
    <row r="12" spans="1:7" x14ac:dyDescent="0.25">
      <c r="A12" t="s">
        <v>19</v>
      </c>
      <c r="C12">
        <f>AVERAGE(C4:C7)</f>
        <v>32770.282677848256</v>
      </c>
      <c r="E12">
        <f>AVERAGE(E2:E5)</f>
        <v>32843.631705535474</v>
      </c>
      <c r="G12">
        <f>AVERAGE(G6:G7,G2:G3)</f>
        <v>32802.702030751323</v>
      </c>
    </row>
    <row r="13" spans="1:7" x14ac:dyDescent="0.25">
      <c r="A13" t="s">
        <v>20</v>
      </c>
      <c r="B13">
        <v>25000</v>
      </c>
      <c r="C13">
        <f>(B13-C12)*C11*0.000001</f>
        <v>-44.639173961919703</v>
      </c>
      <c r="D13">
        <v>25000</v>
      </c>
      <c r="E13">
        <f t="shared" ref="D13:G13" si="0">(D13-E12)*E11*0.000001</f>
        <v>-47.861602456283734</v>
      </c>
      <c r="F13">
        <v>25000</v>
      </c>
      <c r="G13">
        <f>(F13-G12)*G11*0.000001</f>
        <v>-50.336605922339636</v>
      </c>
    </row>
    <row r="19" spans="1:5" x14ac:dyDescent="0.25">
      <c r="A19" t="s">
        <v>11</v>
      </c>
      <c r="B19">
        <f>2^16</f>
        <v>65536</v>
      </c>
      <c r="C19">
        <v>3.3</v>
      </c>
      <c r="D19">
        <f>2.8/3*C19</f>
        <v>3.0799999999999996</v>
      </c>
      <c r="E19">
        <f>D19/C19*B19</f>
        <v>61166.933333333327</v>
      </c>
    </row>
    <row r="20" spans="1:5" x14ac:dyDescent="0.25">
      <c r="A20" t="s">
        <v>12</v>
      </c>
      <c r="B20">
        <f>B19/2</f>
        <v>32768</v>
      </c>
      <c r="C2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2016-04-29T03:01:48Z</dcterms:created>
  <dcterms:modified xsi:type="dcterms:W3CDTF">2016-04-29T04:16:06Z</dcterms:modified>
</cp:coreProperties>
</file>