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eremy\Documents\GitHub\TrollingMotors\"/>
    </mc:Choice>
  </mc:AlternateContent>
  <bookViews>
    <workbookView xWindow="0" yWindow="0" windowWidth="17800" windowHeight="6000" activeTab="1"/>
  </bookViews>
  <sheets>
    <sheet name="Chart1" sheetId="2" r:id="rId1"/>
    <sheet name="SerialDataLog Attempt Straight " sheetId="1" r:id="rId2"/>
  </sheets>
  <definedNames>
    <definedName name="solver_adj" localSheetId="1" hidden="1">'SerialDataLog Attempt Straight '!$I$6,'SerialDataLog Attempt Straight '!$I$7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lhs1" localSheetId="1" hidden="1">'SerialDataLog Attempt Straight '!$I$7</definedName>
    <definedName name="solver_lhs2" localSheetId="1" hidden="1">'SerialDataLog Attempt Straight '!$I$7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2</definedName>
    <definedName name="solver_nod" localSheetId="1" hidden="1">2147483647</definedName>
    <definedName name="solver_num" localSheetId="1" hidden="1">0</definedName>
    <definedName name="solver_nwt" localSheetId="1" hidden="1">1</definedName>
    <definedName name="solver_opt" localSheetId="1" hidden="1">'SerialDataLog Attempt Straight '!$I$9</definedName>
    <definedName name="solver_pre" localSheetId="1" hidden="1">0.000001</definedName>
    <definedName name="solver_rbv" localSheetId="1" hidden="1">1</definedName>
    <definedName name="solver_rel1" localSheetId="1" hidden="1">3</definedName>
    <definedName name="solver_rel2" localSheetId="1" hidden="1">3</definedName>
    <definedName name="solver_rhs1" localSheetId="1" hidden="1">0</definedName>
    <definedName name="solver_rhs2" localSheetId="1" hidden="1">0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3</definedName>
  </definedNames>
  <calcPr calcId="152511"/>
</workbook>
</file>

<file path=xl/calcChain.xml><?xml version="1.0" encoding="utf-8"?>
<calcChain xmlns="http://schemas.openxmlformats.org/spreadsheetml/2006/main">
  <c r="I12" i="1" l="1"/>
  <c r="G12" i="1"/>
  <c r="H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J12" i="1" l="1"/>
  <c r="H13" i="1" l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I13" i="1" l="1"/>
  <c r="I18" i="1"/>
  <c r="J18" i="1" s="1"/>
  <c r="I22" i="1"/>
  <c r="J22" i="1" s="1"/>
  <c r="I26" i="1"/>
  <c r="J26" i="1" s="1"/>
  <c r="I30" i="1"/>
  <c r="I34" i="1"/>
  <c r="J34" i="1" s="1"/>
  <c r="I38" i="1"/>
  <c r="J38" i="1" s="1"/>
  <c r="I42" i="1"/>
  <c r="J42" i="1" s="1"/>
  <c r="I46" i="1"/>
  <c r="I50" i="1"/>
  <c r="J50" i="1" s="1"/>
  <c r="I54" i="1"/>
  <c r="J54" i="1" s="1"/>
  <c r="I58" i="1"/>
  <c r="J58" i="1" s="1"/>
  <c r="I62" i="1"/>
  <c r="I66" i="1"/>
  <c r="J66" i="1" s="1"/>
  <c r="I70" i="1"/>
  <c r="J70" i="1" s="1"/>
  <c r="I74" i="1"/>
  <c r="J74" i="1" s="1"/>
  <c r="I78" i="1"/>
  <c r="I82" i="1"/>
  <c r="J82" i="1" s="1"/>
  <c r="I86" i="1"/>
  <c r="J86" i="1" s="1"/>
  <c r="I90" i="1"/>
  <c r="J90" i="1" s="1"/>
  <c r="I94" i="1"/>
  <c r="I98" i="1"/>
  <c r="I102" i="1"/>
  <c r="I106" i="1"/>
  <c r="I110" i="1"/>
  <c r="I114" i="1"/>
  <c r="I118" i="1"/>
  <c r="I122" i="1"/>
  <c r="I126" i="1"/>
  <c r="I130" i="1"/>
  <c r="I134" i="1"/>
  <c r="I138" i="1"/>
  <c r="I142" i="1"/>
  <c r="I146" i="1"/>
  <c r="I150" i="1"/>
  <c r="I154" i="1"/>
  <c r="I85" i="1"/>
  <c r="I109" i="1"/>
  <c r="I121" i="1"/>
  <c r="I129" i="1"/>
  <c r="I137" i="1"/>
  <c r="I145" i="1"/>
  <c r="I149" i="1"/>
  <c r="I14" i="1"/>
  <c r="I19" i="1"/>
  <c r="J19" i="1" s="1"/>
  <c r="I23" i="1"/>
  <c r="J23" i="1" s="1"/>
  <c r="I27" i="1"/>
  <c r="J27" i="1" s="1"/>
  <c r="I31" i="1"/>
  <c r="J31" i="1" s="1"/>
  <c r="I35" i="1"/>
  <c r="J35" i="1" s="1"/>
  <c r="I39" i="1"/>
  <c r="I43" i="1"/>
  <c r="J43" i="1" s="1"/>
  <c r="I47" i="1"/>
  <c r="J47" i="1" s="1"/>
  <c r="I51" i="1"/>
  <c r="J51" i="1" s="1"/>
  <c r="I55" i="1"/>
  <c r="J55" i="1" s="1"/>
  <c r="I59" i="1"/>
  <c r="J59" i="1" s="1"/>
  <c r="I63" i="1"/>
  <c r="J63" i="1" s="1"/>
  <c r="I67" i="1"/>
  <c r="J67" i="1" s="1"/>
  <c r="I71" i="1"/>
  <c r="I75" i="1"/>
  <c r="J75" i="1" s="1"/>
  <c r="I79" i="1"/>
  <c r="J79" i="1" s="1"/>
  <c r="I83" i="1"/>
  <c r="J83" i="1" s="1"/>
  <c r="I87" i="1"/>
  <c r="J87" i="1" s="1"/>
  <c r="I91" i="1"/>
  <c r="J91" i="1" s="1"/>
  <c r="I95" i="1"/>
  <c r="I99" i="1"/>
  <c r="I103" i="1"/>
  <c r="I107" i="1"/>
  <c r="I111" i="1"/>
  <c r="I115" i="1"/>
  <c r="I119" i="1"/>
  <c r="I123" i="1"/>
  <c r="I127" i="1"/>
  <c r="I131" i="1"/>
  <c r="I135" i="1"/>
  <c r="I139" i="1"/>
  <c r="I143" i="1"/>
  <c r="I147" i="1"/>
  <c r="I151" i="1"/>
  <c r="I155" i="1"/>
  <c r="I16" i="1"/>
  <c r="J16" i="1" s="1"/>
  <c r="I20" i="1"/>
  <c r="J20" i="1" s="1"/>
  <c r="I24" i="1"/>
  <c r="J24" i="1" s="1"/>
  <c r="I28" i="1"/>
  <c r="J28" i="1" s="1"/>
  <c r="I32" i="1"/>
  <c r="J32" i="1" s="1"/>
  <c r="I36" i="1"/>
  <c r="J36" i="1" s="1"/>
  <c r="I40" i="1"/>
  <c r="I44" i="1"/>
  <c r="J44" i="1" s="1"/>
  <c r="I48" i="1"/>
  <c r="J48" i="1" s="1"/>
  <c r="I52" i="1"/>
  <c r="J52" i="1" s="1"/>
  <c r="I56" i="1"/>
  <c r="J56" i="1" s="1"/>
  <c r="I60" i="1"/>
  <c r="J60" i="1" s="1"/>
  <c r="I64" i="1"/>
  <c r="J64" i="1" s="1"/>
  <c r="I68" i="1"/>
  <c r="J68" i="1" s="1"/>
  <c r="I72" i="1"/>
  <c r="J72" i="1" s="1"/>
  <c r="I76" i="1"/>
  <c r="J76" i="1" s="1"/>
  <c r="I80" i="1"/>
  <c r="J80" i="1" s="1"/>
  <c r="I84" i="1"/>
  <c r="J84" i="1" s="1"/>
  <c r="I88" i="1"/>
  <c r="J88" i="1" s="1"/>
  <c r="I92" i="1"/>
  <c r="I96" i="1"/>
  <c r="I100" i="1"/>
  <c r="I104" i="1"/>
  <c r="I108" i="1"/>
  <c r="I112" i="1"/>
  <c r="I116" i="1"/>
  <c r="I120" i="1"/>
  <c r="I124" i="1"/>
  <c r="I128" i="1"/>
  <c r="I132" i="1"/>
  <c r="I136" i="1"/>
  <c r="I140" i="1"/>
  <c r="I144" i="1"/>
  <c r="I148" i="1"/>
  <c r="I152" i="1"/>
  <c r="I15" i="1"/>
  <c r="J15" i="1" s="1"/>
  <c r="I17" i="1"/>
  <c r="J17" i="1" s="1"/>
  <c r="I21" i="1"/>
  <c r="I25" i="1"/>
  <c r="I29" i="1"/>
  <c r="I33" i="1"/>
  <c r="J33" i="1" s="1"/>
  <c r="I37" i="1"/>
  <c r="J37" i="1" s="1"/>
  <c r="I41" i="1"/>
  <c r="J41" i="1" s="1"/>
  <c r="I45" i="1"/>
  <c r="J45" i="1" s="1"/>
  <c r="I49" i="1"/>
  <c r="J49" i="1" s="1"/>
  <c r="I53" i="1"/>
  <c r="J53" i="1" s="1"/>
  <c r="I57" i="1"/>
  <c r="J57" i="1" s="1"/>
  <c r="I61" i="1"/>
  <c r="J61" i="1" s="1"/>
  <c r="I65" i="1"/>
  <c r="J65" i="1" s="1"/>
  <c r="I69" i="1"/>
  <c r="J69" i="1" s="1"/>
  <c r="I73" i="1"/>
  <c r="J73" i="1" s="1"/>
  <c r="I77" i="1"/>
  <c r="J77" i="1" s="1"/>
  <c r="I81" i="1"/>
  <c r="J81" i="1" s="1"/>
  <c r="I89" i="1"/>
  <c r="J89" i="1" s="1"/>
  <c r="I93" i="1"/>
  <c r="I97" i="1"/>
  <c r="I101" i="1"/>
  <c r="I105" i="1"/>
  <c r="I113" i="1"/>
  <c r="I117" i="1"/>
  <c r="I125" i="1"/>
  <c r="I133" i="1"/>
  <c r="I141" i="1"/>
  <c r="I153" i="1"/>
  <c r="J14" i="1"/>
  <c r="J21" i="1"/>
  <c r="J25" i="1"/>
  <c r="J29" i="1"/>
  <c r="J85" i="1"/>
  <c r="J13" i="1"/>
  <c r="J30" i="1"/>
  <c r="J46" i="1"/>
  <c r="J62" i="1"/>
  <c r="J78" i="1"/>
  <c r="J39" i="1"/>
  <c r="J71" i="1"/>
  <c r="J40" i="1"/>
  <c r="I9" i="1" l="1"/>
</calcChain>
</file>

<file path=xl/sharedStrings.xml><?xml version="1.0" encoding="utf-8"?>
<sst xmlns="http://schemas.openxmlformats.org/spreadsheetml/2006/main" count="173" uniqueCount="30">
  <si>
    <t>Fri Jul 17 08:41:17 2015</t>
  </si>
  <si>
    <t>It's time to go fishing with the Dailys!!</t>
  </si>
  <si>
    <t>Setting up CAN0...</t>
  </si>
  <si>
    <t>CAN0 init ok!!</t>
  </si>
  <si>
    <t xml:space="preserve">K = </t>
  </si>
  <si>
    <t xml:space="preserve">I = </t>
  </si>
  <si>
    <t xml:space="preserve">D = </t>
  </si>
  <si>
    <t xml:space="preserve">BitShift K = </t>
  </si>
  <si>
    <t xml:space="preserve">BitShift I = </t>
  </si>
  <si>
    <t xml:space="preserve">BitShift D = </t>
  </si>
  <si>
    <t>#:Mode</t>
  </si>
  <si>
    <t>Millis</t>
  </si>
  <si>
    <t>Speed</t>
  </si>
  <si>
    <t>Lat</t>
  </si>
  <si>
    <t>Long</t>
  </si>
  <si>
    <t>Head</t>
  </si>
  <si>
    <t>Final</t>
  </si>
  <si>
    <t>Goal</t>
  </si>
  <si>
    <t>Diff</t>
  </si>
  <si>
    <t>Sum</t>
  </si>
  <si>
    <t>Drift</t>
  </si>
  <si>
    <t>Left</t>
  </si>
  <si>
    <t>Right</t>
  </si>
  <si>
    <t>5:Full</t>
  </si>
  <si>
    <t>Unwraped</t>
  </si>
  <si>
    <t>K</t>
  </si>
  <si>
    <t>T</t>
  </si>
  <si>
    <t>SumOfSquares</t>
  </si>
  <si>
    <t>time</t>
  </si>
  <si>
    <t>Fitted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</si>
</sst>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'SerialDataLog Attempt Straight '!$B$12:$B$155</c:f>
              <c:numCache>
                <c:formatCode>General</c:formatCode>
                <c:ptCount val="144"/>
                <c:pt idx="0">
                  <c:v>185377</c:v>
                </c:pt>
                <c:pt idx="1">
                  <c:v>185377</c:v>
                </c:pt>
                <c:pt idx="2">
                  <c:v>185577</c:v>
                </c:pt>
                <c:pt idx="3">
                  <c:v>185777</c:v>
                </c:pt>
                <c:pt idx="4">
                  <c:v>185977</c:v>
                </c:pt>
                <c:pt idx="5">
                  <c:v>186177</c:v>
                </c:pt>
                <c:pt idx="6">
                  <c:v>186377</c:v>
                </c:pt>
                <c:pt idx="7">
                  <c:v>186577</c:v>
                </c:pt>
                <c:pt idx="8">
                  <c:v>186777</c:v>
                </c:pt>
                <c:pt idx="9">
                  <c:v>186977</c:v>
                </c:pt>
                <c:pt idx="10">
                  <c:v>187177</c:v>
                </c:pt>
                <c:pt idx="11">
                  <c:v>187377</c:v>
                </c:pt>
                <c:pt idx="12">
                  <c:v>187577</c:v>
                </c:pt>
                <c:pt idx="13">
                  <c:v>187777</c:v>
                </c:pt>
                <c:pt idx="14">
                  <c:v>187977</c:v>
                </c:pt>
                <c:pt idx="15">
                  <c:v>188177</c:v>
                </c:pt>
                <c:pt idx="16">
                  <c:v>188377</c:v>
                </c:pt>
                <c:pt idx="17">
                  <c:v>188577</c:v>
                </c:pt>
                <c:pt idx="18">
                  <c:v>188777</c:v>
                </c:pt>
                <c:pt idx="19">
                  <c:v>188977</c:v>
                </c:pt>
                <c:pt idx="20">
                  <c:v>189177</c:v>
                </c:pt>
                <c:pt idx="21">
                  <c:v>189377</c:v>
                </c:pt>
                <c:pt idx="22">
                  <c:v>189577</c:v>
                </c:pt>
                <c:pt idx="23">
                  <c:v>189777</c:v>
                </c:pt>
                <c:pt idx="24">
                  <c:v>189977</c:v>
                </c:pt>
                <c:pt idx="25">
                  <c:v>190177</c:v>
                </c:pt>
                <c:pt idx="26">
                  <c:v>190377</c:v>
                </c:pt>
                <c:pt idx="27">
                  <c:v>190577</c:v>
                </c:pt>
                <c:pt idx="28">
                  <c:v>190777</c:v>
                </c:pt>
                <c:pt idx="29">
                  <c:v>190977</c:v>
                </c:pt>
                <c:pt idx="30">
                  <c:v>191177</c:v>
                </c:pt>
                <c:pt idx="31">
                  <c:v>191377</c:v>
                </c:pt>
                <c:pt idx="32">
                  <c:v>191577</c:v>
                </c:pt>
                <c:pt idx="33">
                  <c:v>191777</c:v>
                </c:pt>
                <c:pt idx="34">
                  <c:v>191977</c:v>
                </c:pt>
                <c:pt idx="35">
                  <c:v>192177</c:v>
                </c:pt>
                <c:pt idx="36">
                  <c:v>192391</c:v>
                </c:pt>
                <c:pt idx="37">
                  <c:v>192603</c:v>
                </c:pt>
                <c:pt idx="38">
                  <c:v>192803</c:v>
                </c:pt>
                <c:pt idx="39">
                  <c:v>193003</c:v>
                </c:pt>
                <c:pt idx="40">
                  <c:v>193203</c:v>
                </c:pt>
                <c:pt idx="41">
                  <c:v>193403</c:v>
                </c:pt>
                <c:pt idx="42">
                  <c:v>193603</c:v>
                </c:pt>
                <c:pt idx="43">
                  <c:v>193803</c:v>
                </c:pt>
                <c:pt idx="44">
                  <c:v>194003</c:v>
                </c:pt>
                <c:pt idx="45">
                  <c:v>194203</c:v>
                </c:pt>
                <c:pt idx="46">
                  <c:v>194403</c:v>
                </c:pt>
                <c:pt idx="47">
                  <c:v>194603</c:v>
                </c:pt>
                <c:pt idx="48">
                  <c:v>194803</c:v>
                </c:pt>
                <c:pt idx="49">
                  <c:v>195003</c:v>
                </c:pt>
                <c:pt idx="50">
                  <c:v>195203</c:v>
                </c:pt>
                <c:pt idx="51">
                  <c:v>195403</c:v>
                </c:pt>
                <c:pt idx="52">
                  <c:v>195603</c:v>
                </c:pt>
                <c:pt idx="53">
                  <c:v>195803</c:v>
                </c:pt>
                <c:pt idx="54">
                  <c:v>196003</c:v>
                </c:pt>
                <c:pt idx="55">
                  <c:v>196203</c:v>
                </c:pt>
                <c:pt idx="56">
                  <c:v>196403</c:v>
                </c:pt>
                <c:pt idx="57">
                  <c:v>196603</c:v>
                </c:pt>
                <c:pt idx="58">
                  <c:v>196803</c:v>
                </c:pt>
                <c:pt idx="59">
                  <c:v>197003</c:v>
                </c:pt>
                <c:pt idx="60">
                  <c:v>197203</c:v>
                </c:pt>
                <c:pt idx="61">
                  <c:v>197403</c:v>
                </c:pt>
                <c:pt idx="62">
                  <c:v>197603</c:v>
                </c:pt>
                <c:pt idx="63">
                  <c:v>197803</c:v>
                </c:pt>
                <c:pt idx="64">
                  <c:v>198003</c:v>
                </c:pt>
                <c:pt idx="65">
                  <c:v>198203</c:v>
                </c:pt>
                <c:pt idx="66">
                  <c:v>198403</c:v>
                </c:pt>
                <c:pt idx="67">
                  <c:v>198603</c:v>
                </c:pt>
                <c:pt idx="68">
                  <c:v>198803</c:v>
                </c:pt>
                <c:pt idx="69">
                  <c:v>199003</c:v>
                </c:pt>
                <c:pt idx="70">
                  <c:v>199203</c:v>
                </c:pt>
                <c:pt idx="71">
                  <c:v>199403</c:v>
                </c:pt>
                <c:pt idx="72">
                  <c:v>199603</c:v>
                </c:pt>
                <c:pt idx="73">
                  <c:v>199817</c:v>
                </c:pt>
                <c:pt idx="74">
                  <c:v>200017</c:v>
                </c:pt>
                <c:pt idx="75">
                  <c:v>200217</c:v>
                </c:pt>
                <c:pt idx="76">
                  <c:v>200417</c:v>
                </c:pt>
                <c:pt idx="77">
                  <c:v>200617</c:v>
                </c:pt>
                <c:pt idx="78">
                  <c:v>200817</c:v>
                </c:pt>
                <c:pt idx="79">
                  <c:v>201017</c:v>
                </c:pt>
                <c:pt idx="80">
                  <c:v>201217</c:v>
                </c:pt>
                <c:pt idx="81">
                  <c:v>201417</c:v>
                </c:pt>
                <c:pt idx="82">
                  <c:v>201618</c:v>
                </c:pt>
                <c:pt idx="83">
                  <c:v>201819</c:v>
                </c:pt>
                <c:pt idx="84">
                  <c:v>202019</c:v>
                </c:pt>
                <c:pt idx="85">
                  <c:v>202221</c:v>
                </c:pt>
                <c:pt idx="86">
                  <c:v>202421</c:v>
                </c:pt>
                <c:pt idx="87">
                  <c:v>202621</c:v>
                </c:pt>
                <c:pt idx="88">
                  <c:v>202836</c:v>
                </c:pt>
                <c:pt idx="89">
                  <c:v>203037</c:v>
                </c:pt>
                <c:pt idx="90">
                  <c:v>203238</c:v>
                </c:pt>
                <c:pt idx="91">
                  <c:v>203440</c:v>
                </c:pt>
                <c:pt idx="92">
                  <c:v>203640</c:v>
                </c:pt>
                <c:pt idx="93">
                  <c:v>203840</c:v>
                </c:pt>
                <c:pt idx="94">
                  <c:v>204041</c:v>
                </c:pt>
                <c:pt idx="95">
                  <c:v>204242</c:v>
                </c:pt>
                <c:pt idx="96">
                  <c:v>204443</c:v>
                </c:pt>
                <c:pt idx="97">
                  <c:v>204644</c:v>
                </c:pt>
                <c:pt idx="98">
                  <c:v>204845</c:v>
                </c:pt>
                <c:pt idx="99">
                  <c:v>205045</c:v>
                </c:pt>
                <c:pt idx="100">
                  <c:v>205246</c:v>
                </c:pt>
                <c:pt idx="101">
                  <c:v>205447</c:v>
                </c:pt>
                <c:pt idx="102">
                  <c:v>205647</c:v>
                </c:pt>
                <c:pt idx="103">
                  <c:v>205848</c:v>
                </c:pt>
                <c:pt idx="104">
                  <c:v>206049</c:v>
                </c:pt>
                <c:pt idx="105">
                  <c:v>206249</c:v>
                </c:pt>
                <c:pt idx="106">
                  <c:v>206450</c:v>
                </c:pt>
                <c:pt idx="107">
                  <c:v>206651</c:v>
                </c:pt>
                <c:pt idx="108">
                  <c:v>206852</c:v>
                </c:pt>
                <c:pt idx="109">
                  <c:v>207052</c:v>
                </c:pt>
                <c:pt idx="110">
                  <c:v>207254</c:v>
                </c:pt>
                <c:pt idx="111">
                  <c:v>207455</c:v>
                </c:pt>
                <c:pt idx="112">
                  <c:v>207655</c:v>
                </c:pt>
                <c:pt idx="113">
                  <c:v>207856</c:v>
                </c:pt>
                <c:pt idx="114">
                  <c:v>208057</c:v>
                </c:pt>
                <c:pt idx="115">
                  <c:v>208258</c:v>
                </c:pt>
                <c:pt idx="116">
                  <c:v>208459</c:v>
                </c:pt>
                <c:pt idx="117">
                  <c:v>208659</c:v>
                </c:pt>
                <c:pt idx="118">
                  <c:v>208860</c:v>
                </c:pt>
                <c:pt idx="119">
                  <c:v>209060</c:v>
                </c:pt>
                <c:pt idx="120">
                  <c:v>209262</c:v>
                </c:pt>
                <c:pt idx="121">
                  <c:v>209463</c:v>
                </c:pt>
                <c:pt idx="122">
                  <c:v>209664</c:v>
                </c:pt>
                <c:pt idx="123">
                  <c:v>209864</c:v>
                </c:pt>
                <c:pt idx="124">
                  <c:v>210065</c:v>
                </c:pt>
                <c:pt idx="125">
                  <c:v>210266</c:v>
                </c:pt>
                <c:pt idx="126">
                  <c:v>210466</c:v>
                </c:pt>
                <c:pt idx="127">
                  <c:v>210667</c:v>
                </c:pt>
                <c:pt idx="128">
                  <c:v>210868</c:v>
                </c:pt>
                <c:pt idx="129">
                  <c:v>211068</c:v>
                </c:pt>
                <c:pt idx="130">
                  <c:v>211270</c:v>
                </c:pt>
                <c:pt idx="131">
                  <c:v>211470</c:v>
                </c:pt>
                <c:pt idx="132">
                  <c:v>211672</c:v>
                </c:pt>
                <c:pt idx="133">
                  <c:v>211872</c:v>
                </c:pt>
                <c:pt idx="134">
                  <c:v>212072</c:v>
                </c:pt>
                <c:pt idx="135">
                  <c:v>212274</c:v>
                </c:pt>
                <c:pt idx="136">
                  <c:v>212474</c:v>
                </c:pt>
                <c:pt idx="137">
                  <c:v>212674</c:v>
                </c:pt>
                <c:pt idx="138">
                  <c:v>212874</c:v>
                </c:pt>
                <c:pt idx="139">
                  <c:v>213074</c:v>
                </c:pt>
                <c:pt idx="140">
                  <c:v>213274</c:v>
                </c:pt>
                <c:pt idx="141">
                  <c:v>213474</c:v>
                </c:pt>
                <c:pt idx="142">
                  <c:v>213675</c:v>
                </c:pt>
                <c:pt idx="143">
                  <c:v>213875</c:v>
                </c:pt>
              </c:numCache>
            </c:numRef>
          </c:xVal>
          <c:yVal>
            <c:numRef>
              <c:f>'SerialDataLog Attempt Straight '!$H$12:$H$155</c:f>
              <c:numCache>
                <c:formatCode>General</c:formatCode>
                <c:ptCount val="144"/>
                <c:pt idx="0">
                  <c:v>389</c:v>
                </c:pt>
                <c:pt idx="1">
                  <c:v>388</c:v>
                </c:pt>
                <c:pt idx="2">
                  <c:v>388</c:v>
                </c:pt>
                <c:pt idx="3">
                  <c:v>388</c:v>
                </c:pt>
                <c:pt idx="4">
                  <c:v>388</c:v>
                </c:pt>
                <c:pt idx="5">
                  <c:v>388</c:v>
                </c:pt>
                <c:pt idx="6">
                  <c:v>388</c:v>
                </c:pt>
                <c:pt idx="7">
                  <c:v>388</c:v>
                </c:pt>
                <c:pt idx="8">
                  <c:v>388</c:v>
                </c:pt>
                <c:pt idx="9">
                  <c:v>388</c:v>
                </c:pt>
                <c:pt idx="10">
                  <c:v>389</c:v>
                </c:pt>
                <c:pt idx="11">
                  <c:v>389</c:v>
                </c:pt>
                <c:pt idx="12">
                  <c:v>389</c:v>
                </c:pt>
                <c:pt idx="13">
                  <c:v>389</c:v>
                </c:pt>
                <c:pt idx="14">
                  <c:v>389</c:v>
                </c:pt>
                <c:pt idx="15">
                  <c:v>393</c:v>
                </c:pt>
                <c:pt idx="16">
                  <c:v>393</c:v>
                </c:pt>
                <c:pt idx="17">
                  <c:v>393</c:v>
                </c:pt>
                <c:pt idx="18">
                  <c:v>393</c:v>
                </c:pt>
                <c:pt idx="19">
                  <c:v>393</c:v>
                </c:pt>
                <c:pt idx="20">
                  <c:v>397</c:v>
                </c:pt>
                <c:pt idx="21">
                  <c:v>397</c:v>
                </c:pt>
                <c:pt idx="22">
                  <c:v>397</c:v>
                </c:pt>
                <c:pt idx="23">
                  <c:v>397</c:v>
                </c:pt>
                <c:pt idx="24">
                  <c:v>397</c:v>
                </c:pt>
                <c:pt idx="25">
                  <c:v>404</c:v>
                </c:pt>
                <c:pt idx="26">
                  <c:v>404</c:v>
                </c:pt>
                <c:pt idx="27">
                  <c:v>404</c:v>
                </c:pt>
                <c:pt idx="28">
                  <c:v>404</c:v>
                </c:pt>
                <c:pt idx="29">
                  <c:v>404</c:v>
                </c:pt>
                <c:pt idx="30">
                  <c:v>410</c:v>
                </c:pt>
                <c:pt idx="31">
                  <c:v>410</c:v>
                </c:pt>
                <c:pt idx="32">
                  <c:v>410</c:v>
                </c:pt>
                <c:pt idx="33">
                  <c:v>410</c:v>
                </c:pt>
                <c:pt idx="34">
                  <c:v>410</c:v>
                </c:pt>
                <c:pt idx="35">
                  <c:v>419</c:v>
                </c:pt>
                <c:pt idx="36">
                  <c:v>419</c:v>
                </c:pt>
                <c:pt idx="37">
                  <c:v>419</c:v>
                </c:pt>
                <c:pt idx="38">
                  <c:v>419</c:v>
                </c:pt>
                <c:pt idx="39">
                  <c:v>419</c:v>
                </c:pt>
                <c:pt idx="40">
                  <c:v>428</c:v>
                </c:pt>
                <c:pt idx="41">
                  <c:v>428</c:v>
                </c:pt>
                <c:pt idx="42">
                  <c:v>428</c:v>
                </c:pt>
                <c:pt idx="43">
                  <c:v>428</c:v>
                </c:pt>
                <c:pt idx="44">
                  <c:v>428</c:v>
                </c:pt>
                <c:pt idx="45">
                  <c:v>436</c:v>
                </c:pt>
                <c:pt idx="46">
                  <c:v>436</c:v>
                </c:pt>
                <c:pt idx="47">
                  <c:v>436</c:v>
                </c:pt>
                <c:pt idx="48">
                  <c:v>436</c:v>
                </c:pt>
                <c:pt idx="49">
                  <c:v>436</c:v>
                </c:pt>
                <c:pt idx="50">
                  <c:v>445</c:v>
                </c:pt>
                <c:pt idx="51">
                  <c:v>445</c:v>
                </c:pt>
                <c:pt idx="52">
                  <c:v>445</c:v>
                </c:pt>
                <c:pt idx="53">
                  <c:v>445</c:v>
                </c:pt>
                <c:pt idx="54">
                  <c:v>445</c:v>
                </c:pt>
                <c:pt idx="55">
                  <c:v>455</c:v>
                </c:pt>
                <c:pt idx="56">
                  <c:v>455</c:v>
                </c:pt>
                <c:pt idx="57">
                  <c:v>455</c:v>
                </c:pt>
                <c:pt idx="58">
                  <c:v>455</c:v>
                </c:pt>
                <c:pt idx="59">
                  <c:v>455</c:v>
                </c:pt>
                <c:pt idx="60">
                  <c:v>464</c:v>
                </c:pt>
                <c:pt idx="61">
                  <c:v>464</c:v>
                </c:pt>
                <c:pt idx="62">
                  <c:v>464</c:v>
                </c:pt>
                <c:pt idx="63">
                  <c:v>464</c:v>
                </c:pt>
                <c:pt idx="64">
                  <c:v>464</c:v>
                </c:pt>
                <c:pt idx="65">
                  <c:v>473</c:v>
                </c:pt>
                <c:pt idx="66">
                  <c:v>473</c:v>
                </c:pt>
                <c:pt idx="67">
                  <c:v>473</c:v>
                </c:pt>
                <c:pt idx="68">
                  <c:v>473</c:v>
                </c:pt>
                <c:pt idx="69">
                  <c:v>473</c:v>
                </c:pt>
                <c:pt idx="70">
                  <c:v>483</c:v>
                </c:pt>
                <c:pt idx="71">
                  <c:v>483</c:v>
                </c:pt>
                <c:pt idx="72">
                  <c:v>483</c:v>
                </c:pt>
                <c:pt idx="73">
                  <c:v>483</c:v>
                </c:pt>
                <c:pt idx="74">
                  <c:v>483</c:v>
                </c:pt>
                <c:pt idx="75">
                  <c:v>493</c:v>
                </c:pt>
                <c:pt idx="76">
                  <c:v>493</c:v>
                </c:pt>
                <c:pt idx="77">
                  <c:v>493</c:v>
                </c:pt>
                <c:pt idx="78">
                  <c:v>493</c:v>
                </c:pt>
                <c:pt idx="79">
                  <c:v>493</c:v>
                </c:pt>
                <c:pt idx="80">
                  <c:v>503</c:v>
                </c:pt>
                <c:pt idx="81">
                  <c:v>503</c:v>
                </c:pt>
                <c:pt idx="82">
                  <c:v>503</c:v>
                </c:pt>
                <c:pt idx="83">
                  <c:v>503</c:v>
                </c:pt>
                <c:pt idx="84">
                  <c:v>503</c:v>
                </c:pt>
                <c:pt idx="85">
                  <c:v>512</c:v>
                </c:pt>
                <c:pt idx="86">
                  <c:v>512</c:v>
                </c:pt>
                <c:pt idx="87">
                  <c:v>512</c:v>
                </c:pt>
                <c:pt idx="88">
                  <c:v>512</c:v>
                </c:pt>
                <c:pt idx="89">
                  <c:v>512</c:v>
                </c:pt>
                <c:pt idx="90">
                  <c:v>519</c:v>
                </c:pt>
                <c:pt idx="91">
                  <c:v>519</c:v>
                </c:pt>
                <c:pt idx="92">
                  <c:v>519</c:v>
                </c:pt>
                <c:pt idx="93">
                  <c:v>519</c:v>
                </c:pt>
                <c:pt idx="94">
                  <c:v>519</c:v>
                </c:pt>
                <c:pt idx="95">
                  <c:v>525</c:v>
                </c:pt>
                <c:pt idx="96">
                  <c:v>525</c:v>
                </c:pt>
                <c:pt idx="97">
                  <c:v>525</c:v>
                </c:pt>
                <c:pt idx="98">
                  <c:v>525</c:v>
                </c:pt>
                <c:pt idx="99">
                  <c:v>525</c:v>
                </c:pt>
                <c:pt idx="100">
                  <c:v>528</c:v>
                </c:pt>
                <c:pt idx="101">
                  <c:v>528</c:v>
                </c:pt>
                <c:pt idx="102">
                  <c:v>528</c:v>
                </c:pt>
                <c:pt idx="103">
                  <c:v>528</c:v>
                </c:pt>
                <c:pt idx="104">
                  <c:v>528</c:v>
                </c:pt>
                <c:pt idx="105">
                  <c:v>532</c:v>
                </c:pt>
                <c:pt idx="106">
                  <c:v>532</c:v>
                </c:pt>
                <c:pt idx="107">
                  <c:v>532</c:v>
                </c:pt>
                <c:pt idx="108">
                  <c:v>532</c:v>
                </c:pt>
                <c:pt idx="109">
                  <c:v>532</c:v>
                </c:pt>
                <c:pt idx="110">
                  <c:v>535</c:v>
                </c:pt>
                <c:pt idx="111">
                  <c:v>535</c:v>
                </c:pt>
                <c:pt idx="112">
                  <c:v>535</c:v>
                </c:pt>
                <c:pt idx="113">
                  <c:v>535</c:v>
                </c:pt>
                <c:pt idx="114">
                  <c:v>535</c:v>
                </c:pt>
                <c:pt idx="115">
                  <c:v>538</c:v>
                </c:pt>
                <c:pt idx="116">
                  <c:v>538</c:v>
                </c:pt>
                <c:pt idx="117">
                  <c:v>538</c:v>
                </c:pt>
                <c:pt idx="118">
                  <c:v>538</c:v>
                </c:pt>
                <c:pt idx="119">
                  <c:v>538</c:v>
                </c:pt>
                <c:pt idx="120">
                  <c:v>540</c:v>
                </c:pt>
                <c:pt idx="121">
                  <c:v>540</c:v>
                </c:pt>
                <c:pt idx="122">
                  <c:v>540</c:v>
                </c:pt>
                <c:pt idx="123">
                  <c:v>540</c:v>
                </c:pt>
                <c:pt idx="124">
                  <c:v>540</c:v>
                </c:pt>
                <c:pt idx="125">
                  <c:v>541</c:v>
                </c:pt>
                <c:pt idx="126">
                  <c:v>541</c:v>
                </c:pt>
                <c:pt idx="127">
                  <c:v>541</c:v>
                </c:pt>
                <c:pt idx="128">
                  <c:v>541</c:v>
                </c:pt>
                <c:pt idx="129">
                  <c:v>541</c:v>
                </c:pt>
                <c:pt idx="130">
                  <c:v>542</c:v>
                </c:pt>
                <c:pt idx="131">
                  <c:v>542</c:v>
                </c:pt>
                <c:pt idx="132">
                  <c:v>542</c:v>
                </c:pt>
                <c:pt idx="133">
                  <c:v>542</c:v>
                </c:pt>
                <c:pt idx="134">
                  <c:v>542</c:v>
                </c:pt>
                <c:pt idx="135">
                  <c:v>543</c:v>
                </c:pt>
                <c:pt idx="136">
                  <c:v>543</c:v>
                </c:pt>
                <c:pt idx="137">
                  <c:v>543</c:v>
                </c:pt>
                <c:pt idx="138">
                  <c:v>543</c:v>
                </c:pt>
                <c:pt idx="139">
                  <c:v>543</c:v>
                </c:pt>
                <c:pt idx="140">
                  <c:v>543</c:v>
                </c:pt>
                <c:pt idx="141">
                  <c:v>543</c:v>
                </c:pt>
                <c:pt idx="142">
                  <c:v>543</c:v>
                </c:pt>
                <c:pt idx="143">
                  <c:v>543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'SerialDataLog Attempt Straight '!$P$11</c:f>
              <c:strCache>
                <c:ptCount val="1"/>
                <c:pt idx="0">
                  <c:v>Left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'SerialDataLog Attempt Straight '!$B$12:$B$155</c:f>
              <c:numCache>
                <c:formatCode>General</c:formatCode>
                <c:ptCount val="144"/>
                <c:pt idx="0">
                  <c:v>185377</c:v>
                </c:pt>
                <c:pt idx="1">
                  <c:v>185377</c:v>
                </c:pt>
                <c:pt idx="2">
                  <c:v>185577</c:v>
                </c:pt>
                <c:pt idx="3">
                  <c:v>185777</c:v>
                </c:pt>
                <c:pt idx="4">
                  <c:v>185977</c:v>
                </c:pt>
                <c:pt idx="5">
                  <c:v>186177</c:v>
                </c:pt>
                <c:pt idx="6">
                  <c:v>186377</c:v>
                </c:pt>
                <c:pt idx="7">
                  <c:v>186577</c:v>
                </c:pt>
                <c:pt idx="8">
                  <c:v>186777</c:v>
                </c:pt>
                <c:pt idx="9">
                  <c:v>186977</c:v>
                </c:pt>
                <c:pt idx="10">
                  <c:v>187177</c:v>
                </c:pt>
                <c:pt idx="11">
                  <c:v>187377</c:v>
                </c:pt>
                <c:pt idx="12">
                  <c:v>187577</c:v>
                </c:pt>
                <c:pt idx="13">
                  <c:v>187777</c:v>
                </c:pt>
                <c:pt idx="14">
                  <c:v>187977</c:v>
                </c:pt>
                <c:pt idx="15">
                  <c:v>188177</c:v>
                </c:pt>
                <c:pt idx="16">
                  <c:v>188377</c:v>
                </c:pt>
                <c:pt idx="17">
                  <c:v>188577</c:v>
                </c:pt>
                <c:pt idx="18">
                  <c:v>188777</c:v>
                </c:pt>
                <c:pt idx="19">
                  <c:v>188977</c:v>
                </c:pt>
                <c:pt idx="20">
                  <c:v>189177</c:v>
                </c:pt>
                <c:pt idx="21">
                  <c:v>189377</c:v>
                </c:pt>
                <c:pt idx="22">
                  <c:v>189577</c:v>
                </c:pt>
                <c:pt idx="23">
                  <c:v>189777</c:v>
                </c:pt>
                <c:pt idx="24">
                  <c:v>189977</c:v>
                </c:pt>
                <c:pt idx="25">
                  <c:v>190177</c:v>
                </c:pt>
                <c:pt idx="26">
                  <c:v>190377</c:v>
                </c:pt>
                <c:pt idx="27">
                  <c:v>190577</c:v>
                </c:pt>
                <c:pt idx="28">
                  <c:v>190777</c:v>
                </c:pt>
                <c:pt idx="29">
                  <c:v>190977</c:v>
                </c:pt>
                <c:pt idx="30">
                  <c:v>191177</c:v>
                </c:pt>
                <c:pt idx="31">
                  <c:v>191377</c:v>
                </c:pt>
                <c:pt idx="32">
                  <c:v>191577</c:v>
                </c:pt>
                <c:pt idx="33">
                  <c:v>191777</c:v>
                </c:pt>
                <c:pt idx="34">
                  <c:v>191977</c:v>
                </c:pt>
                <c:pt idx="35">
                  <c:v>192177</c:v>
                </c:pt>
                <c:pt idx="36">
                  <c:v>192391</c:v>
                </c:pt>
                <c:pt idx="37">
                  <c:v>192603</c:v>
                </c:pt>
                <c:pt idx="38">
                  <c:v>192803</c:v>
                </c:pt>
                <c:pt idx="39">
                  <c:v>193003</c:v>
                </c:pt>
                <c:pt idx="40">
                  <c:v>193203</c:v>
                </c:pt>
                <c:pt idx="41">
                  <c:v>193403</c:v>
                </c:pt>
                <c:pt idx="42">
                  <c:v>193603</c:v>
                </c:pt>
                <c:pt idx="43">
                  <c:v>193803</c:v>
                </c:pt>
                <c:pt idx="44">
                  <c:v>194003</c:v>
                </c:pt>
                <c:pt idx="45">
                  <c:v>194203</c:v>
                </c:pt>
                <c:pt idx="46">
                  <c:v>194403</c:v>
                </c:pt>
                <c:pt idx="47">
                  <c:v>194603</c:v>
                </c:pt>
                <c:pt idx="48">
                  <c:v>194803</c:v>
                </c:pt>
                <c:pt idx="49">
                  <c:v>195003</c:v>
                </c:pt>
                <c:pt idx="50">
                  <c:v>195203</c:v>
                </c:pt>
                <c:pt idx="51">
                  <c:v>195403</c:v>
                </c:pt>
                <c:pt idx="52">
                  <c:v>195603</c:v>
                </c:pt>
                <c:pt idx="53">
                  <c:v>195803</c:v>
                </c:pt>
                <c:pt idx="54">
                  <c:v>196003</c:v>
                </c:pt>
                <c:pt idx="55">
                  <c:v>196203</c:v>
                </c:pt>
                <c:pt idx="56">
                  <c:v>196403</c:v>
                </c:pt>
                <c:pt idx="57">
                  <c:v>196603</c:v>
                </c:pt>
                <c:pt idx="58">
                  <c:v>196803</c:v>
                </c:pt>
                <c:pt idx="59">
                  <c:v>197003</c:v>
                </c:pt>
                <c:pt idx="60">
                  <c:v>197203</c:v>
                </c:pt>
                <c:pt idx="61">
                  <c:v>197403</c:v>
                </c:pt>
                <c:pt idx="62">
                  <c:v>197603</c:v>
                </c:pt>
                <c:pt idx="63">
                  <c:v>197803</c:v>
                </c:pt>
                <c:pt idx="64">
                  <c:v>198003</c:v>
                </c:pt>
                <c:pt idx="65">
                  <c:v>198203</c:v>
                </c:pt>
                <c:pt idx="66">
                  <c:v>198403</c:v>
                </c:pt>
                <c:pt idx="67">
                  <c:v>198603</c:v>
                </c:pt>
                <c:pt idx="68">
                  <c:v>198803</c:v>
                </c:pt>
                <c:pt idx="69">
                  <c:v>199003</c:v>
                </c:pt>
                <c:pt idx="70">
                  <c:v>199203</c:v>
                </c:pt>
                <c:pt idx="71">
                  <c:v>199403</c:v>
                </c:pt>
                <c:pt idx="72">
                  <c:v>199603</c:v>
                </c:pt>
                <c:pt idx="73">
                  <c:v>199817</c:v>
                </c:pt>
                <c:pt idx="74">
                  <c:v>200017</c:v>
                </c:pt>
                <c:pt idx="75">
                  <c:v>200217</c:v>
                </c:pt>
                <c:pt idx="76">
                  <c:v>200417</c:v>
                </c:pt>
                <c:pt idx="77">
                  <c:v>200617</c:v>
                </c:pt>
                <c:pt idx="78">
                  <c:v>200817</c:v>
                </c:pt>
                <c:pt idx="79">
                  <c:v>201017</c:v>
                </c:pt>
                <c:pt idx="80">
                  <c:v>201217</c:v>
                </c:pt>
                <c:pt idx="81">
                  <c:v>201417</c:v>
                </c:pt>
                <c:pt idx="82">
                  <c:v>201618</c:v>
                </c:pt>
                <c:pt idx="83">
                  <c:v>201819</c:v>
                </c:pt>
                <c:pt idx="84">
                  <c:v>202019</c:v>
                </c:pt>
                <c:pt idx="85">
                  <c:v>202221</c:v>
                </c:pt>
                <c:pt idx="86">
                  <c:v>202421</c:v>
                </c:pt>
                <c:pt idx="87">
                  <c:v>202621</c:v>
                </c:pt>
                <c:pt idx="88">
                  <c:v>202836</c:v>
                </c:pt>
                <c:pt idx="89">
                  <c:v>203037</c:v>
                </c:pt>
                <c:pt idx="90">
                  <c:v>203238</c:v>
                </c:pt>
                <c:pt idx="91">
                  <c:v>203440</c:v>
                </c:pt>
                <c:pt idx="92">
                  <c:v>203640</c:v>
                </c:pt>
                <c:pt idx="93">
                  <c:v>203840</c:v>
                </c:pt>
                <c:pt idx="94">
                  <c:v>204041</c:v>
                </c:pt>
                <c:pt idx="95">
                  <c:v>204242</c:v>
                </c:pt>
                <c:pt idx="96">
                  <c:v>204443</c:v>
                </c:pt>
                <c:pt idx="97">
                  <c:v>204644</c:v>
                </c:pt>
                <c:pt idx="98">
                  <c:v>204845</c:v>
                </c:pt>
                <c:pt idx="99">
                  <c:v>205045</c:v>
                </c:pt>
                <c:pt idx="100">
                  <c:v>205246</c:v>
                </c:pt>
                <c:pt idx="101">
                  <c:v>205447</c:v>
                </c:pt>
                <c:pt idx="102">
                  <c:v>205647</c:v>
                </c:pt>
                <c:pt idx="103">
                  <c:v>205848</c:v>
                </c:pt>
                <c:pt idx="104">
                  <c:v>206049</c:v>
                </c:pt>
                <c:pt idx="105">
                  <c:v>206249</c:v>
                </c:pt>
                <c:pt idx="106">
                  <c:v>206450</c:v>
                </c:pt>
                <c:pt idx="107">
                  <c:v>206651</c:v>
                </c:pt>
                <c:pt idx="108">
                  <c:v>206852</c:v>
                </c:pt>
                <c:pt idx="109">
                  <c:v>207052</c:v>
                </c:pt>
                <c:pt idx="110">
                  <c:v>207254</c:v>
                </c:pt>
                <c:pt idx="111">
                  <c:v>207455</c:v>
                </c:pt>
                <c:pt idx="112">
                  <c:v>207655</c:v>
                </c:pt>
                <c:pt idx="113">
                  <c:v>207856</c:v>
                </c:pt>
                <c:pt idx="114">
                  <c:v>208057</c:v>
                </c:pt>
                <c:pt idx="115">
                  <c:v>208258</c:v>
                </c:pt>
                <c:pt idx="116">
                  <c:v>208459</c:v>
                </c:pt>
                <c:pt idx="117">
                  <c:v>208659</c:v>
                </c:pt>
                <c:pt idx="118">
                  <c:v>208860</c:v>
                </c:pt>
                <c:pt idx="119">
                  <c:v>209060</c:v>
                </c:pt>
                <c:pt idx="120">
                  <c:v>209262</c:v>
                </c:pt>
                <c:pt idx="121">
                  <c:v>209463</c:v>
                </c:pt>
                <c:pt idx="122">
                  <c:v>209664</c:v>
                </c:pt>
                <c:pt idx="123">
                  <c:v>209864</c:v>
                </c:pt>
                <c:pt idx="124">
                  <c:v>210065</c:v>
                </c:pt>
                <c:pt idx="125">
                  <c:v>210266</c:v>
                </c:pt>
                <c:pt idx="126">
                  <c:v>210466</c:v>
                </c:pt>
                <c:pt idx="127">
                  <c:v>210667</c:v>
                </c:pt>
                <c:pt idx="128">
                  <c:v>210868</c:v>
                </c:pt>
                <c:pt idx="129">
                  <c:v>211068</c:v>
                </c:pt>
                <c:pt idx="130">
                  <c:v>211270</c:v>
                </c:pt>
                <c:pt idx="131">
                  <c:v>211470</c:v>
                </c:pt>
                <c:pt idx="132">
                  <c:v>211672</c:v>
                </c:pt>
                <c:pt idx="133">
                  <c:v>211872</c:v>
                </c:pt>
                <c:pt idx="134">
                  <c:v>212072</c:v>
                </c:pt>
                <c:pt idx="135">
                  <c:v>212274</c:v>
                </c:pt>
                <c:pt idx="136">
                  <c:v>212474</c:v>
                </c:pt>
                <c:pt idx="137">
                  <c:v>212674</c:v>
                </c:pt>
                <c:pt idx="138">
                  <c:v>212874</c:v>
                </c:pt>
                <c:pt idx="139">
                  <c:v>213074</c:v>
                </c:pt>
                <c:pt idx="140">
                  <c:v>213274</c:v>
                </c:pt>
                <c:pt idx="141">
                  <c:v>213474</c:v>
                </c:pt>
                <c:pt idx="142">
                  <c:v>213675</c:v>
                </c:pt>
                <c:pt idx="143">
                  <c:v>213875</c:v>
                </c:pt>
              </c:numCache>
            </c:numRef>
          </c:xVal>
          <c:yVal>
            <c:numRef>
              <c:f>'SerialDataLog Attempt Straight '!$P$12:$P$155</c:f>
              <c:numCache>
                <c:formatCode>General</c:formatCode>
                <c:ptCount val="144"/>
                <c:pt idx="0">
                  <c:v>100</c:v>
                </c:pt>
                <c:pt idx="1">
                  <c:v>100</c:v>
                </c:pt>
                <c:pt idx="2">
                  <c:v>200</c:v>
                </c:pt>
                <c:pt idx="3">
                  <c:v>200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  <c:pt idx="8">
                  <c:v>200</c:v>
                </c:pt>
                <c:pt idx="9">
                  <c:v>200</c:v>
                </c:pt>
                <c:pt idx="10">
                  <c:v>200</c:v>
                </c:pt>
                <c:pt idx="11">
                  <c:v>200</c:v>
                </c:pt>
                <c:pt idx="12">
                  <c:v>200</c:v>
                </c:pt>
                <c:pt idx="13">
                  <c:v>200</c:v>
                </c:pt>
                <c:pt idx="14">
                  <c:v>200</c:v>
                </c:pt>
                <c:pt idx="15">
                  <c:v>200</c:v>
                </c:pt>
                <c:pt idx="16">
                  <c:v>200</c:v>
                </c:pt>
                <c:pt idx="17">
                  <c:v>200</c:v>
                </c:pt>
                <c:pt idx="18">
                  <c:v>200</c:v>
                </c:pt>
                <c:pt idx="19">
                  <c:v>200</c:v>
                </c:pt>
                <c:pt idx="20">
                  <c:v>200</c:v>
                </c:pt>
                <c:pt idx="21">
                  <c:v>200</c:v>
                </c:pt>
                <c:pt idx="22">
                  <c:v>200</c:v>
                </c:pt>
                <c:pt idx="23">
                  <c:v>200</c:v>
                </c:pt>
                <c:pt idx="24">
                  <c:v>200</c:v>
                </c:pt>
                <c:pt idx="25">
                  <c:v>200</c:v>
                </c:pt>
                <c:pt idx="26">
                  <c:v>200</c:v>
                </c:pt>
                <c:pt idx="27">
                  <c:v>200</c:v>
                </c:pt>
                <c:pt idx="28">
                  <c:v>200</c:v>
                </c:pt>
                <c:pt idx="29">
                  <c:v>200</c:v>
                </c:pt>
                <c:pt idx="30">
                  <c:v>200</c:v>
                </c:pt>
                <c:pt idx="31">
                  <c:v>200</c:v>
                </c:pt>
                <c:pt idx="32">
                  <c:v>200</c:v>
                </c:pt>
                <c:pt idx="33">
                  <c:v>200</c:v>
                </c:pt>
                <c:pt idx="34">
                  <c:v>200</c:v>
                </c:pt>
                <c:pt idx="35">
                  <c:v>200</c:v>
                </c:pt>
                <c:pt idx="36">
                  <c:v>200</c:v>
                </c:pt>
                <c:pt idx="37">
                  <c:v>200</c:v>
                </c:pt>
                <c:pt idx="38">
                  <c:v>200</c:v>
                </c:pt>
                <c:pt idx="39">
                  <c:v>200</c:v>
                </c:pt>
                <c:pt idx="40">
                  <c:v>200</c:v>
                </c:pt>
                <c:pt idx="41">
                  <c:v>200</c:v>
                </c:pt>
                <c:pt idx="42">
                  <c:v>200</c:v>
                </c:pt>
                <c:pt idx="43">
                  <c:v>200</c:v>
                </c:pt>
                <c:pt idx="44">
                  <c:v>200</c:v>
                </c:pt>
                <c:pt idx="45">
                  <c:v>200</c:v>
                </c:pt>
                <c:pt idx="46">
                  <c:v>200</c:v>
                </c:pt>
                <c:pt idx="47">
                  <c:v>200</c:v>
                </c:pt>
                <c:pt idx="48">
                  <c:v>200</c:v>
                </c:pt>
                <c:pt idx="49">
                  <c:v>200</c:v>
                </c:pt>
                <c:pt idx="50">
                  <c:v>200</c:v>
                </c:pt>
                <c:pt idx="51">
                  <c:v>200</c:v>
                </c:pt>
                <c:pt idx="52">
                  <c:v>200</c:v>
                </c:pt>
                <c:pt idx="53">
                  <c:v>200</c:v>
                </c:pt>
                <c:pt idx="54">
                  <c:v>200</c:v>
                </c:pt>
                <c:pt idx="55">
                  <c:v>200</c:v>
                </c:pt>
                <c:pt idx="56">
                  <c:v>200</c:v>
                </c:pt>
                <c:pt idx="57">
                  <c:v>200</c:v>
                </c:pt>
                <c:pt idx="58">
                  <c:v>200</c:v>
                </c:pt>
                <c:pt idx="59">
                  <c:v>200</c:v>
                </c:pt>
                <c:pt idx="60">
                  <c:v>200</c:v>
                </c:pt>
                <c:pt idx="61">
                  <c:v>200</c:v>
                </c:pt>
                <c:pt idx="62">
                  <c:v>200</c:v>
                </c:pt>
                <c:pt idx="63">
                  <c:v>200</c:v>
                </c:pt>
                <c:pt idx="64">
                  <c:v>200</c:v>
                </c:pt>
                <c:pt idx="65">
                  <c:v>200</c:v>
                </c:pt>
                <c:pt idx="66">
                  <c:v>200</c:v>
                </c:pt>
                <c:pt idx="67">
                  <c:v>200</c:v>
                </c:pt>
                <c:pt idx="68">
                  <c:v>200</c:v>
                </c:pt>
                <c:pt idx="69">
                  <c:v>200</c:v>
                </c:pt>
                <c:pt idx="70">
                  <c:v>200</c:v>
                </c:pt>
                <c:pt idx="71">
                  <c:v>200</c:v>
                </c:pt>
                <c:pt idx="72">
                  <c:v>200</c:v>
                </c:pt>
                <c:pt idx="73">
                  <c:v>200</c:v>
                </c:pt>
                <c:pt idx="74">
                  <c:v>200</c:v>
                </c:pt>
                <c:pt idx="75">
                  <c:v>200</c:v>
                </c:pt>
                <c:pt idx="76">
                  <c:v>200</c:v>
                </c:pt>
                <c:pt idx="77">
                  <c:v>200</c:v>
                </c:pt>
                <c:pt idx="78">
                  <c:v>200</c:v>
                </c:pt>
                <c:pt idx="79">
                  <c:v>200</c:v>
                </c:pt>
                <c:pt idx="80">
                  <c:v>200</c:v>
                </c:pt>
                <c:pt idx="81">
                  <c:v>200</c:v>
                </c:pt>
                <c:pt idx="82">
                  <c:v>114</c:v>
                </c:pt>
                <c:pt idx="83">
                  <c:v>114</c:v>
                </c:pt>
                <c:pt idx="84">
                  <c:v>114</c:v>
                </c:pt>
                <c:pt idx="85">
                  <c:v>114</c:v>
                </c:pt>
                <c:pt idx="86">
                  <c:v>114</c:v>
                </c:pt>
                <c:pt idx="87">
                  <c:v>114</c:v>
                </c:pt>
                <c:pt idx="88">
                  <c:v>114</c:v>
                </c:pt>
                <c:pt idx="89">
                  <c:v>112</c:v>
                </c:pt>
                <c:pt idx="90">
                  <c:v>112</c:v>
                </c:pt>
                <c:pt idx="91">
                  <c:v>112</c:v>
                </c:pt>
                <c:pt idx="92">
                  <c:v>112</c:v>
                </c:pt>
                <c:pt idx="93">
                  <c:v>112</c:v>
                </c:pt>
                <c:pt idx="94">
                  <c:v>110</c:v>
                </c:pt>
                <c:pt idx="95">
                  <c:v>110</c:v>
                </c:pt>
                <c:pt idx="96">
                  <c:v>110</c:v>
                </c:pt>
                <c:pt idx="97">
                  <c:v>110</c:v>
                </c:pt>
                <c:pt idx="98">
                  <c:v>110</c:v>
                </c:pt>
                <c:pt idx="99">
                  <c:v>108</c:v>
                </c:pt>
                <c:pt idx="100">
                  <c:v>108</c:v>
                </c:pt>
                <c:pt idx="101">
                  <c:v>108</c:v>
                </c:pt>
                <c:pt idx="102">
                  <c:v>108</c:v>
                </c:pt>
                <c:pt idx="103">
                  <c:v>108</c:v>
                </c:pt>
                <c:pt idx="104">
                  <c:v>104</c:v>
                </c:pt>
                <c:pt idx="105">
                  <c:v>104</c:v>
                </c:pt>
                <c:pt idx="106">
                  <c:v>104</c:v>
                </c:pt>
                <c:pt idx="107">
                  <c:v>104</c:v>
                </c:pt>
                <c:pt idx="108">
                  <c:v>104</c:v>
                </c:pt>
                <c:pt idx="109">
                  <c:v>105</c:v>
                </c:pt>
                <c:pt idx="110">
                  <c:v>105</c:v>
                </c:pt>
                <c:pt idx="111">
                  <c:v>105</c:v>
                </c:pt>
                <c:pt idx="112">
                  <c:v>105</c:v>
                </c:pt>
                <c:pt idx="113">
                  <c:v>105</c:v>
                </c:pt>
                <c:pt idx="114">
                  <c:v>105</c:v>
                </c:pt>
                <c:pt idx="115">
                  <c:v>104</c:v>
                </c:pt>
                <c:pt idx="116">
                  <c:v>104</c:v>
                </c:pt>
                <c:pt idx="117">
                  <c:v>104</c:v>
                </c:pt>
                <c:pt idx="118">
                  <c:v>104</c:v>
                </c:pt>
                <c:pt idx="119">
                  <c:v>104</c:v>
                </c:pt>
                <c:pt idx="120">
                  <c:v>104</c:v>
                </c:pt>
                <c:pt idx="121">
                  <c:v>104</c:v>
                </c:pt>
                <c:pt idx="122">
                  <c:v>104</c:v>
                </c:pt>
                <c:pt idx="123">
                  <c:v>104</c:v>
                </c:pt>
                <c:pt idx="124">
                  <c:v>104</c:v>
                </c:pt>
                <c:pt idx="125">
                  <c:v>102</c:v>
                </c:pt>
                <c:pt idx="126">
                  <c:v>102</c:v>
                </c:pt>
                <c:pt idx="127">
                  <c:v>102</c:v>
                </c:pt>
                <c:pt idx="128">
                  <c:v>102</c:v>
                </c:pt>
                <c:pt idx="129">
                  <c:v>102</c:v>
                </c:pt>
                <c:pt idx="130">
                  <c:v>101</c:v>
                </c:pt>
                <c:pt idx="131">
                  <c:v>101</c:v>
                </c:pt>
                <c:pt idx="132">
                  <c:v>101</c:v>
                </c:pt>
                <c:pt idx="133">
                  <c:v>101</c:v>
                </c:pt>
                <c:pt idx="134">
                  <c:v>101</c:v>
                </c:pt>
                <c:pt idx="135">
                  <c:v>101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'SerialDataLog Attempt Straight '!$Q$11</c:f>
              <c:strCache>
                <c:ptCount val="1"/>
                <c:pt idx="0">
                  <c:v>Right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'SerialDataLog Attempt Straight '!$B$12:$B$155</c:f>
              <c:numCache>
                <c:formatCode>General</c:formatCode>
                <c:ptCount val="144"/>
                <c:pt idx="0">
                  <c:v>185377</c:v>
                </c:pt>
                <c:pt idx="1">
                  <c:v>185377</c:v>
                </c:pt>
                <c:pt idx="2">
                  <c:v>185577</c:v>
                </c:pt>
                <c:pt idx="3">
                  <c:v>185777</c:v>
                </c:pt>
                <c:pt idx="4">
                  <c:v>185977</c:v>
                </c:pt>
                <c:pt idx="5">
                  <c:v>186177</c:v>
                </c:pt>
                <c:pt idx="6">
                  <c:v>186377</c:v>
                </c:pt>
                <c:pt idx="7">
                  <c:v>186577</c:v>
                </c:pt>
                <c:pt idx="8">
                  <c:v>186777</c:v>
                </c:pt>
                <c:pt idx="9">
                  <c:v>186977</c:v>
                </c:pt>
                <c:pt idx="10">
                  <c:v>187177</c:v>
                </c:pt>
                <c:pt idx="11">
                  <c:v>187377</c:v>
                </c:pt>
                <c:pt idx="12">
                  <c:v>187577</c:v>
                </c:pt>
                <c:pt idx="13">
                  <c:v>187777</c:v>
                </c:pt>
                <c:pt idx="14">
                  <c:v>187977</c:v>
                </c:pt>
                <c:pt idx="15">
                  <c:v>188177</c:v>
                </c:pt>
                <c:pt idx="16">
                  <c:v>188377</c:v>
                </c:pt>
                <c:pt idx="17">
                  <c:v>188577</c:v>
                </c:pt>
                <c:pt idx="18">
                  <c:v>188777</c:v>
                </c:pt>
                <c:pt idx="19">
                  <c:v>188977</c:v>
                </c:pt>
                <c:pt idx="20">
                  <c:v>189177</c:v>
                </c:pt>
                <c:pt idx="21">
                  <c:v>189377</c:v>
                </c:pt>
                <c:pt idx="22">
                  <c:v>189577</c:v>
                </c:pt>
                <c:pt idx="23">
                  <c:v>189777</c:v>
                </c:pt>
                <c:pt idx="24">
                  <c:v>189977</c:v>
                </c:pt>
                <c:pt idx="25">
                  <c:v>190177</c:v>
                </c:pt>
                <c:pt idx="26">
                  <c:v>190377</c:v>
                </c:pt>
                <c:pt idx="27">
                  <c:v>190577</c:v>
                </c:pt>
                <c:pt idx="28">
                  <c:v>190777</c:v>
                </c:pt>
                <c:pt idx="29">
                  <c:v>190977</c:v>
                </c:pt>
                <c:pt idx="30">
                  <c:v>191177</c:v>
                </c:pt>
                <c:pt idx="31">
                  <c:v>191377</c:v>
                </c:pt>
                <c:pt idx="32">
                  <c:v>191577</c:v>
                </c:pt>
                <c:pt idx="33">
                  <c:v>191777</c:v>
                </c:pt>
                <c:pt idx="34">
                  <c:v>191977</c:v>
                </c:pt>
                <c:pt idx="35">
                  <c:v>192177</c:v>
                </c:pt>
                <c:pt idx="36">
                  <c:v>192391</c:v>
                </c:pt>
                <c:pt idx="37">
                  <c:v>192603</c:v>
                </c:pt>
                <c:pt idx="38">
                  <c:v>192803</c:v>
                </c:pt>
                <c:pt idx="39">
                  <c:v>193003</c:v>
                </c:pt>
                <c:pt idx="40">
                  <c:v>193203</c:v>
                </c:pt>
                <c:pt idx="41">
                  <c:v>193403</c:v>
                </c:pt>
                <c:pt idx="42">
                  <c:v>193603</c:v>
                </c:pt>
                <c:pt idx="43">
                  <c:v>193803</c:v>
                </c:pt>
                <c:pt idx="44">
                  <c:v>194003</c:v>
                </c:pt>
                <c:pt idx="45">
                  <c:v>194203</c:v>
                </c:pt>
                <c:pt idx="46">
                  <c:v>194403</c:v>
                </c:pt>
                <c:pt idx="47">
                  <c:v>194603</c:v>
                </c:pt>
                <c:pt idx="48">
                  <c:v>194803</c:v>
                </c:pt>
                <c:pt idx="49">
                  <c:v>195003</c:v>
                </c:pt>
                <c:pt idx="50">
                  <c:v>195203</c:v>
                </c:pt>
                <c:pt idx="51">
                  <c:v>195403</c:v>
                </c:pt>
                <c:pt idx="52">
                  <c:v>195603</c:v>
                </c:pt>
                <c:pt idx="53">
                  <c:v>195803</c:v>
                </c:pt>
                <c:pt idx="54">
                  <c:v>196003</c:v>
                </c:pt>
                <c:pt idx="55">
                  <c:v>196203</c:v>
                </c:pt>
                <c:pt idx="56">
                  <c:v>196403</c:v>
                </c:pt>
                <c:pt idx="57">
                  <c:v>196603</c:v>
                </c:pt>
                <c:pt idx="58">
                  <c:v>196803</c:v>
                </c:pt>
                <c:pt idx="59">
                  <c:v>197003</c:v>
                </c:pt>
                <c:pt idx="60">
                  <c:v>197203</c:v>
                </c:pt>
                <c:pt idx="61">
                  <c:v>197403</c:v>
                </c:pt>
                <c:pt idx="62">
                  <c:v>197603</c:v>
                </c:pt>
                <c:pt idx="63">
                  <c:v>197803</c:v>
                </c:pt>
                <c:pt idx="64">
                  <c:v>198003</c:v>
                </c:pt>
                <c:pt idx="65">
                  <c:v>198203</c:v>
                </c:pt>
                <c:pt idx="66">
                  <c:v>198403</c:v>
                </c:pt>
                <c:pt idx="67">
                  <c:v>198603</c:v>
                </c:pt>
                <c:pt idx="68">
                  <c:v>198803</c:v>
                </c:pt>
                <c:pt idx="69">
                  <c:v>199003</c:v>
                </c:pt>
                <c:pt idx="70">
                  <c:v>199203</c:v>
                </c:pt>
                <c:pt idx="71">
                  <c:v>199403</c:v>
                </c:pt>
                <c:pt idx="72">
                  <c:v>199603</c:v>
                </c:pt>
                <c:pt idx="73">
                  <c:v>199817</c:v>
                </c:pt>
                <c:pt idx="74">
                  <c:v>200017</c:v>
                </c:pt>
                <c:pt idx="75">
                  <c:v>200217</c:v>
                </c:pt>
                <c:pt idx="76">
                  <c:v>200417</c:v>
                </c:pt>
                <c:pt idx="77">
                  <c:v>200617</c:v>
                </c:pt>
                <c:pt idx="78">
                  <c:v>200817</c:v>
                </c:pt>
                <c:pt idx="79">
                  <c:v>201017</c:v>
                </c:pt>
                <c:pt idx="80">
                  <c:v>201217</c:v>
                </c:pt>
                <c:pt idx="81">
                  <c:v>201417</c:v>
                </c:pt>
                <c:pt idx="82">
                  <c:v>201618</c:v>
                </c:pt>
                <c:pt idx="83">
                  <c:v>201819</c:v>
                </c:pt>
                <c:pt idx="84">
                  <c:v>202019</c:v>
                </c:pt>
                <c:pt idx="85">
                  <c:v>202221</c:v>
                </c:pt>
                <c:pt idx="86">
                  <c:v>202421</c:v>
                </c:pt>
                <c:pt idx="87">
                  <c:v>202621</c:v>
                </c:pt>
                <c:pt idx="88">
                  <c:v>202836</c:v>
                </c:pt>
                <c:pt idx="89">
                  <c:v>203037</c:v>
                </c:pt>
                <c:pt idx="90">
                  <c:v>203238</c:v>
                </c:pt>
                <c:pt idx="91">
                  <c:v>203440</c:v>
                </c:pt>
                <c:pt idx="92">
                  <c:v>203640</c:v>
                </c:pt>
                <c:pt idx="93">
                  <c:v>203840</c:v>
                </c:pt>
                <c:pt idx="94">
                  <c:v>204041</c:v>
                </c:pt>
                <c:pt idx="95">
                  <c:v>204242</c:v>
                </c:pt>
                <c:pt idx="96">
                  <c:v>204443</c:v>
                </c:pt>
                <c:pt idx="97">
                  <c:v>204644</c:v>
                </c:pt>
                <c:pt idx="98">
                  <c:v>204845</c:v>
                </c:pt>
                <c:pt idx="99">
                  <c:v>205045</c:v>
                </c:pt>
                <c:pt idx="100">
                  <c:v>205246</c:v>
                </c:pt>
                <c:pt idx="101">
                  <c:v>205447</c:v>
                </c:pt>
                <c:pt idx="102">
                  <c:v>205647</c:v>
                </c:pt>
                <c:pt idx="103">
                  <c:v>205848</c:v>
                </c:pt>
                <c:pt idx="104">
                  <c:v>206049</c:v>
                </c:pt>
                <c:pt idx="105">
                  <c:v>206249</c:v>
                </c:pt>
                <c:pt idx="106">
                  <c:v>206450</c:v>
                </c:pt>
                <c:pt idx="107">
                  <c:v>206651</c:v>
                </c:pt>
                <c:pt idx="108">
                  <c:v>206852</c:v>
                </c:pt>
                <c:pt idx="109">
                  <c:v>207052</c:v>
                </c:pt>
                <c:pt idx="110">
                  <c:v>207254</c:v>
                </c:pt>
                <c:pt idx="111">
                  <c:v>207455</c:v>
                </c:pt>
                <c:pt idx="112">
                  <c:v>207655</c:v>
                </c:pt>
                <c:pt idx="113">
                  <c:v>207856</c:v>
                </c:pt>
                <c:pt idx="114">
                  <c:v>208057</c:v>
                </c:pt>
                <c:pt idx="115">
                  <c:v>208258</c:v>
                </c:pt>
                <c:pt idx="116">
                  <c:v>208459</c:v>
                </c:pt>
                <c:pt idx="117">
                  <c:v>208659</c:v>
                </c:pt>
                <c:pt idx="118">
                  <c:v>208860</c:v>
                </c:pt>
                <c:pt idx="119">
                  <c:v>209060</c:v>
                </c:pt>
                <c:pt idx="120">
                  <c:v>209262</c:v>
                </c:pt>
                <c:pt idx="121">
                  <c:v>209463</c:v>
                </c:pt>
                <c:pt idx="122">
                  <c:v>209664</c:v>
                </c:pt>
                <c:pt idx="123">
                  <c:v>209864</c:v>
                </c:pt>
                <c:pt idx="124">
                  <c:v>210065</c:v>
                </c:pt>
                <c:pt idx="125">
                  <c:v>210266</c:v>
                </c:pt>
                <c:pt idx="126">
                  <c:v>210466</c:v>
                </c:pt>
                <c:pt idx="127">
                  <c:v>210667</c:v>
                </c:pt>
                <c:pt idx="128">
                  <c:v>210868</c:v>
                </c:pt>
                <c:pt idx="129">
                  <c:v>211068</c:v>
                </c:pt>
                <c:pt idx="130">
                  <c:v>211270</c:v>
                </c:pt>
                <c:pt idx="131">
                  <c:v>211470</c:v>
                </c:pt>
                <c:pt idx="132">
                  <c:v>211672</c:v>
                </c:pt>
                <c:pt idx="133">
                  <c:v>211872</c:v>
                </c:pt>
                <c:pt idx="134">
                  <c:v>212072</c:v>
                </c:pt>
                <c:pt idx="135">
                  <c:v>212274</c:v>
                </c:pt>
                <c:pt idx="136">
                  <c:v>212474</c:v>
                </c:pt>
                <c:pt idx="137">
                  <c:v>212674</c:v>
                </c:pt>
                <c:pt idx="138">
                  <c:v>212874</c:v>
                </c:pt>
                <c:pt idx="139">
                  <c:v>213074</c:v>
                </c:pt>
                <c:pt idx="140">
                  <c:v>213274</c:v>
                </c:pt>
                <c:pt idx="141">
                  <c:v>213474</c:v>
                </c:pt>
                <c:pt idx="142">
                  <c:v>213675</c:v>
                </c:pt>
                <c:pt idx="143">
                  <c:v>213875</c:v>
                </c:pt>
              </c:numCache>
            </c:numRef>
          </c:xVal>
          <c:yVal>
            <c:numRef>
              <c:f>'SerialDataLog Attempt Straight '!$Q$12:$Q$155</c:f>
              <c:numCache>
                <c:formatCode>General</c:formatCode>
                <c:ptCount val="144"/>
                <c:pt idx="0">
                  <c:v>100</c:v>
                </c:pt>
                <c:pt idx="1">
                  <c:v>100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86</c:v>
                </c:pt>
                <c:pt idx="83">
                  <c:v>86</c:v>
                </c:pt>
                <c:pt idx="84">
                  <c:v>86</c:v>
                </c:pt>
                <c:pt idx="85">
                  <c:v>86</c:v>
                </c:pt>
                <c:pt idx="86">
                  <c:v>86</c:v>
                </c:pt>
                <c:pt idx="87">
                  <c:v>86</c:v>
                </c:pt>
                <c:pt idx="88">
                  <c:v>86</c:v>
                </c:pt>
                <c:pt idx="89">
                  <c:v>88</c:v>
                </c:pt>
                <c:pt idx="90">
                  <c:v>88</c:v>
                </c:pt>
                <c:pt idx="91">
                  <c:v>88</c:v>
                </c:pt>
                <c:pt idx="92">
                  <c:v>88</c:v>
                </c:pt>
                <c:pt idx="93">
                  <c:v>88</c:v>
                </c:pt>
                <c:pt idx="94">
                  <c:v>90</c:v>
                </c:pt>
                <c:pt idx="95">
                  <c:v>90</c:v>
                </c:pt>
                <c:pt idx="96">
                  <c:v>90</c:v>
                </c:pt>
                <c:pt idx="97">
                  <c:v>90</c:v>
                </c:pt>
                <c:pt idx="98">
                  <c:v>90</c:v>
                </c:pt>
                <c:pt idx="99">
                  <c:v>92</c:v>
                </c:pt>
                <c:pt idx="100">
                  <c:v>92</c:v>
                </c:pt>
                <c:pt idx="101">
                  <c:v>92</c:v>
                </c:pt>
                <c:pt idx="102">
                  <c:v>92</c:v>
                </c:pt>
                <c:pt idx="103">
                  <c:v>92</c:v>
                </c:pt>
                <c:pt idx="104">
                  <c:v>96</c:v>
                </c:pt>
                <c:pt idx="105">
                  <c:v>96</c:v>
                </c:pt>
                <c:pt idx="106">
                  <c:v>96</c:v>
                </c:pt>
                <c:pt idx="107">
                  <c:v>96</c:v>
                </c:pt>
                <c:pt idx="108">
                  <c:v>96</c:v>
                </c:pt>
                <c:pt idx="109">
                  <c:v>95</c:v>
                </c:pt>
                <c:pt idx="110">
                  <c:v>95</c:v>
                </c:pt>
                <c:pt idx="111">
                  <c:v>95</c:v>
                </c:pt>
                <c:pt idx="112">
                  <c:v>95</c:v>
                </c:pt>
                <c:pt idx="113">
                  <c:v>95</c:v>
                </c:pt>
                <c:pt idx="114">
                  <c:v>95</c:v>
                </c:pt>
                <c:pt idx="115">
                  <c:v>96</c:v>
                </c:pt>
                <c:pt idx="116">
                  <c:v>96</c:v>
                </c:pt>
                <c:pt idx="117">
                  <c:v>96</c:v>
                </c:pt>
                <c:pt idx="118">
                  <c:v>96</c:v>
                </c:pt>
                <c:pt idx="119">
                  <c:v>96</c:v>
                </c:pt>
                <c:pt idx="120">
                  <c:v>96</c:v>
                </c:pt>
                <c:pt idx="121">
                  <c:v>96</c:v>
                </c:pt>
                <c:pt idx="122">
                  <c:v>96</c:v>
                </c:pt>
                <c:pt idx="123">
                  <c:v>96</c:v>
                </c:pt>
                <c:pt idx="124">
                  <c:v>96</c:v>
                </c:pt>
                <c:pt idx="125">
                  <c:v>98</c:v>
                </c:pt>
                <c:pt idx="126">
                  <c:v>98</c:v>
                </c:pt>
                <c:pt idx="127">
                  <c:v>98</c:v>
                </c:pt>
                <c:pt idx="128">
                  <c:v>98</c:v>
                </c:pt>
                <c:pt idx="129">
                  <c:v>98</c:v>
                </c:pt>
                <c:pt idx="130">
                  <c:v>99</c:v>
                </c:pt>
                <c:pt idx="131">
                  <c:v>99</c:v>
                </c:pt>
                <c:pt idx="132">
                  <c:v>99</c:v>
                </c:pt>
                <c:pt idx="133">
                  <c:v>99</c:v>
                </c:pt>
                <c:pt idx="134">
                  <c:v>99</c:v>
                </c:pt>
                <c:pt idx="135">
                  <c:v>99</c:v>
                </c:pt>
                <c:pt idx="136">
                  <c:v>200</c:v>
                </c:pt>
                <c:pt idx="137">
                  <c:v>200</c:v>
                </c:pt>
                <c:pt idx="138">
                  <c:v>200</c:v>
                </c:pt>
                <c:pt idx="139">
                  <c:v>200</c:v>
                </c:pt>
                <c:pt idx="140">
                  <c:v>200</c:v>
                </c:pt>
                <c:pt idx="141">
                  <c:v>200</c:v>
                </c:pt>
                <c:pt idx="142">
                  <c:v>200</c:v>
                </c:pt>
                <c:pt idx="143">
                  <c:v>200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071504"/>
        <c:axId val="316072288"/>
      </c:scatterChart>
      <c:valAx>
        <c:axId val="316071504"/>
        <c:scaling>
          <c:orientation val="minMax"/>
          <c:max val="210000"/>
          <c:min val="17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072288"/>
        <c:crosses val="autoZero"/>
        <c:crossBetween val="midCat"/>
      </c:valAx>
      <c:valAx>
        <c:axId val="31607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071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'SerialDataLog Attempt Straight '!$H$11</c:f>
              <c:strCache>
                <c:ptCount val="1"/>
                <c:pt idx="0">
                  <c:v>Unwraped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'SerialDataLog Attempt Straight '!$G$12:$G$155</c:f>
              <c:numCache>
                <c:formatCode>General</c:formatCode>
                <c:ptCount val="144"/>
                <c:pt idx="0">
                  <c:v>0</c:v>
                </c:pt>
                <c:pt idx="1">
                  <c:v>0</c:v>
                </c:pt>
                <c:pt idx="2">
                  <c:v>0.2</c:v>
                </c:pt>
                <c:pt idx="3">
                  <c:v>0.4</c:v>
                </c:pt>
                <c:pt idx="4">
                  <c:v>0.6</c:v>
                </c:pt>
                <c:pt idx="5">
                  <c:v>0.8</c:v>
                </c:pt>
                <c:pt idx="6">
                  <c:v>1</c:v>
                </c:pt>
                <c:pt idx="7">
                  <c:v>1.2</c:v>
                </c:pt>
                <c:pt idx="8">
                  <c:v>1.4</c:v>
                </c:pt>
                <c:pt idx="9">
                  <c:v>1.6</c:v>
                </c:pt>
                <c:pt idx="10">
                  <c:v>1.8</c:v>
                </c:pt>
                <c:pt idx="11">
                  <c:v>2</c:v>
                </c:pt>
                <c:pt idx="12">
                  <c:v>2.2000000000000002</c:v>
                </c:pt>
                <c:pt idx="13">
                  <c:v>2.4</c:v>
                </c:pt>
                <c:pt idx="14">
                  <c:v>2.6</c:v>
                </c:pt>
                <c:pt idx="15">
                  <c:v>2.8</c:v>
                </c:pt>
                <c:pt idx="16">
                  <c:v>3</c:v>
                </c:pt>
                <c:pt idx="17">
                  <c:v>3.2</c:v>
                </c:pt>
                <c:pt idx="18">
                  <c:v>3.4</c:v>
                </c:pt>
                <c:pt idx="19">
                  <c:v>3.6</c:v>
                </c:pt>
                <c:pt idx="20">
                  <c:v>3.8</c:v>
                </c:pt>
                <c:pt idx="21">
                  <c:v>4</c:v>
                </c:pt>
                <c:pt idx="22">
                  <c:v>4.2</c:v>
                </c:pt>
                <c:pt idx="23">
                  <c:v>4.4000000000000004</c:v>
                </c:pt>
                <c:pt idx="24">
                  <c:v>4.5999999999999996</c:v>
                </c:pt>
                <c:pt idx="25">
                  <c:v>4.8</c:v>
                </c:pt>
                <c:pt idx="26">
                  <c:v>5</c:v>
                </c:pt>
                <c:pt idx="27">
                  <c:v>5.2</c:v>
                </c:pt>
                <c:pt idx="28">
                  <c:v>5.4</c:v>
                </c:pt>
                <c:pt idx="29">
                  <c:v>5.6</c:v>
                </c:pt>
                <c:pt idx="30">
                  <c:v>5.8</c:v>
                </c:pt>
                <c:pt idx="31">
                  <c:v>6</c:v>
                </c:pt>
                <c:pt idx="32">
                  <c:v>6.2</c:v>
                </c:pt>
                <c:pt idx="33">
                  <c:v>6.4</c:v>
                </c:pt>
                <c:pt idx="34">
                  <c:v>6.6</c:v>
                </c:pt>
                <c:pt idx="35">
                  <c:v>6.8</c:v>
                </c:pt>
                <c:pt idx="36">
                  <c:v>7.0140000000000002</c:v>
                </c:pt>
                <c:pt idx="37">
                  <c:v>7.226</c:v>
                </c:pt>
                <c:pt idx="38">
                  <c:v>7.4260000000000002</c:v>
                </c:pt>
                <c:pt idx="39">
                  <c:v>7.6260000000000003</c:v>
                </c:pt>
                <c:pt idx="40">
                  <c:v>7.8259999999999996</c:v>
                </c:pt>
                <c:pt idx="41">
                  <c:v>8.0259999999999998</c:v>
                </c:pt>
                <c:pt idx="42">
                  <c:v>8.2260000000000009</c:v>
                </c:pt>
                <c:pt idx="43">
                  <c:v>8.4260000000000002</c:v>
                </c:pt>
                <c:pt idx="44">
                  <c:v>8.6259999999999994</c:v>
                </c:pt>
                <c:pt idx="45">
                  <c:v>8.8260000000000005</c:v>
                </c:pt>
                <c:pt idx="46">
                  <c:v>9.0259999999999998</c:v>
                </c:pt>
                <c:pt idx="47">
                  <c:v>9.2260000000000009</c:v>
                </c:pt>
                <c:pt idx="48">
                  <c:v>9.4260000000000002</c:v>
                </c:pt>
                <c:pt idx="49">
                  <c:v>9.6259999999999994</c:v>
                </c:pt>
                <c:pt idx="50">
                  <c:v>9.8260000000000005</c:v>
                </c:pt>
                <c:pt idx="51">
                  <c:v>10.026</c:v>
                </c:pt>
                <c:pt idx="52">
                  <c:v>10.226000000000001</c:v>
                </c:pt>
                <c:pt idx="53">
                  <c:v>10.426</c:v>
                </c:pt>
                <c:pt idx="54">
                  <c:v>10.625999999999999</c:v>
                </c:pt>
                <c:pt idx="55">
                  <c:v>10.826000000000001</c:v>
                </c:pt>
                <c:pt idx="56">
                  <c:v>11.026</c:v>
                </c:pt>
                <c:pt idx="57">
                  <c:v>11.226000000000001</c:v>
                </c:pt>
                <c:pt idx="58">
                  <c:v>11.426</c:v>
                </c:pt>
                <c:pt idx="59">
                  <c:v>11.625999999999999</c:v>
                </c:pt>
                <c:pt idx="60">
                  <c:v>11.826000000000001</c:v>
                </c:pt>
                <c:pt idx="61">
                  <c:v>12.026</c:v>
                </c:pt>
                <c:pt idx="62">
                  <c:v>12.226000000000001</c:v>
                </c:pt>
                <c:pt idx="63">
                  <c:v>12.426</c:v>
                </c:pt>
                <c:pt idx="64">
                  <c:v>12.625999999999999</c:v>
                </c:pt>
                <c:pt idx="65">
                  <c:v>12.826000000000001</c:v>
                </c:pt>
                <c:pt idx="66">
                  <c:v>13.026</c:v>
                </c:pt>
                <c:pt idx="67">
                  <c:v>13.226000000000001</c:v>
                </c:pt>
                <c:pt idx="68">
                  <c:v>13.426</c:v>
                </c:pt>
                <c:pt idx="69">
                  <c:v>13.625999999999999</c:v>
                </c:pt>
                <c:pt idx="70">
                  <c:v>13.826000000000001</c:v>
                </c:pt>
                <c:pt idx="71">
                  <c:v>14.026</c:v>
                </c:pt>
                <c:pt idx="72">
                  <c:v>14.226000000000001</c:v>
                </c:pt>
                <c:pt idx="73">
                  <c:v>14.44</c:v>
                </c:pt>
                <c:pt idx="74">
                  <c:v>14.64</c:v>
                </c:pt>
                <c:pt idx="75">
                  <c:v>14.84</c:v>
                </c:pt>
                <c:pt idx="76">
                  <c:v>15.04</c:v>
                </c:pt>
                <c:pt idx="77">
                  <c:v>15.24</c:v>
                </c:pt>
                <c:pt idx="78">
                  <c:v>15.44</c:v>
                </c:pt>
                <c:pt idx="79">
                  <c:v>15.64</c:v>
                </c:pt>
                <c:pt idx="80">
                  <c:v>15.84</c:v>
                </c:pt>
                <c:pt idx="81">
                  <c:v>16.04</c:v>
                </c:pt>
                <c:pt idx="82">
                  <c:v>16.241</c:v>
                </c:pt>
                <c:pt idx="83">
                  <c:v>16.442</c:v>
                </c:pt>
                <c:pt idx="84">
                  <c:v>16.641999999999999</c:v>
                </c:pt>
                <c:pt idx="85">
                  <c:v>16.844000000000001</c:v>
                </c:pt>
                <c:pt idx="86">
                  <c:v>17.044</c:v>
                </c:pt>
                <c:pt idx="87">
                  <c:v>17.244</c:v>
                </c:pt>
                <c:pt idx="88">
                  <c:v>17.459</c:v>
                </c:pt>
                <c:pt idx="89">
                  <c:v>17.66</c:v>
                </c:pt>
                <c:pt idx="90">
                  <c:v>17.861000000000001</c:v>
                </c:pt>
                <c:pt idx="91">
                  <c:v>18.062999999999999</c:v>
                </c:pt>
                <c:pt idx="92">
                  <c:v>18.263000000000002</c:v>
                </c:pt>
                <c:pt idx="93">
                  <c:v>18.463000000000001</c:v>
                </c:pt>
                <c:pt idx="94">
                  <c:v>18.664000000000001</c:v>
                </c:pt>
                <c:pt idx="95">
                  <c:v>18.864999999999998</c:v>
                </c:pt>
                <c:pt idx="96">
                  <c:v>19.065999999999999</c:v>
                </c:pt>
                <c:pt idx="97">
                  <c:v>19.266999999999999</c:v>
                </c:pt>
                <c:pt idx="98">
                  <c:v>19.468</c:v>
                </c:pt>
                <c:pt idx="99">
                  <c:v>19.667999999999999</c:v>
                </c:pt>
                <c:pt idx="100">
                  <c:v>19.869</c:v>
                </c:pt>
                <c:pt idx="101">
                  <c:v>20.07</c:v>
                </c:pt>
                <c:pt idx="102">
                  <c:v>20.27</c:v>
                </c:pt>
                <c:pt idx="103">
                  <c:v>20.471</c:v>
                </c:pt>
                <c:pt idx="104">
                  <c:v>20.672000000000001</c:v>
                </c:pt>
                <c:pt idx="105">
                  <c:v>20.872</c:v>
                </c:pt>
                <c:pt idx="106">
                  <c:v>21.073</c:v>
                </c:pt>
                <c:pt idx="107">
                  <c:v>21.274000000000001</c:v>
                </c:pt>
                <c:pt idx="108">
                  <c:v>21.475000000000001</c:v>
                </c:pt>
                <c:pt idx="109">
                  <c:v>21.675000000000001</c:v>
                </c:pt>
                <c:pt idx="110">
                  <c:v>21.876999999999999</c:v>
                </c:pt>
                <c:pt idx="111">
                  <c:v>22.077999999999999</c:v>
                </c:pt>
                <c:pt idx="112">
                  <c:v>22.277999999999999</c:v>
                </c:pt>
                <c:pt idx="113">
                  <c:v>22.478999999999999</c:v>
                </c:pt>
                <c:pt idx="114">
                  <c:v>22.68</c:v>
                </c:pt>
                <c:pt idx="115">
                  <c:v>22.881</c:v>
                </c:pt>
                <c:pt idx="116">
                  <c:v>23.082000000000001</c:v>
                </c:pt>
                <c:pt idx="117">
                  <c:v>23.282</c:v>
                </c:pt>
                <c:pt idx="118">
                  <c:v>23.483000000000001</c:v>
                </c:pt>
                <c:pt idx="119">
                  <c:v>23.683</c:v>
                </c:pt>
                <c:pt idx="120">
                  <c:v>23.885000000000002</c:v>
                </c:pt>
                <c:pt idx="121">
                  <c:v>24.085999999999999</c:v>
                </c:pt>
                <c:pt idx="122">
                  <c:v>24.286999999999999</c:v>
                </c:pt>
                <c:pt idx="123">
                  <c:v>24.486999999999998</c:v>
                </c:pt>
                <c:pt idx="124">
                  <c:v>24.687999999999999</c:v>
                </c:pt>
                <c:pt idx="125">
                  <c:v>24.888999999999999</c:v>
                </c:pt>
                <c:pt idx="126">
                  <c:v>25.088999999999999</c:v>
                </c:pt>
                <c:pt idx="127">
                  <c:v>25.29</c:v>
                </c:pt>
                <c:pt idx="128">
                  <c:v>25.491</c:v>
                </c:pt>
                <c:pt idx="129">
                  <c:v>25.690999999999999</c:v>
                </c:pt>
                <c:pt idx="130">
                  <c:v>25.893000000000001</c:v>
                </c:pt>
                <c:pt idx="131">
                  <c:v>26.093</c:v>
                </c:pt>
                <c:pt idx="132">
                  <c:v>26.295000000000002</c:v>
                </c:pt>
                <c:pt idx="133">
                  <c:v>26.495000000000001</c:v>
                </c:pt>
                <c:pt idx="134">
                  <c:v>26.695</c:v>
                </c:pt>
                <c:pt idx="135">
                  <c:v>26.896999999999998</c:v>
                </c:pt>
                <c:pt idx="136">
                  <c:v>27.097000000000001</c:v>
                </c:pt>
                <c:pt idx="137">
                  <c:v>27.297000000000001</c:v>
                </c:pt>
                <c:pt idx="138">
                  <c:v>27.497</c:v>
                </c:pt>
                <c:pt idx="139">
                  <c:v>27.696999999999999</c:v>
                </c:pt>
                <c:pt idx="140">
                  <c:v>27.896999999999998</c:v>
                </c:pt>
                <c:pt idx="141">
                  <c:v>28.097000000000001</c:v>
                </c:pt>
                <c:pt idx="142">
                  <c:v>28.297999999999998</c:v>
                </c:pt>
                <c:pt idx="143">
                  <c:v>28.498000000000001</c:v>
                </c:pt>
              </c:numCache>
            </c:numRef>
          </c:xVal>
          <c:yVal>
            <c:numRef>
              <c:f>'SerialDataLog Attempt Straight '!$H$12:$H$155</c:f>
              <c:numCache>
                <c:formatCode>General</c:formatCode>
                <c:ptCount val="144"/>
                <c:pt idx="0">
                  <c:v>389</c:v>
                </c:pt>
                <c:pt idx="1">
                  <c:v>388</c:v>
                </c:pt>
                <c:pt idx="2">
                  <c:v>388</c:v>
                </c:pt>
                <c:pt idx="3">
                  <c:v>388</c:v>
                </c:pt>
                <c:pt idx="4">
                  <c:v>388</c:v>
                </c:pt>
                <c:pt idx="5">
                  <c:v>388</c:v>
                </c:pt>
                <c:pt idx="6">
                  <c:v>388</c:v>
                </c:pt>
                <c:pt idx="7">
                  <c:v>388</c:v>
                </c:pt>
                <c:pt idx="8">
                  <c:v>388</c:v>
                </c:pt>
                <c:pt idx="9">
                  <c:v>388</c:v>
                </c:pt>
                <c:pt idx="10">
                  <c:v>389</c:v>
                </c:pt>
                <c:pt idx="11">
                  <c:v>389</c:v>
                </c:pt>
                <c:pt idx="12">
                  <c:v>389</c:v>
                </c:pt>
                <c:pt idx="13">
                  <c:v>389</c:v>
                </c:pt>
                <c:pt idx="14">
                  <c:v>389</c:v>
                </c:pt>
                <c:pt idx="15">
                  <c:v>393</c:v>
                </c:pt>
                <c:pt idx="16">
                  <c:v>393</c:v>
                </c:pt>
                <c:pt idx="17">
                  <c:v>393</c:v>
                </c:pt>
                <c:pt idx="18">
                  <c:v>393</c:v>
                </c:pt>
                <c:pt idx="19">
                  <c:v>393</c:v>
                </c:pt>
                <c:pt idx="20">
                  <c:v>397</c:v>
                </c:pt>
                <c:pt idx="21">
                  <c:v>397</c:v>
                </c:pt>
                <c:pt idx="22">
                  <c:v>397</c:v>
                </c:pt>
                <c:pt idx="23">
                  <c:v>397</c:v>
                </c:pt>
                <c:pt idx="24">
                  <c:v>397</c:v>
                </c:pt>
                <c:pt idx="25">
                  <c:v>404</c:v>
                </c:pt>
                <c:pt idx="26">
                  <c:v>404</c:v>
                </c:pt>
                <c:pt idx="27">
                  <c:v>404</c:v>
                </c:pt>
                <c:pt idx="28">
                  <c:v>404</c:v>
                </c:pt>
                <c:pt idx="29">
                  <c:v>404</c:v>
                </c:pt>
                <c:pt idx="30">
                  <c:v>410</c:v>
                </c:pt>
                <c:pt idx="31">
                  <c:v>410</c:v>
                </c:pt>
                <c:pt idx="32">
                  <c:v>410</c:v>
                </c:pt>
                <c:pt idx="33">
                  <c:v>410</c:v>
                </c:pt>
                <c:pt idx="34">
                  <c:v>410</c:v>
                </c:pt>
                <c:pt idx="35">
                  <c:v>419</c:v>
                </c:pt>
                <c:pt idx="36">
                  <c:v>419</c:v>
                </c:pt>
                <c:pt idx="37">
                  <c:v>419</c:v>
                </c:pt>
                <c:pt idx="38">
                  <c:v>419</c:v>
                </c:pt>
                <c:pt idx="39">
                  <c:v>419</c:v>
                </c:pt>
                <c:pt idx="40">
                  <c:v>428</c:v>
                </c:pt>
                <c:pt idx="41">
                  <c:v>428</c:v>
                </c:pt>
                <c:pt idx="42">
                  <c:v>428</c:v>
                </c:pt>
                <c:pt idx="43">
                  <c:v>428</c:v>
                </c:pt>
                <c:pt idx="44">
                  <c:v>428</c:v>
                </c:pt>
                <c:pt idx="45">
                  <c:v>436</c:v>
                </c:pt>
                <c:pt idx="46">
                  <c:v>436</c:v>
                </c:pt>
                <c:pt idx="47">
                  <c:v>436</c:v>
                </c:pt>
                <c:pt idx="48">
                  <c:v>436</c:v>
                </c:pt>
                <c:pt idx="49">
                  <c:v>436</c:v>
                </c:pt>
                <c:pt idx="50">
                  <c:v>445</c:v>
                </c:pt>
                <c:pt idx="51">
                  <c:v>445</c:v>
                </c:pt>
                <c:pt idx="52">
                  <c:v>445</c:v>
                </c:pt>
                <c:pt idx="53">
                  <c:v>445</c:v>
                </c:pt>
                <c:pt idx="54">
                  <c:v>445</c:v>
                </c:pt>
                <c:pt idx="55">
                  <c:v>455</c:v>
                </c:pt>
                <c:pt idx="56">
                  <c:v>455</c:v>
                </c:pt>
                <c:pt idx="57">
                  <c:v>455</c:v>
                </c:pt>
                <c:pt idx="58">
                  <c:v>455</c:v>
                </c:pt>
                <c:pt idx="59">
                  <c:v>455</c:v>
                </c:pt>
                <c:pt idx="60">
                  <c:v>464</c:v>
                </c:pt>
                <c:pt idx="61">
                  <c:v>464</c:v>
                </c:pt>
                <c:pt idx="62">
                  <c:v>464</c:v>
                </c:pt>
                <c:pt idx="63">
                  <c:v>464</c:v>
                </c:pt>
                <c:pt idx="64">
                  <c:v>464</c:v>
                </c:pt>
                <c:pt idx="65">
                  <c:v>473</c:v>
                </c:pt>
                <c:pt idx="66">
                  <c:v>473</c:v>
                </c:pt>
                <c:pt idx="67">
                  <c:v>473</c:v>
                </c:pt>
                <c:pt idx="68">
                  <c:v>473</c:v>
                </c:pt>
                <c:pt idx="69">
                  <c:v>473</c:v>
                </c:pt>
                <c:pt idx="70">
                  <c:v>483</c:v>
                </c:pt>
                <c:pt idx="71">
                  <c:v>483</c:v>
                </c:pt>
                <c:pt idx="72">
                  <c:v>483</c:v>
                </c:pt>
                <c:pt idx="73">
                  <c:v>483</c:v>
                </c:pt>
                <c:pt idx="74">
                  <c:v>483</c:v>
                </c:pt>
                <c:pt idx="75">
                  <c:v>493</c:v>
                </c:pt>
                <c:pt idx="76">
                  <c:v>493</c:v>
                </c:pt>
                <c:pt idx="77">
                  <c:v>493</c:v>
                </c:pt>
                <c:pt idx="78">
                  <c:v>493</c:v>
                </c:pt>
                <c:pt idx="79">
                  <c:v>493</c:v>
                </c:pt>
                <c:pt idx="80">
                  <c:v>503</c:v>
                </c:pt>
                <c:pt idx="81">
                  <c:v>503</c:v>
                </c:pt>
                <c:pt idx="82">
                  <c:v>503</c:v>
                </c:pt>
                <c:pt idx="83">
                  <c:v>503</c:v>
                </c:pt>
                <c:pt idx="84">
                  <c:v>503</c:v>
                </c:pt>
                <c:pt idx="85">
                  <c:v>512</c:v>
                </c:pt>
                <c:pt idx="86">
                  <c:v>512</c:v>
                </c:pt>
                <c:pt idx="87">
                  <c:v>512</c:v>
                </c:pt>
                <c:pt idx="88">
                  <c:v>512</c:v>
                </c:pt>
                <c:pt idx="89">
                  <c:v>512</c:v>
                </c:pt>
                <c:pt idx="90">
                  <c:v>519</c:v>
                </c:pt>
                <c:pt idx="91">
                  <c:v>519</c:v>
                </c:pt>
                <c:pt idx="92">
                  <c:v>519</c:v>
                </c:pt>
                <c:pt idx="93">
                  <c:v>519</c:v>
                </c:pt>
                <c:pt idx="94">
                  <c:v>519</c:v>
                </c:pt>
                <c:pt idx="95">
                  <c:v>525</c:v>
                </c:pt>
                <c:pt idx="96">
                  <c:v>525</c:v>
                </c:pt>
                <c:pt idx="97">
                  <c:v>525</c:v>
                </c:pt>
                <c:pt idx="98">
                  <c:v>525</c:v>
                </c:pt>
                <c:pt idx="99">
                  <c:v>525</c:v>
                </c:pt>
                <c:pt idx="100">
                  <c:v>528</c:v>
                </c:pt>
                <c:pt idx="101">
                  <c:v>528</c:v>
                </c:pt>
                <c:pt idx="102">
                  <c:v>528</c:v>
                </c:pt>
                <c:pt idx="103">
                  <c:v>528</c:v>
                </c:pt>
                <c:pt idx="104">
                  <c:v>528</c:v>
                </c:pt>
                <c:pt idx="105">
                  <c:v>532</c:v>
                </c:pt>
                <c:pt idx="106">
                  <c:v>532</c:v>
                </c:pt>
                <c:pt idx="107">
                  <c:v>532</c:v>
                </c:pt>
                <c:pt idx="108">
                  <c:v>532</c:v>
                </c:pt>
                <c:pt idx="109">
                  <c:v>532</c:v>
                </c:pt>
                <c:pt idx="110">
                  <c:v>535</c:v>
                </c:pt>
                <c:pt idx="111">
                  <c:v>535</c:v>
                </c:pt>
                <c:pt idx="112">
                  <c:v>535</c:v>
                </c:pt>
                <c:pt idx="113">
                  <c:v>535</c:v>
                </c:pt>
                <c:pt idx="114">
                  <c:v>535</c:v>
                </c:pt>
                <c:pt idx="115">
                  <c:v>538</c:v>
                </c:pt>
                <c:pt idx="116">
                  <c:v>538</c:v>
                </c:pt>
                <c:pt idx="117">
                  <c:v>538</c:v>
                </c:pt>
                <c:pt idx="118">
                  <c:v>538</c:v>
                </c:pt>
                <c:pt idx="119">
                  <c:v>538</c:v>
                </c:pt>
                <c:pt idx="120">
                  <c:v>540</c:v>
                </c:pt>
                <c:pt idx="121">
                  <c:v>540</c:v>
                </c:pt>
                <c:pt idx="122">
                  <c:v>540</c:v>
                </c:pt>
                <c:pt idx="123">
                  <c:v>540</c:v>
                </c:pt>
                <c:pt idx="124">
                  <c:v>540</c:v>
                </c:pt>
                <c:pt idx="125">
                  <c:v>541</c:v>
                </c:pt>
                <c:pt idx="126">
                  <c:v>541</c:v>
                </c:pt>
                <c:pt idx="127">
                  <c:v>541</c:v>
                </c:pt>
                <c:pt idx="128">
                  <c:v>541</c:v>
                </c:pt>
                <c:pt idx="129">
                  <c:v>541</c:v>
                </c:pt>
                <c:pt idx="130">
                  <c:v>542</c:v>
                </c:pt>
                <c:pt idx="131">
                  <c:v>542</c:v>
                </c:pt>
                <c:pt idx="132">
                  <c:v>542</c:v>
                </c:pt>
                <c:pt idx="133">
                  <c:v>542</c:v>
                </c:pt>
                <c:pt idx="134">
                  <c:v>542</c:v>
                </c:pt>
                <c:pt idx="135">
                  <c:v>543</c:v>
                </c:pt>
                <c:pt idx="136">
                  <c:v>543</c:v>
                </c:pt>
                <c:pt idx="137">
                  <c:v>543</c:v>
                </c:pt>
                <c:pt idx="138">
                  <c:v>543</c:v>
                </c:pt>
                <c:pt idx="139">
                  <c:v>543</c:v>
                </c:pt>
                <c:pt idx="140">
                  <c:v>543</c:v>
                </c:pt>
                <c:pt idx="141">
                  <c:v>543</c:v>
                </c:pt>
                <c:pt idx="142">
                  <c:v>543</c:v>
                </c:pt>
                <c:pt idx="143">
                  <c:v>543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'SerialDataLog Attempt Straight '!$I$11</c:f>
              <c:strCache>
                <c:ptCount val="1"/>
                <c:pt idx="0">
                  <c:v>Fitted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'SerialDataLog Attempt Straight '!$G$12:$G$155</c:f>
              <c:numCache>
                <c:formatCode>General</c:formatCode>
                <c:ptCount val="144"/>
                <c:pt idx="0">
                  <c:v>0</c:v>
                </c:pt>
                <c:pt idx="1">
                  <c:v>0</c:v>
                </c:pt>
                <c:pt idx="2">
                  <c:v>0.2</c:v>
                </c:pt>
                <c:pt idx="3">
                  <c:v>0.4</c:v>
                </c:pt>
                <c:pt idx="4">
                  <c:v>0.6</c:v>
                </c:pt>
                <c:pt idx="5">
                  <c:v>0.8</c:v>
                </c:pt>
                <c:pt idx="6">
                  <c:v>1</c:v>
                </c:pt>
                <c:pt idx="7">
                  <c:v>1.2</c:v>
                </c:pt>
                <c:pt idx="8">
                  <c:v>1.4</c:v>
                </c:pt>
                <c:pt idx="9">
                  <c:v>1.6</c:v>
                </c:pt>
                <c:pt idx="10">
                  <c:v>1.8</c:v>
                </c:pt>
                <c:pt idx="11">
                  <c:v>2</c:v>
                </c:pt>
                <c:pt idx="12">
                  <c:v>2.2000000000000002</c:v>
                </c:pt>
                <c:pt idx="13">
                  <c:v>2.4</c:v>
                </c:pt>
                <c:pt idx="14">
                  <c:v>2.6</c:v>
                </c:pt>
                <c:pt idx="15">
                  <c:v>2.8</c:v>
                </c:pt>
                <c:pt idx="16">
                  <c:v>3</c:v>
                </c:pt>
                <c:pt idx="17">
                  <c:v>3.2</c:v>
                </c:pt>
                <c:pt idx="18">
                  <c:v>3.4</c:v>
                </c:pt>
                <c:pt idx="19">
                  <c:v>3.6</c:v>
                </c:pt>
                <c:pt idx="20">
                  <c:v>3.8</c:v>
                </c:pt>
                <c:pt idx="21">
                  <c:v>4</c:v>
                </c:pt>
                <c:pt idx="22">
                  <c:v>4.2</c:v>
                </c:pt>
                <c:pt idx="23">
                  <c:v>4.4000000000000004</c:v>
                </c:pt>
                <c:pt idx="24">
                  <c:v>4.5999999999999996</c:v>
                </c:pt>
                <c:pt idx="25">
                  <c:v>4.8</c:v>
                </c:pt>
                <c:pt idx="26">
                  <c:v>5</c:v>
                </c:pt>
                <c:pt idx="27">
                  <c:v>5.2</c:v>
                </c:pt>
                <c:pt idx="28">
                  <c:v>5.4</c:v>
                </c:pt>
                <c:pt idx="29">
                  <c:v>5.6</c:v>
                </c:pt>
                <c:pt idx="30">
                  <c:v>5.8</c:v>
                </c:pt>
                <c:pt idx="31">
                  <c:v>6</c:v>
                </c:pt>
                <c:pt idx="32">
                  <c:v>6.2</c:v>
                </c:pt>
                <c:pt idx="33">
                  <c:v>6.4</c:v>
                </c:pt>
                <c:pt idx="34">
                  <c:v>6.6</c:v>
                </c:pt>
                <c:pt idx="35">
                  <c:v>6.8</c:v>
                </c:pt>
                <c:pt idx="36">
                  <c:v>7.0140000000000002</c:v>
                </c:pt>
                <c:pt idx="37">
                  <c:v>7.226</c:v>
                </c:pt>
                <c:pt idx="38">
                  <c:v>7.4260000000000002</c:v>
                </c:pt>
                <c:pt idx="39">
                  <c:v>7.6260000000000003</c:v>
                </c:pt>
                <c:pt idx="40">
                  <c:v>7.8259999999999996</c:v>
                </c:pt>
                <c:pt idx="41">
                  <c:v>8.0259999999999998</c:v>
                </c:pt>
                <c:pt idx="42">
                  <c:v>8.2260000000000009</c:v>
                </c:pt>
                <c:pt idx="43">
                  <c:v>8.4260000000000002</c:v>
                </c:pt>
                <c:pt idx="44">
                  <c:v>8.6259999999999994</c:v>
                </c:pt>
                <c:pt idx="45">
                  <c:v>8.8260000000000005</c:v>
                </c:pt>
                <c:pt idx="46">
                  <c:v>9.0259999999999998</c:v>
                </c:pt>
                <c:pt idx="47">
                  <c:v>9.2260000000000009</c:v>
                </c:pt>
                <c:pt idx="48">
                  <c:v>9.4260000000000002</c:v>
                </c:pt>
                <c:pt idx="49">
                  <c:v>9.6259999999999994</c:v>
                </c:pt>
                <c:pt idx="50">
                  <c:v>9.8260000000000005</c:v>
                </c:pt>
                <c:pt idx="51">
                  <c:v>10.026</c:v>
                </c:pt>
                <c:pt idx="52">
                  <c:v>10.226000000000001</c:v>
                </c:pt>
                <c:pt idx="53">
                  <c:v>10.426</c:v>
                </c:pt>
                <c:pt idx="54">
                  <c:v>10.625999999999999</c:v>
                </c:pt>
                <c:pt idx="55">
                  <c:v>10.826000000000001</c:v>
                </c:pt>
                <c:pt idx="56">
                  <c:v>11.026</c:v>
                </c:pt>
                <c:pt idx="57">
                  <c:v>11.226000000000001</c:v>
                </c:pt>
                <c:pt idx="58">
                  <c:v>11.426</c:v>
                </c:pt>
                <c:pt idx="59">
                  <c:v>11.625999999999999</c:v>
                </c:pt>
                <c:pt idx="60">
                  <c:v>11.826000000000001</c:v>
                </c:pt>
                <c:pt idx="61">
                  <c:v>12.026</c:v>
                </c:pt>
                <c:pt idx="62">
                  <c:v>12.226000000000001</c:v>
                </c:pt>
                <c:pt idx="63">
                  <c:v>12.426</c:v>
                </c:pt>
                <c:pt idx="64">
                  <c:v>12.625999999999999</c:v>
                </c:pt>
                <c:pt idx="65">
                  <c:v>12.826000000000001</c:v>
                </c:pt>
                <c:pt idx="66">
                  <c:v>13.026</c:v>
                </c:pt>
                <c:pt idx="67">
                  <c:v>13.226000000000001</c:v>
                </c:pt>
                <c:pt idx="68">
                  <c:v>13.426</c:v>
                </c:pt>
                <c:pt idx="69">
                  <c:v>13.625999999999999</c:v>
                </c:pt>
                <c:pt idx="70">
                  <c:v>13.826000000000001</c:v>
                </c:pt>
                <c:pt idx="71">
                  <c:v>14.026</c:v>
                </c:pt>
                <c:pt idx="72">
                  <c:v>14.226000000000001</c:v>
                </c:pt>
                <c:pt idx="73">
                  <c:v>14.44</c:v>
                </c:pt>
                <c:pt idx="74">
                  <c:v>14.64</c:v>
                </c:pt>
                <c:pt idx="75">
                  <c:v>14.84</c:v>
                </c:pt>
                <c:pt idx="76">
                  <c:v>15.04</c:v>
                </c:pt>
                <c:pt idx="77">
                  <c:v>15.24</c:v>
                </c:pt>
                <c:pt idx="78">
                  <c:v>15.44</c:v>
                </c:pt>
                <c:pt idx="79">
                  <c:v>15.64</c:v>
                </c:pt>
                <c:pt idx="80">
                  <c:v>15.84</c:v>
                </c:pt>
                <c:pt idx="81">
                  <c:v>16.04</c:v>
                </c:pt>
                <c:pt idx="82">
                  <c:v>16.241</c:v>
                </c:pt>
                <c:pt idx="83">
                  <c:v>16.442</c:v>
                </c:pt>
                <c:pt idx="84">
                  <c:v>16.641999999999999</c:v>
                </c:pt>
                <c:pt idx="85">
                  <c:v>16.844000000000001</c:v>
                </c:pt>
                <c:pt idx="86">
                  <c:v>17.044</c:v>
                </c:pt>
                <c:pt idx="87">
                  <c:v>17.244</c:v>
                </c:pt>
                <c:pt idx="88">
                  <c:v>17.459</c:v>
                </c:pt>
                <c:pt idx="89">
                  <c:v>17.66</c:v>
                </c:pt>
                <c:pt idx="90">
                  <c:v>17.861000000000001</c:v>
                </c:pt>
                <c:pt idx="91">
                  <c:v>18.062999999999999</c:v>
                </c:pt>
                <c:pt idx="92">
                  <c:v>18.263000000000002</c:v>
                </c:pt>
                <c:pt idx="93">
                  <c:v>18.463000000000001</c:v>
                </c:pt>
                <c:pt idx="94">
                  <c:v>18.664000000000001</c:v>
                </c:pt>
                <c:pt idx="95">
                  <c:v>18.864999999999998</c:v>
                </c:pt>
                <c:pt idx="96">
                  <c:v>19.065999999999999</c:v>
                </c:pt>
                <c:pt idx="97">
                  <c:v>19.266999999999999</c:v>
                </c:pt>
                <c:pt idx="98">
                  <c:v>19.468</c:v>
                </c:pt>
                <c:pt idx="99">
                  <c:v>19.667999999999999</c:v>
                </c:pt>
                <c:pt idx="100">
                  <c:v>19.869</c:v>
                </c:pt>
                <c:pt idx="101">
                  <c:v>20.07</c:v>
                </c:pt>
                <c:pt idx="102">
                  <c:v>20.27</c:v>
                </c:pt>
                <c:pt idx="103">
                  <c:v>20.471</c:v>
                </c:pt>
                <c:pt idx="104">
                  <c:v>20.672000000000001</c:v>
                </c:pt>
                <c:pt idx="105">
                  <c:v>20.872</c:v>
                </c:pt>
                <c:pt idx="106">
                  <c:v>21.073</c:v>
                </c:pt>
                <c:pt idx="107">
                  <c:v>21.274000000000001</c:v>
                </c:pt>
                <c:pt idx="108">
                  <c:v>21.475000000000001</c:v>
                </c:pt>
                <c:pt idx="109">
                  <c:v>21.675000000000001</c:v>
                </c:pt>
                <c:pt idx="110">
                  <c:v>21.876999999999999</c:v>
                </c:pt>
                <c:pt idx="111">
                  <c:v>22.077999999999999</c:v>
                </c:pt>
                <c:pt idx="112">
                  <c:v>22.277999999999999</c:v>
                </c:pt>
                <c:pt idx="113">
                  <c:v>22.478999999999999</c:v>
                </c:pt>
                <c:pt idx="114">
                  <c:v>22.68</c:v>
                </c:pt>
                <c:pt idx="115">
                  <c:v>22.881</c:v>
                </c:pt>
                <c:pt idx="116">
                  <c:v>23.082000000000001</c:v>
                </c:pt>
                <c:pt idx="117">
                  <c:v>23.282</c:v>
                </c:pt>
                <c:pt idx="118">
                  <c:v>23.483000000000001</c:v>
                </c:pt>
                <c:pt idx="119">
                  <c:v>23.683</c:v>
                </c:pt>
                <c:pt idx="120">
                  <c:v>23.885000000000002</c:v>
                </c:pt>
                <c:pt idx="121">
                  <c:v>24.085999999999999</c:v>
                </c:pt>
                <c:pt idx="122">
                  <c:v>24.286999999999999</c:v>
                </c:pt>
                <c:pt idx="123">
                  <c:v>24.486999999999998</c:v>
                </c:pt>
                <c:pt idx="124">
                  <c:v>24.687999999999999</c:v>
                </c:pt>
                <c:pt idx="125">
                  <c:v>24.888999999999999</c:v>
                </c:pt>
                <c:pt idx="126">
                  <c:v>25.088999999999999</c:v>
                </c:pt>
                <c:pt idx="127">
                  <c:v>25.29</c:v>
                </c:pt>
                <c:pt idx="128">
                  <c:v>25.491</c:v>
                </c:pt>
                <c:pt idx="129">
                  <c:v>25.690999999999999</c:v>
                </c:pt>
                <c:pt idx="130">
                  <c:v>25.893000000000001</c:v>
                </c:pt>
                <c:pt idx="131">
                  <c:v>26.093</c:v>
                </c:pt>
                <c:pt idx="132">
                  <c:v>26.295000000000002</c:v>
                </c:pt>
                <c:pt idx="133">
                  <c:v>26.495000000000001</c:v>
                </c:pt>
                <c:pt idx="134">
                  <c:v>26.695</c:v>
                </c:pt>
                <c:pt idx="135">
                  <c:v>26.896999999999998</c:v>
                </c:pt>
                <c:pt idx="136">
                  <c:v>27.097000000000001</c:v>
                </c:pt>
                <c:pt idx="137">
                  <c:v>27.297000000000001</c:v>
                </c:pt>
                <c:pt idx="138">
                  <c:v>27.497</c:v>
                </c:pt>
                <c:pt idx="139">
                  <c:v>27.696999999999999</c:v>
                </c:pt>
                <c:pt idx="140">
                  <c:v>27.896999999999998</c:v>
                </c:pt>
                <c:pt idx="141">
                  <c:v>28.097000000000001</c:v>
                </c:pt>
                <c:pt idx="142">
                  <c:v>28.297999999999998</c:v>
                </c:pt>
                <c:pt idx="143">
                  <c:v>28.498000000000001</c:v>
                </c:pt>
              </c:numCache>
            </c:numRef>
          </c:xVal>
          <c:yVal>
            <c:numRef>
              <c:f>'SerialDataLog Attempt Straight '!$I$12:$I$155</c:f>
              <c:numCache>
                <c:formatCode>General</c:formatCode>
                <c:ptCount val="144"/>
                <c:pt idx="0">
                  <c:v>429.18694280547203</c:v>
                </c:pt>
                <c:pt idx="1">
                  <c:v>428.18694280547203</c:v>
                </c:pt>
                <c:pt idx="2">
                  <c:v>428.23034286375548</c:v>
                </c:pt>
                <c:pt idx="3">
                  <c:v>428.27374235159414</c:v>
                </c:pt>
                <c:pt idx="4">
                  <c:v>428.31714127654328</c:v>
                </c:pt>
                <c:pt idx="5">
                  <c:v>428.36053964605838</c:v>
                </c:pt>
                <c:pt idx="6">
                  <c:v>428.40393746749606</c:v>
                </c:pt>
                <c:pt idx="7">
                  <c:v>428.44733474811551</c:v>
                </c:pt>
                <c:pt idx="8">
                  <c:v>428.49073149507979</c:v>
                </c:pt>
                <c:pt idx="9">
                  <c:v>428.53412771545709</c:v>
                </c:pt>
                <c:pt idx="10">
                  <c:v>428.57752341622194</c:v>
                </c:pt>
                <c:pt idx="11">
                  <c:v>428.62091860425647</c:v>
                </c:pt>
                <c:pt idx="12">
                  <c:v>428.66431328635184</c:v>
                </c:pt>
                <c:pt idx="13">
                  <c:v>428.70770746920903</c:v>
                </c:pt>
                <c:pt idx="14">
                  <c:v>428.75110115944045</c:v>
                </c:pt>
                <c:pt idx="15">
                  <c:v>428.79449436357072</c:v>
                </c:pt>
                <c:pt idx="16">
                  <c:v>428.83788708803831</c:v>
                </c:pt>
                <c:pt idx="17">
                  <c:v>428.88127933919623</c:v>
                </c:pt>
                <c:pt idx="18">
                  <c:v>428.92467112331337</c:v>
                </c:pt>
                <c:pt idx="19">
                  <c:v>428.96806244657557</c:v>
                </c:pt>
                <c:pt idx="20">
                  <c:v>429.0114533150869</c:v>
                </c:pt>
                <c:pt idx="21">
                  <c:v>429.0548437348703</c:v>
                </c:pt>
                <c:pt idx="22">
                  <c:v>429.09823371186923</c:v>
                </c:pt>
                <c:pt idx="23">
                  <c:v>429.14162325194826</c:v>
                </c:pt>
                <c:pt idx="24">
                  <c:v>429.18501236089435</c:v>
                </c:pt>
                <c:pt idx="25">
                  <c:v>429.22840104441769</c:v>
                </c:pt>
                <c:pt idx="26">
                  <c:v>429.27178930815302</c:v>
                </c:pt>
                <c:pt idx="27">
                  <c:v>429.31517715766034</c:v>
                </c:pt>
                <c:pt idx="28">
                  <c:v>429.35856459842609</c:v>
                </c:pt>
                <c:pt idx="29">
                  <c:v>429.4019516358639</c:v>
                </c:pt>
                <c:pt idx="30">
                  <c:v>429.44533827531581</c:v>
                </c:pt>
                <c:pt idx="31">
                  <c:v>429.48872452205308</c:v>
                </c:pt>
                <c:pt idx="32">
                  <c:v>429.53211038127716</c:v>
                </c:pt>
                <c:pt idx="33">
                  <c:v>429.57549585812058</c:v>
                </c:pt>
                <c:pt idx="34">
                  <c:v>429.61888095764795</c:v>
                </c:pt>
                <c:pt idx="35">
                  <c:v>429.66226568485672</c:v>
                </c:pt>
                <c:pt idx="36">
                  <c:v>429.70868693623322</c:v>
                </c:pt>
                <c:pt idx="37">
                  <c:v>429.75467393525139</c:v>
                </c:pt>
                <c:pt idx="38">
                  <c:v>429.79805752867759</c:v>
                </c:pt>
                <c:pt idx="39">
                  <c:v>429.84144076973331</c:v>
                </c:pt>
                <c:pt idx="40">
                  <c:v>429.88482366308557</c:v>
                </c:pt>
                <c:pt idx="41">
                  <c:v>429.92820621333971</c:v>
                </c:pt>
                <c:pt idx="42">
                  <c:v>429.97158842503995</c:v>
                </c:pt>
                <c:pt idx="43">
                  <c:v>430.01497030267041</c:v>
                </c:pt>
                <c:pt idx="44">
                  <c:v>430.05835185065581</c:v>
                </c:pt>
                <c:pt idx="45">
                  <c:v>430.1017330733622</c:v>
                </c:pt>
                <c:pt idx="46">
                  <c:v>430.1451139750979</c:v>
                </c:pt>
                <c:pt idx="47">
                  <c:v>430.18849456011407</c:v>
                </c:pt>
                <c:pt idx="48">
                  <c:v>430.23187483260563</c:v>
                </c:pt>
                <c:pt idx="49">
                  <c:v>430.27525479671192</c:v>
                </c:pt>
                <c:pt idx="50">
                  <c:v>430.31863445651743</c:v>
                </c:pt>
                <c:pt idx="51">
                  <c:v>430.36201381605258</c:v>
                </c:pt>
                <c:pt idx="52">
                  <c:v>430.40539287929448</c:v>
                </c:pt>
                <c:pt idx="53">
                  <c:v>430.44877165016737</c:v>
                </c:pt>
                <c:pt idx="54">
                  <c:v>430.49215013254371</c:v>
                </c:pt>
                <c:pt idx="55">
                  <c:v>430.53552833024452</c:v>
                </c:pt>
                <c:pt idx="56">
                  <c:v>430.57890624704038</c:v>
                </c:pt>
                <c:pt idx="57">
                  <c:v>430.6222838866517</c:v>
                </c:pt>
                <c:pt idx="58">
                  <c:v>430.66566125274989</c:v>
                </c:pt>
                <c:pt idx="59">
                  <c:v>430.70903834895745</c:v>
                </c:pt>
                <c:pt idx="60">
                  <c:v>430.75241517884916</c:v>
                </c:pt>
                <c:pt idx="61">
                  <c:v>430.79579174595222</c:v>
                </c:pt>
                <c:pt idx="62">
                  <c:v>430.83916805374736</c:v>
                </c:pt>
                <c:pt idx="63">
                  <c:v>430.8825441056689</c:v>
                </c:pt>
                <c:pt idx="64">
                  <c:v>430.92591990510596</c:v>
                </c:pt>
                <c:pt idx="65">
                  <c:v>430.96929545540263</c:v>
                </c:pt>
                <c:pt idx="66">
                  <c:v>431.01267075985874</c:v>
                </c:pt>
                <c:pt idx="67">
                  <c:v>431.05604582173038</c:v>
                </c:pt>
                <c:pt idx="68">
                  <c:v>431.09942064423058</c:v>
                </c:pt>
                <c:pt idx="69">
                  <c:v>431.14279523052977</c:v>
                </c:pt>
                <c:pt idx="70">
                  <c:v>431.1861695837564</c:v>
                </c:pt>
                <c:pt idx="71">
                  <c:v>431.22954370699739</c:v>
                </c:pt>
                <c:pt idx="72">
                  <c:v>431.27291760329899</c:v>
                </c:pt>
                <c:pt idx="73">
                  <c:v>431.31932742442319</c:v>
                </c:pt>
                <c:pt idx="74">
                  <c:v>431.36270086046574</c:v>
                </c:pt>
                <c:pt idx="75">
                  <c:v>431.40607407867066</c:v>
                </c:pt>
                <c:pt idx="76">
                  <c:v>431.44944708192315</c:v>
                </c:pt>
                <c:pt idx="77">
                  <c:v>431.49281987307029</c:v>
                </c:pt>
                <c:pt idx="78">
                  <c:v>431.53619245492138</c:v>
                </c:pt>
                <c:pt idx="79">
                  <c:v>431.57956483024844</c:v>
                </c:pt>
                <c:pt idx="80">
                  <c:v>431.62293700178691</c:v>
                </c:pt>
                <c:pt idx="81">
                  <c:v>431.66630897223592</c:v>
                </c:pt>
                <c:pt idx="82">
                  <c:v>431.70989760262484</c:v>
                </c:pt>
                <c:pt idx="83">
                  <c:v>431.75348603526612</c:v>
                </c:pt>
                <c:pt idx="84">
                  <c:v>431.7968574163674</c:v>
                </c:pt>
                <c:pt idx="85">
                  <c:v>431.84066231779923</c:v>
                </c:pt>
                <c:pt idx="86">
                  <c:v>431.88403331831643</c:v>
                </c:pt>
                <c:pt idx="87">
                  <c:v>431.92740413325419</c:v>
                </c:pt>
                <c:pt idx="88">
                  <c:v>431.97402755514236</c:v>
                </c:pt>
                <c:pt idx="89">
                  <c:v>432.01761484454602</c:v>
                </c:pt>
                <c:pt idx="90">
                  <c:v>432.06120195405128</c:v>
                </c:pt>
                <c:pt idx="91">
                  <c:v>432.10500573602098</c:v>
                </c:pt>
                <c:pt idx="92">
                  <c:v>432.14837564291332</c:v>
                </c:pt>
                <c:pt idx="93">
                  <c:v>432.191745378711</c:v>
                </c:pt>
                <c:pt idx="94">
                  <c:v>432.23533179309464</c:v>
                </c:pt>
                <c:pt idx="95">
                  <c:v>432.27891803922705</c:v>
                </c:pt>
                <c:pt idx="96">
                  <c:v>432.32250411934774</c:v>
                </c:pt>
                <c:pt idx="97">
                  <c:v>432.36609003566639</c:v>
                </c:pt>
                <c:pt idx="98">
                  <c:v>432.40967579036334</c:v>
                </c:pt>
                <c:pt idx="99">
                  <c:v>432.45304454222372</c:v>
                </c:pt>
                <c:pt idx="100">
                  <c:v>432.49662998088007</c:v>
                </c:pt>
                <c:pt idx="101">
                  <c:v>432.54021526427272</c:v>
                </c:pt>
                <c:pt idx="102">
                  <c:v>432.58358355340039</c:v>
                </c:pt>
                <c:pt idx="103">
                  <c:v>432.62716853318506</c:v>
                </c:pt>
                <c:pt idx="104">
                  <c:v>432.6707533638139</c:v>
                </c:pt>
                <c:pt idx="105">
                  <c:v>432.71412120841205</c:v>
                </c:pt>
                <c:pt idx="106">
                  <c:v>432.75770574737646</c:v>
                </c:pt>
                <c:pt idx="107">
                  <c:v>432.8012901430526</c:v>
                </c:pt>
                <c:pt idx="108">
                  <c:v>432.84487439734767</c:v>
                </c:pt>
                <c:pt idx="109">
                  <c:v>432.88824167609386</c:v>
                </c:pt>
                <c:pt idx="110">
                  <c:v>432.93204248929726</c:v>
                </c:pt>
                <c:pt idx="111">
                  <c:v>432.97562633064069</c:v>
                </c:pt>
                <c:pt idx="112">
                  <c:v>433.01899320394551</c:v>
                </c:pt>
                <c:pt idx="113">
                  <c:v>433.06257677972098</c:v>
                </c:pt>
                <c:pt idx="114">
                  <c:v>433.10616022502887</c:v>
                </c:pt>
                <c:pt idx="115">
                  <c:v>433.14974354160574</c:v>
                </c:pt>
                <c:pt idx="116">
                  <c:v>433.19332673116509</c:v>
                </c:pt>
                <c:pt idx="117">
                  <c:v>433.23669296453966</c:v>
                </c:pt>
                <c:pt idx="118">
                  <c:v>433.28027590572458</c:v>
                </c:pt>
                <c:pt idx="119">
                  <c:v>433.32364189524196</c:v>
                </c:pt>
                <c:pt idx="120">
                  <c:v>433.36744142365615</c:v>
                </c:pt>
                <c:pt idx="121">
                  <c:v>433.41102400362951</c:v>
                </c:pt>
                <c:pt idx="122">
                  <c:v>433.45460646638992</c:v>
                </c:pt>
                <c:pt idx="123">
                  <c:v>433.49797198618387</c:v>
                </c:pt>
                <c:pt idx="124">
                  <c:v>433.54155421974224</c:v>
                </c:pt>
                <c:pt idx="125">
                  <c:v>433.58513634069874</c:v>
                </c:pt>
                <c:pt idx="126">
                  <c:v>433.62850152490506</c:v>
                </c:pt>
                <c:pt idx="127">
                  <c:v>433.67208342567602</c:v>
                </c:pt>
                <c:pt idx="128">
                  <c:v>433.71566521827469</c:v>
                </c:pt>
                <c:pt idx="129">
                  <c:v>433.75903008009499</c:v>
                </c:pt>
                <c:pt idx="130">
                  <c:v>433.80282848469545</c:v>
                </c:pt>
                <c:pt idx="131">
                  <c:v>433.84619313832798</c:v>
                </c:pt>
                <c:pt idx="132">
                  <c:v>433.88999133545752</c:v>
                </c:pt>
                <c:pt idx="133">
                  <c:v>433.93335578640756</c:v>
                </c:pt>
                <c:pt idx="134">
                  <c:v>433.9767201385261</c:v>
                </c:pt>
                <c:pt idx="135">
                  <c:v>434.02051803517998</c:v>
                </c:pt>
                <c:pt idx="136">
                  <c:v>434.06388219258935</c:v>
                </c:pt>
                <c:pt idx="137">
                  <c:v>434.10724625505503</c:v>
                </c:pt>
                <c:pt idx="138">
                  <c:v>434.15061022383469</c:v>
                </c:pt>
                <c:pt idx="139">
                  <c:v>434.19397410016904</c:v>
                </c:pt>
                <c:pt idx="140">
                  <c:v>434.23733788528261</c:v>
                </c:pt>
                <c:pt idx="141">
                  <c:v>434.28070158038349</c:v>
                </c:pt>
                <c:pt idx="142">
                  <c:v>434.32428200447424</c:v>
                </c:pt>
                <c:pt idx="143">
                  <c:v>434.36764552267545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2665568"/>
        <c:axId val="312662824"/>
      </c:scatterChart>
      <c:valAx>
        <c:axId val="312665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662824"/>
        <c:crosses val="autoZero"/>
        <c:crossBetween val="midCat"/>
      </c:valAx>
      <c:valAx>
        <c:axId val="312662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665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4554" cy="629330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3175</xdr:colOff>
      <xdr:row>1</xdr:row>
      <xdr:rowOff>34925</xdr:rowOff>
    </xdr:from>
    <xdr:to>
      <xdr:col>17</xdr:col>
      <xdr:colOff>307975</xdr:colOff>
      <xdr:row>16</xdr:row>
      <xdr:rowOff>15875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5"/>
  <sheetViews>
    <sheetView tabSelected="1" workbookViewId="0">
      <selection activeCell="I12" sqref="I12"/>
    </sheetView>
  </sheetViews>
  <sheetFormatPr defaultRowHeight="14.5" x14ac:dyDescent="0.35"/>
  <cols>
    <col min="9" max="9" width="11.81640625" bestFit="1" customWidth="1"/>
  </cols>
  <sheetData>
    <row r="1" spans="1:17" x14ac:dyDescent="0.35">
      <c r="A1" t="s">
        <v>0</v>
      </c>
    </row>
    <row r="2" spans="1:17" x14ac:dyDescent="0.35">
      <c r="A2" t="s">
        <v>1</v>
      </c>
    </row>
    <row r="3" spans="1:17" x14ac:dyDescent="0.35">
      <c r="A3" t="s">
        <v>2</v>
      </c>
    </row>
    <row r="4" spans="1:17" x14ac:dyDescent="0.35">
      <c r="A4" t="s">
        <v>3</v>
      </c>
    </row>
    <row r="5" spans="1:17" x14ac:dyDescent="0.35">
      <c r="A5" t="s">
        <v>4</v>
      </c>
      <c r="B5">
        <v>4</v>
      </c>
    </row>
    <row r="6" spans="1:17" x14ac:dyDescent="0.35">
      <c r="A6" t="s">
        <v>5</v>
      </c>
      <c r="B6">
        <v>9</v>
      </c>
      <c r="H6" t="s">
        <v>25</v>
      </c>
      <c r="I6">
        <v>2.1678494530320391E-4</v>
      </c>
    </row>
    <row r="7" spans="1:17" x14ac:dyDescent="0.35">
      <c r="A7" t="s">
        <v>6</v>
      </c>
      <c r="B7">
        <v>23</v>
      </c>
      <c r="H7" t="s">
        <v>26</v>
      </c>
      <c r="I7">
        <v>15</v>
      </c>
    </row>
    <row r="8" spans="1:17" x14ac:dyDescent="0.35">
      <c r="A8" t="s">
        <v>7</v>
      </c>
      <c r="B8">
        <v>2</v>
      </c>
    </row>
    <row r="9" spans="1:17" x14ac:dyDescent="0.35">
      <c r="A9" t="s">
        <v>8</v>
      </c>
      <c r="B9">
        <v>7</v>
      </c>
      <c r="H9" t="s">
        <v>27</v>
      </c>
      <c r="I9">
        <f>SUM(J:J)</f>
        <v>92234.029294518259</v>
      </c>
    </row>
    <row r="10" spans="1:17" x14ac:dyDescent="0.35">
      <c r="A10" t="s">
        <v>9</v>
      </c>
      <c r="B10">
        <v>4</v>
      </c>
    </row>
    <row r="11" spans="1:17" x14ac:dyDescent="0.35">
      <c r="A11" t="s">
        <v>10</v>
      </c>
      <c r="B11" t="s">
        <v>11</v>
      </c>
      <c r="C11" t="s">
        <v>12</v>
      </c>
      <c r="D11" t="s">
        <v>13</v>
      </c>
      <c r="E11" t="s">
        <v>14</v>
      </c>
      <c r="F11" t="s">
        <v>15</v>
      </c>
      <c r="G11" t="s">
        <v>28</v>
      </c>
      <c r="H11" t="s">
        <v>24</v>
      </c>
      <c r="I11" t="s">
        <v>29</v>
      </c>
      <c r="K11" t="s">
        <v>16</v>
      </c>
      <c r="L11" t="s">
        <v>17</v>
      </c>
      <c r="M11" t="s">
        <v>18</v>
      </c>
      <c r="N11" t="s">
        <v>19</v>
      </c>
      <c r="O11" t="s">
        <v>20</v>
      </c>
      <c r="P11" t="s">
        <v>21</v>
      </c>
      <c r="Q11" t="s">
        <v>22</v>
      </c>
    </row>
    <row r="12" spans="1:17" x14ac:dyDescent="0.35">
      <c r="A12" t="s">
        <v>23</v>
      </c>
      <c r="B12">
        <v>185377</v>
      </c>
      <c r="C12">
        <v>0</v>
      </c>
      <c r="D12">
        <v>0</v>
      </c>
      <c r="E12">
        <v>0</v>
      </c>
      <c r="F12">
        <v>29</v>
      </c>
      <c r="G12">
        <f>(B12-$B$12)/1000</f>
        <v>0</v>
      </c>
      <c r="H12">
        <f t="shared" ref="H12:H40" si="0">IF(F12&lt;200,F12+360,F12)</f>
        <v>389</v>
      </c>
      <c r="I12">
        <f>$H$12-$I$6*$I$7*1*(EXP(-G12/$I$7)-1-B12/$I$7)</f>
        <v>429.18694280547203</v>
      </c>
      <c r="J12">
        <f>(I12-H12)^2</f>
        <v>1614.99037205028</v>
      </c>
      <c r="K12">
        <v>0</v>
      </c>
      <c r="L12">
        <v>29</v>
      </c>
      <c r="M12">
        <v>0</v>
      </c>
      <c r="N12">
        <v>0</v>
      </c>
      <c r="O12">
        <v>0</v>
      </c>
      <c r="P12">
        <v>100</v>
      </c>
      <c r="Q12">
        <v>100</v>
      </c>
    </row>
    <row r="13" spans="1:17" x14ac:dyDescent="0.35">
      <c r="A13" t="s">
        <v>23</v>
      </c>
      <c r="B13">
        <v>185377</v>
      </c>
      <c r="C13">
        <v>0</v>
      </c>
      <c r="D13">
        <v>0</v>
      </c>
      <c r="E13">
        <v>0</v>
      </c>
      <c r="F13">
        <v>28</v>
      </c>
      <c r="G13">
        <f>(B13-$B$12)/1000</f>
        <v>0</v>
      </c>
      <c r="H13">
        <f t="shared" si="0"/>
        <v>388</v>
      </c>
      <c r="I13">
        <f>$H$15-$I$6*$I$7*1*(EXP(-G13/$I$7)-1-B13/$I$7)</f>
        <v>428.18694280547203</v>
      </c>
      <c r="J13">
        <f t="shared" ref="J13:J47" si="1">(I13-H13)^2</f>
        <v>1614.99037205028</v>
      </c>
      <c r="K13">
        <v>0</v>
      </c>
      <c r="L13">
        <v>28</v>
      </c>
      <c r="M13">
        <v>0</v>
      </c>
      <c r="N13">
        <v>0</v>
      </c>
      <c r="O13">
        <v>0</v>
      </c>
      <c r="P13">
        <v>100</v>
      </c>
      <c r="Q13">
        <v>100</v>
      </c>
    </row>
    <row r="14" spans="1:17" x14ac:dyDescent="0.35">
      <c r="A14" t="s">
        <v>23</v>
      </c>
      <c r="B14">
        <v>185577</v>
      </c>
      <c r="C14">
        <v>0</v>
      </c>
      <c r="D14">
        <v>0</v>
      </c>
      <c r="E14">
        <v>0</v>
      </c>
      <c r="F14">
        <v>28</v>
      </c>
      <c r="G14">
        <f>(B14-$B$12)/1000</f>
        <v>0.2</v>
      </c>
      <c r="H14">
        <f t="shared" si="0"/>
        <v>388</v>
      </c>
      <c r="I14">
        <f>$H$15-$I$6*$I$7*1*(EXP(-G14/$I$7)-1-B14/$I$7)</f>
        <v>428.23034286375548</v>
      </c>
      <c r="J14">
        <f t="shared" si="1"/>
        <v>1618.4804869353216</v>
      </c>
      <c r="K14">
        <v>0</v>
      </c>
      <c r="L14">
        <v>118</v>
      </c>
      <c r="M14">
        <v>90</v>
      </c>
      <c r="N14">
        <v>90</v>
      </c>
      <c r="O14">
        <v>0</v>
      </c>
      <c r="P14">
        <v>200</v>
      </c>
      <c r="Q14">
        <v>0</v>
      </c>
    </row>
    <row r="15" spans="1:17" x14ac:dyDescent="0.35">
      <c r="A15" t="s">
        <v>23</v>
      </c>
      <c r="B15">
        <v>185777</v>
      </c>
      <c r="C15">
        <v>0</v>
      </c>
      <c r="D15">
        <v>0</v>
      </c>
      <c r="E15">
        <v>0</v>
      </c>
      <c r="F15">
        <v>28</v>
      </c>
      <c r="G15">
        <f>(B15-$B$12)/1000</f>
        <v>0.4</v>
      </c>
      <c r="H15">
        <f t="shared" si="0"/>
        <v>388</v>
      </c>
      <c r="I15">
        <f>$H$15-$I$6*$I$7*1*(EXP(-G15/$I$7)-1-B15/$I$7)</f>
        <v>428.27374235159414</v>
      </c>
      <c r="J15">
        <f t="shared" si="1"/>
        <v>1621.9743230025872</v>
      </c>
      <c r="K15">
        <v>0</v>
      </c>
      <c r="L15">
        <v>118</v>
      </c>
      <c r="M15">
        <v>90</v>
      </c>
      <c r="N15">
        <v>90</v>
      </c>
      <c r="O15">
        <v>0</v>
      </c>
      <c r="P15">
        <v>200</v>
      </c>
      <c r="Q15">
        <v>0</v>
      </c>
    </row>
    <row r="16" spans="1:17" x14ac:dyDescent="0.35">
      <c r="A16" t="s">
        <v>23</v>
      </c>
      <c r="B16">
        <v>185977</v>
      </c>
      <c r="C16">
        <v>0</v>
      </c>
      <c r="D16">
        <v>0</v>
      </c>
      <c r="E16">
        <v>0</v>
      </c>
      <c r="F16">
        <v>28</v>
      </c>
      <c r="G16">
        <f>(B16-$B$12)/1000</f>
        <v>0.6</v>
      </c>
      <c r="H16">
        <f t="shared" si="0"/>
        <v>388</v>
      </c>
      <c r="I16">
        <f>$H$15-$I$6*$I$7*1*(EXP(-G16/$I$7)-1-B16/$I$7)</f>
        <v>428.31714127654328</v>
      </c>
      <c r="J16">
        <f t="shared" si="1"/>
        <v>1625.4718807127501</v>
      </c>
      <c r="K16">
        <v>0</v>
      </c>
      <c r="L16">
        <v>118</v>
      </c>
      <c r="M16">
        <v>90</v>
      </c>
      <c r="N16">
        <v>90</v>
      </c>
      <c r="O16">
        <v>0</v>
      </c>
      <c r="P16">
        <v>200</v>
      </c>
      <c r="Q16">
        <v>0</v>
      </c>
    </row>
    <row r="17" spans="1:17" x14ac:dyDescent="0.35">
      <c r="A17" t="s">
        <v>23</v>
      </c>
      <c r="B17">
        <v>186177</v>
      </c>
      <c r="C17">
        <v>0</v>
      </c>
      <c r="D17">
        <v>0</v>
      </c>
      <c r="E17">
        <v>0</v>
      </c>
      <c r="F17">
        <v>28</v>
      </c>
      <c r="G17">
        <f>(B17-$B$12)/1000</f>
        <v>0.8</v>
      </c>
      <c r="H17">
        <f t="shared" si="0"/>
        <v>388</v>
      </c>
      <c r="I17">
        <f>$H$15-$I$6*$I$7*1*(EXP(-G17/$I$7)-1-B17/$I$7)</f>
        <v>428.36053964605838</v>
      </c>
      <c r="J17">
        <f t="shared" si="1"/>
        <v>1628.9731605210507</v>
      </c>
      <c r="K17">
        <v>0</v>
      </c>
      <c r="L17">
        <v>118</v>
      </c>
      <c r="M17">
        <v>90</v>
      </c>
      <c r="N17">
        <v>90</v>
      </c>
      <c r="O17">
        <v>0</v>
      </c>
      <c r="P17">
        <v>200</v>
      </c>
      <c r="Q17">
        <v>0</v>
      </c>
    </row>
    <row r="18" spans="1:17" x14ac:dyDescent="0.35">
      <c r="A18" t="s">
        <v>23</v>
      </c>
      <c r="B18">
        <v>186377</v>
      </c>
      <c r="C18">
        <v>0</v>
      </c>
      <c r="D18">
        <v>0</v>
      </c>
      <c r="E18">
        <v>0</v>
      </c>
      <c r="F18">
        <v>28</v>
      </c>
      <c r="G18">
        <f>(B18-$B$12)/1000</f>
        <v>1</v>
      </c>
      <c r="H18">
        <f t="shared" si="0"/>
        <v>388</v>
      </c>
      <c r="I18">
        <f>$H$15-$I$6*$I$7*1*(EXP(-G18/$I$7)-1-B18/$I$7)</f>
        <v>428.40393746749606</v>
      </c>
      <c r="J18">
        <f t="shared" si="1"/>
        <v>1632.4781628773324</v>
      </c>
      <c r="K18">
        <v>0</v>
      </c>
      <c r="L18">
        <v>118</v>
      </c>
      <c r="M18">
        <v>90</v>
      </c>
      <c r="N18">
        <v>90</v>
      </c>
      <c r="O18">
        <v>0</v>
      </c>
      <c r="P18">
        <v>200</v>
      </c>
      <c r="Q18">
        <v>0</v>
      </c>
    </row>
    <row r="19" spans="1:17" x14ac:dyDescent="0.35">
      <c r="A19" t="s">
        <v>23</v>
      </c>
      <c r="B19">
        <v>186577</v>
      </c>
      <c r="C19">
        <v>0</v>
      </c>
      <c r="D19">
        <v>0</v>
      </c>
      <c r="E19">
        <v>0</v>
      </c>
      <c r="F19">
        <v>28</v>
      </c>
      <c r="G19">
        <f>(B19-$B$12)/1000</f>
        <v>1.2</v>
      </c>
      <c r="H19">
        <f t="shared" si="0"/>
        <v>388</v>
      </c>
      <c r="I19">
        <f>$H$15-$I$6*$I$7*1*(EXP(-G19/$I$7)-1-B19/$I$7)</f>
        <v>428.44733474811551</v>
      </c>
      <c r="J19">
        <f t="shared" si="1"/>
        <v>1635.9868882261123</v>
      </c>
      <c r="K19">
        <v>0</v>
      </c>
      <c r="L19">
        <v>118</v>
      </c>
      <c r="M19">
        <v>90</v>
      </c>
      <c r="N19">
        <v>90</v>
      </c>
      <c r="O19">
        <v>0</v>
      </c>
      <c r="P19">
        <v>200</v>
      </c>
      <c r="Q19">
        <v>0</v>
      </c>
    </row>
    <row r="20" spans="1:17" x14ac:dyDescent="0.35">
      <c r="A20" t="s">
        <v>23</v>
      </c>
      <c r="B20">
        <v>186777</v>
      </c>
      <c r="C20">
        <v>0</v>
      </c>
      <c r="D20">
        <v>0</v>
      </c>
      <c r="E20">
        <v>0</v>
      </c>
      <c r="F20">
        <v>28</v>
      </c>
      <c r="G20">
        <f>(B20-$B$12)/1000</f>
        <v>1.4</v>
      </c>
      <c r="H20">
        <f t="shared" si="0"/>
        <v>388</v>
      </c>
      <c r="I20">
        <f>$H$15-$I$6*$I$7*1*(EXP(-G20/$I$7)-1-B20/$I$7)</f>
        <v>428.49073149507979</v>
      </c>
      <c r="J20">
        <f t="shared" si="1"/>
        <v>1639.4993370066461</v>
      </c>
      <c r="K20">
        <v>0</v>
      </c>
      <c r="L20">
        <v>118</v>
      </c>
      <c r="M20">
        <v>90</v>
      </c>
      <c r="N20">
        <v>90</v>
      </c>
      <c r="O20">
        <v>0</v>
      </c>
      <c r="P20">
        <v>200</v>
      </c>
      <c r="Q20">
        <v>0</v>
      </c>
    </row>
    <row r="21" spans="1:17" x14ac:dyDescent="0.35">
      <c r="A21" t="s">
        <v>23</v>
      </c>
      <c r="B21">
        <v>186977</v>
      </c>
      <c r="C21">
        <v>0</v>
      </c>
      <c r="D21">
        <v>0</v>
      </c>
      <c r="E21">
        <v>0</v>
      </c>
      <c r="F21">
        <v>28</v>
      </c>
      <c r="G21">
        <f>(B21-$B$12)/1000</f>
        <v>1.6</v>
      </c>
      <c r="H21">
        <f t="shared" si="0"/>
        <v>388</v>
      </c>
      <c r="I21">
        <f>$H$15-$I$6*$I$7*1*(EXP(-G21/$I$7)-1-B21/$I$7)</f>
        <v>428.53412771545709</v>
      </c>
      <c r="J21">
        <f t="shared" si="1"/>
        <v>1643.0155096529866</v>
      </c>
      <c r="K21">
        <v>0</v>
      </c>
      <c r="L21">
        <v>118</v>
      </c>
      <c r="M21">
        <v>90</v>
      </c>
      <c r="N21">
        <v>90</v>
      </c>
      <c r="O21">
        <v>0</v>
      </c>
      <c r="P21">
        <v>200</v>
      </c>
      <c r="Q21">
        <v>0</v>
      </c>
    </row>
    <row r="22" spans="1:17" x14ac:dyDescent="0.35">
      <c r="A22" t="s">
        <v>23</v>
      </c>
      <c r="B22">
        <v>187177</v>
      </c>
      <c r="C22">
        <v>0</v>
      </c>
      <c r="D22">
        <v>0</v>
      </c>
      <c r="E22">
        <v>0</v>
      </c>
      <c r="F22">
        <v>29</v>
      </c>
      <c r="G22">
        <f>(B22-$B$12)/1000</f>
        <v>1.8</v>
      </c>
      <c r="H22">
        <f t="shared" si="0"/>
        <v>389</v>
      </c>
      <c r="I22">
        <f>$H$15-$I$6*$I$7*1*(EXP(-G22/$I$7)-1-B22/$I$7)</f>
        <v>428.57752341622194</v>
      </c>
      <c r="J22">
        <f t="shared" si="1"/>
        <v>1566.3803597615956</v>
      </c>
      <c r="K22">
        <v>0</v>
      </c>
      <c r="L22">
        <v>119</v>
      </c>
      <c r="M22">
        <v>90</v>
      </c>
      <c r="N22">
        <v>90</v>
      </c>
      <c r="O22">
        <v>0</v>
      </c>
      <c r="P22">
        <v>200</v>
      </c>
      <c r="Q22">
        <v>0</v>
      </c>
    </row>
    <row r="23" spans="1:17" x14ac:dyDescent="0.35">
      <c r="A23" t="s">
        <v>23</v>
      </c>
      <c r="B23">
        <v>187377</v>
      </c>
      <c r="C23">
        <v>0</v>
      </c>
      <c r="D23">
        <v>0</v>
      </c>
      <c r="E23">
        <v>0</v>
      </c>
      <c r="F23">
        <v>29</v>
      </c>
      <c r="G23">
        <f>(B23-$B$12)/1000</f>
        <v>2</v>
      </c>
      <c r="H23">
        <f t="shared" si="0"/>
        <v>389</v>
      </c>
      <c r="I23">
        <f>$H$15-$I$6*$I$7*1*(EXP(-G23/$I$7)-1-B23/$I$7)</f>
        <v>428.62091860425647</v>
      </c>
      <c r="J23">
        <f t="shared" si="1"/>
        <v>1569.8171910451167</v>
      </c>
      <c r="K23">
        <v>0</v>
      </c>
      <c r="L23">
        <v>119</v>
      </c>
      <c r="M23">
        <v>90</v>
      </c>
      <c r="N23">
        <v>90</v>
      </c>
      <c r="O23">
        <v>0</v>
      </c>
      <c r="P23">
        <v>200</v>
      </c>
      <c r="Q23">
        <v>0</v>
      </c>
    </row>
    <row r="24" spans="1:17" x14ac:dyDescent="0.35">
      <c r="A24" t="s">
        <v>23</v>
      </c>
      <c r="B24">
        <v>187577</v>
      </c>
      <c r="C24">
        <v>0</v>
      </c>
      <c r="D24">
        <v>0</v>
      </c>
      <c r="E24">
        <v>0</v>
      </c>
      <c r="F24">
        <v>29</v>
      </c>
      <c r="G24">
        <f>(B24-$B$12)/1000</f>
        <v>2.2000000000000002</v>
      </c>
      <c r="H24">
        <f t="shared" si="0"/>
        <v>389</v>
      </c>
      <c r="I24">
        <f>$H$15-$I$6*$I$7*1*(EXP(-G24/$I$7)-1-B24/$I$7)</f>
        <v>428.66431328635184</v>
      </c>
      <c r="J24">
        <f t="shared" si="1"/>
        <v>1573.2577484778672</v>
      </c>
      <c r="K24">
        <v>0</v>
      </c>
      <c r="L24">
        <v>119</v>
      </c>
      <c r="M24">
        <v>90</v>
      </c>
      <c r="N24">
        <v>90</v>
      </c>
      <c r="O24">
        <v>0</v>
      </c>
      <c r="P24">
        <v>200</v>
      </c>
      <c r="Q24">
        <v>0</v>
      </c>
    </row>
    <row r="25" spans="1:17" x14ac:dyDescent="0.35">
      <c r="A25" t="s">
        <v>23</v>
      </c>
      <c r="B25">
        <v>187777</v>
      </c>
      <c r="C25">
        <v>0</v>
      </c>
      <c r="D25">
        <v>0</v>
      </c>
      <c r="E25">
        <v>0</v>
      </c>
      <c r="F25">
        <v>29</v>
      </c>
      <c r="G25">
        <f>(B25-$B$12)/1000</f>
        <v>2.4</v>
      </c>
      <c r="H25">
        <f t="shared" si="0"/>
        <v>389</v>
      </c>
      <c r="I25">
        <f>$H$15-$I$6*$I$7*1*(EXP(-G25/$I$7)-1-B25/$I$7)</f>
        <v>428.70770746920903</v>
      </c>
      <c r="J25">
        <f t="shared" si="1"/>
        <v>1576.7020324602784</v>
      </c>
      <c r="K25">
        <v>0</v>
      </c>
      <c r="L25">
        <v>119</v>
      </c>
      <c r="M25">
        <v>90</v>
      </c>
      <c r="N25">
        <v>90</v>
      </c>
      <c r="O25">
        <v>0</v>
      </c>
      <c r="P25">
        <v>200</v>
      </c>
      <c r="Q25">
        <v>0</v>
      </c>
    </row>
    <row r="26" spans="1:17" x14ac:dyDescent="0.35">
      <c r="A26" t="s">
        <v>23</v>
      </c>
      <c r="B26">
        <v>187977</v>
      </c>
      <c r="C26">
        <v>0</v>
      </c>
      <c r="D26">
        <v>0</v>
      </c>
      <c r="E26">
        <v>0</v>
      </c>
      <c r="F26">
        <v>29</v>
      </c>
      <c r="G26">
        <f>(B26-$B$12)/1000</f>
        <v>2.6</v>
      </c>
      <c r="H26">
        <f t="shared" si="0"/>
        <v>389</v>
      </c>
      <c r="I26">
        <f>$H$15-$I$6*$I$7*1*(EXP(-G26/$I$7)-1-B26/$I$7)</f>
        <v>428.75110115944045</v>
      </c>
      <c r="J26">
        <f t="shared" si="1"/>
        <v>1580.1500433880681</v>
      </c>
      <c r="K26">
        <v>0</v>
      </c>
      <c r="L26">
        <v>119</v>
      </c>
      <c r="M26">
        <v>90</v>
      </c>
      <c r="N26">
        <v>90</v>
      </c>
      <c r="O26">
        <v>0</v>
      </c>
      <c r="P26">
        <v>200</v>
      </c>
      <c r="Q26">
        <v>0</v>
      </c>
    </row>
    <row r="27" spans="1:17" x14ac:dyDescent="0.35">
      <c r="A27" t="s">
        <v>23</v>
      </c>
      <c r="B27">
        <v>188177</v>
      </c>
      <c r="C27">
        <v>0</v>
      </c>
      <c r="D27">
        <v>0</v>
      </c>
      <c r="E27">
        <v>0</v>
      </c>
      <c r="F27">
        <v>33</v>
      </c>
      <c r="G27">
        <f>(B27-$B$12)/1000</f>
        <v>2.8</v>
      </c>
      <c r="H27">
        <f t="shared" si="0"/>
        <v>393</v>
      </c>
      <c r="I27">
        <f>$H$15-$I$6*$I$7*1*(EXP(-G27/$I$7)-1-B27/$I$7)</f>
        <v>428.79449436357072</v>
      </c>
      <c r="J27">
        <f t="shared" si="1"/>
        <v>1281.2458267436962</v>
      </c>
      <c r="K27">
        <v>0</v>
      </c>
      <c r="L27">
        <v>123</v>
      </c>
      <c r="M27">
        <v>90</v>
      </c>
      <c r="N27">
        <v>90</v>
      </c>
      <c r="O27">
        <v>0</v>
      </c>
      <c r="P27">
        <v>200</v>
      </c>
      <c r="Q27">
        <v>0</v>
      </c>
    </row>
    <row r="28" spans="1:17" x14ac:dyDescent="0.35">
      <c r="A28" t="s">
        <v>23</v>
      </c>
      <c r="B28">
        <v>188377</v>
      </c>
      <c r="C28">
        <v>0</v>
      </c>
      <c r="D28">
        <v>0</v>
      </c>
      <c r="E28">
        <v>0</v>
      </c>
      <c r="F28">
        <v>33</v>
      </c>
      <c r="G28">
        <f>(B28-$B$12)/1000</f>
        <v>3</v>
      </c>
      <c r="H28">
        <f t="shared" si="0"/>
        <v>393</v>
      </c>
      <c r="I28">
        <f>$H$15-$I$6*$I$7*1*(EXP(-G28/$I$7)-1-B28/$I$7)</f>
        <v>428.83788708803831</v>
      </c>
      <c r="J28">
        <f t="shared" si="1"/>
        <v>1284.3541509349834</v>
      </c>
      <c r="K28">
        <v>0</v>
      </c>
      <c r="L28">
        <v>123</v>
      </c>
      <c r="M28">
        <v>90</v>
      </c>
      <c r="N28">
        <v>90</v>
      </c>
      <c r="O28">
        <v>0</v>
      </c>
      <c r="P28">
        <v>200</v>
      </c>
      <c r="Q28">
        <v>0</v>
      </c>
    </row>
    <row r="29" spans="1:17" x14ac:dyDescent="0.35">
      <c r="A29" t="s">
        <v>23</v>
      </c>
      <c r="B29">
        <v>188577</v>
      </c>
      <c r="C29">
        <v>0</v>
      </c>
      <c r="D29">
        <v>0</v>
      </c>
      <c r="E29">
        <v>0</v>
      </c>
      <c r="F29">
        <v>33</v>
      </c>
      <c r="G29">
        <f>(B29-$B$12)/1000</f>
        <v>3.2</v>
      </c>
      <c r="H29">
        <f t="shared" si="0"/>
        <v>393</v>
      </c>
      <c r="I29">
        <f>$H$15-$I$6*$I$7*1*(EXP(-G29/$I$7)-1-B29/$I$7)</f>
        <v>428.88127933919623</v>
      </c>
      <c r="J29">
        <f t="shared" si="1"/>
        <v>1287.46620701743</v>
      </c>
      <c r="K29">
        <v>0</v>
      </c>
      <c r="L29">
        <v>123</v>
      </c>
      <c r="M29">
        <v>90</v>
      </c>
      <c r="N29">
        <v>90</v>
      </c>
      <c r="O29">
        <v>0</v>
      </c>
      <c r="P29">
        <v>200</v>
      </c>
      <c r="Q29">
        <v>0</v>
      </c>
    </row>
    <row r="30" spans="1:17" x14ac:dyDescent="0.35">
      <c r="A30" t="s">
        <v>23</v>
      </c>
      <c r="B30">
        <v>188777</v>
      </c>
      <c r="C30">
        <v>0</v>
      </c>
      <c r="D30">
        <v>0</v>
      </c>
      <c r="E30">
        <v>0</v>
      </c>
      <c r="F30">
        <v>33</v>
      </c>
      <c r="G30">
        <f>(B30-$B$12)/1000</f>
        <v>3.4</v>
      </c>
      <c r="H30">
        <f t="shared" si="0"/>
        <v>393</v>
      </c>
      <c r="I30">
        <f>$H$15-$I$6*$I$7*1*(EXP(-G30/$I$7)-1-B30/$I$7)</f>
        <v>428.92467112331337</v>
      </c>
      <c r="J30">
        <f t="shared" si="1"/>
        <v>1290.5819953182258</v>
      </c>
      <c r="K30">
        <v>0</v>
      </c>
      <c r="L30">
        <v>123</v>
      </c>
      <c r="M30">
        <v>90</v>
      </c>
      <c r="N30">
        <v>90</v>
      </c>
      <c r="O30">
        <v>0</v>
      </c>
      <c r="P30">
        <v>200</v>
      </c>
      <c r="Q30">
        <v>0</v>
      </c>
    </row>
    <row r="31" spans="1:17" x14ac:dyDescent="0.35">
      <c r="A31" t="s">
        <v>23</v>
      </c>
      <c r="B31">
        <v>188977</v>
      </c>
      <c r="C31">
        <v>0</v>
      </c>
      <c r="D31">
        <v>0</v>
      </c>
      <c r="E31">
        <v>0</v>
      </c>
      <c r="F31">
        <v>33</v>
      </c>
      <c r="G31">
        <f>(B31-$B$12)/1000</f>
        <v>3.6</v>
      </c>
      <c r="H31">
        <f t="shared" si="0"/>
        <v>393</v>
      </c>
      <c r="I31">
        <f>$H$15-$I$6*$I$7*1*(EXP(-G31/$I$7)-1-B31/$I$7)</f>
        <v>428.96806244657557</v>
      </c>
      <c r="J31">
        <f t="shared" si="1"/>
        <v>1293.7015161607599</v>
      </c>
      <c r="K31">
        <v>0</v>
      </c>
      <c r="L31">
        <v>123</v>
      </c>
      <c r="M31">
        <v>90</v>
      </c>
      <c r="N31">
        <v>90</v>
      </c>
      <c r="O31">
        <v>0</v>
      </c>
      <c r="P31">
        <v>200</v>
      </c>
      <c r="Q31">
        <v>0</v>
      </c>
    </row>
    <row r="32" spans="1:17" x14ac:dyDescent="0.35">
      <c r="A32" t="s">
        <v>23</v>
      </c>
      <c r="B32">
        <v>189177</v>
      </c>
      <c r="C32">
        <v>0</v>
      </c>
      <c r="D32">
        <v>0</v>
      </c>
      <c r="E32">
        <v>0</v>
      </c>
      <c r="F32">
        <v>37</v>
      </c>
      <c r="G32">
        <f>(B32-$B$12)/1000</f>
        <v>3.8</v>
      </c>
      <c r="H32">
        <f t="shared" si="0"/>
        <v>397</v>
      </c>
      <c r="I32">
        <f>$H$15-$I$6*$I$7*1*(EXP(-G32/$I$7)-1-B32/$I$7)</f>
        <v>429.0114533150869</v>
      </c>
      <c r="J32">
        <f t="shared" si="1"/>
        <v>1024.7331433439879</v>
      </c>
      <c r="K32">
        <v>0</v>
      </c>
      <c r="L32">
        <v>127</v>
      </c>
      <c r="M32">
        <v>90</v>
      </c>
      <c r="N32">
        <v>90</v>
      </c>
      <c r="O32">
        <v>0</v>
      </c>
      <c r="P32">
        <v>200</v>
      </c>
      <c r="Q32">
        <v>0</v>
      </c>
    </row>
    <row r="33" spans="1:17" x14ac:dyDescent="0.35">
      <c r="A33" t="s">
        <v>23</v>
      </c>
      <c r="B33">
        <v>189377</v>
      </c>
      <c r="C33">
        <v>0</v>
      </c>
      <c r="D33">
        <v>0</v>
      </c>
      <c r="E33">
        <v>0</v>
      </c>
      <c r="F33">
        <v>37</v>
      </c>
      <c r="G33">
        <f>(B33-$B$12)/1000</f>
        <v>4</v>
      </c>
      <c r="H33">
        <f t="shared" si="0"/>
        <v>397</v>
      </c>
      <c r="I33">
        <f>$H$15-$I$6*$I$7*1*(EXP(-G33/$I$7)-1-B33/$I$7)</f>
        <v>429.0548437348703</v>
      </c>
      <c r="J33">
        <f t="shared" si="1"/>
        <v>1027.5130068669539</v>
      </c>
      <c r="K33">
        <v>0</v>
      </c>
      <c r="L33">
        <v>127</v>
      </c>
      <c r="M33">
        <v>90</v>
      </c>
      <c r="N33">
        <v>90</v>
      </c>
      <c r="O33">
        <v>0</v>
      </c>
      <c r="P33">
        <v>200</v>
      </c>
      <c r="Q33">
        <v>0</v>
      </c>
    </row>
    <row r="34" spans="1:17" x14ac:dyDescent="0.35">
      <c r="A34" t="s">
        <v>23</v>
      </c>
      <c r="B34">
        <v>189577</v>
      </c>
      <c r="C34">
        <v>0</v>
      </c>
      <c r="D34">
        <v>0</v>
      </c>
      <c r="E34">
        <v>0</v>
      </c>
      <c r="F34">
        <v>37</v>
      </c>
      <c r="G34">
        <f>(B34-$B$12)/1000</f>
        <v>4.2</v>
      </c>
      <c r="H34">
        <f t="shared" si="0"/>
        <v>397</v>
      </c>
      <c r="I34">
        <f>$H$15-$I$6*$I$7*1*(EXP(-G34/$I$7)-1-B34/$I$7)</f>
        <v>429.09823371186923</v>
      </c>
      <c r="J34">
        <f t="shared" si="1"/>
        <v>1030.2966074217782</v>
      </c>
      <c r="K34">
        <v>0</v>
      </c>
      <c r="L34">
        <v>127</v>
      </c>
      <c r="M34">
        <v>90</v>
      </c>
      <c r="N34">
        <v>90</v>
      </c>
      <c r="O34">
        <v>0</v>
      </c>
      <c r="P34">
        <v>200</v>
      </c>
      <c r="Q34">
        <v>0</v>
      </c>
    </row>
    <row r="35" spans="1:17" x14ac:dyDescent="0.35">
      <c r="A35" t="s">
        <v>23</v>
      </c>
      <c r="B35">
        <v>189777</v>
      </c>
      <c r="C35">
        <v>0</v>
      </c>
      <c r="D35">
        <v>0</v>
      </c>
      <c r="E35">
        <v>0</v>
      </c>
      <c r="F35">
        <v>37</v>
      </c>
      <c r="G35">
        <f>(B35-$B$12)/1000</f>
        <v>4.4000000000000004</v>
      </c>
      <c r="H35">
        <f t="shared" si="0"/>
        <v>397</v>
      </c>
      <c r="I35">
        <f>$H$15-$I$6*$I$7*1*(EXP(-G35/$I$7)-1-B35/$I$7)</f>
        <v>429.14162325194826</v>
      </c>
      <c r="J35">
        <f t="shared" si="1"/>
        <v>1033.0839452701812</v>
      </c>
      <c r="K35">
        <v>0</v>
      </c>
      <c r="L35">
        <v>127</v>
      </c>
      <c r="M35">
        <v>90</v>
      </c>
      <c r="N35">
        <v>90</v>
      </c>
      <c r="O35">
        <v>0</v>
      </c>
      <c r="P35">
        <v>200</v>
      </c>
      <c r="Q35">
        <v>0</v>
      </c>
    </row>
    <row r="36" spans="1:17" x14ac:dyDescent="0.35">
      <c r="A36" t="s">
        <v>23</v>
      </c>
      <c r="B36">
        <v>189977</v>
      </c>
      <c r="C36">
        <v>0</v>
      </c>
      <c r="D36">
        <v>0</v>
      </c>
      <c r="E36">
        <v>0</v>
      </c>
      <c r="F36">
        <v>37</v>
      </c>
      <c r="G36">
        <f>(B36-$B$12)/1000</f>
        <v>4.5999999999999996</v>
      </c>
      <c r="H36">
        <f t="shared" si="0"/>
        <v>397</v>
      </c>
      <c r="I36">
        <f>$H$15-$I$6*$I$7*1*(EXP(-G36/$I$7)-1-B36/$I$7)</f>
        <v>429.18501236089435</v>
      </c>
      <c r="J36">
        <f t="shared" si="1"/>
        <v>1035.8750206709219</v>
      </c>
      <c r="K36">
        <v>0</v>
      </c>
      <c r="L36">
        <v>127</v>
      </c>
      <c r="M36">
        <v>90</v>
      </c>
      <c r="N36">
        <v>90</v>
      </c>
      <c r="O36">
        <v>0</v>
      </c>
      <c r="P36">
        <v>200</v>
      </c>
      <c r="Q36">
        <v>0</v>
      </c>
    </row>
    <row r="37" spans="1:17" x14ac:dyDescent="0.35">
      <c r="A37" t="s">
        <v>23</v>
      </c>
      <c r="B37">
        <v>190177</v>
      </c>
      <c r="C37">
        <v>0</v>
      </c>
      <c r="D37">
        <v>0</v>
      </c>
      <c r="E37">
        <v>0</v>
      </c>
      <c r="F37">
        <v>44</v>
      </c>
      <c r="G37">
        <f>(B37-$B$12)/1000</f>
        <v>4.8</v>
      </c>
      <c r="H37">
        <f t="shared" si="0"/>
        <v>404</v>
      </c>
      <c r="I37">
        <f>$H$15-$I$6*$I$7*1*(EXP(-G37/$I$7)-1-B37/$I$7)</f>
        <v>429.22840104441769</v>
      </c>
      <c r="J37">
        <f t="shared" si="1"/>
        <v>636.47221925797578</v>
      </c>
      <c r="K37">
        <v>0</v>
      </c>
      <c r="L37">
        <v>134</v>
      </c>
      <c r="M37">
        <v>90</v>
      </c>
      <c r="N37">
        <v>90</v>
      </c>
      <c r="O37">
        <v>0</v>
      </c>
      <c r="P37">
        <v>200</v>
      </c>
      <c r="Q37">
        <v>0</v>
      </c>
    </row>
    <row r="38" spans="1:17" x14ac:dyDescent="0.35">
      <c r="A38" t="s">
        <v>23</v>
      </c>
      <c r="B38">
        <v>190377</v>
      </c>
      <c r="C38">
        <v>0</v>
      </c>
      <c r="D38">
        <v>0</v>
      </c>
      <c r="E38">
        <v>0</v>
      </c>
      <c r="F38">
        <v>44</v>
      </c>
      <c r="G38">
        <f>(B38-$B$12)/1000</f>
        <v>5</v>
      </c>
      <c r="H38">
        <f t="shared" si="0"/>
        <v>404</v>
      </c>
      <c r="I38">
        <f>$H$15-$I$6*$I$7*1*(EXP(-G38/$I$7)-1-B38/$I$7)</f>
        <v>429.27178930815302</v>
      </c>
      <c r="J38">
        <f t="shared" si="1"/>
        <v>638.66333483567723</v>
      </c>
      <c r="K38">
        <v>0</v>
      </c>
      <c r="L38">
        <v>134</v>
      </c>
      <c r="M38">
        <v>90</v>
      </c>
      <c r="N38">
        <v>90</v>
      </c>
      <c r="O38">
        <v>0</v>
      </c>
      <c r="P38">
        <v>200</v>
      </c>
      <c r="Q38">
        <v>0</v>
      </c>
    </row>
    <row r="39" spans="1:17" x14ac:dyDescent="0.35">
      <c r="A39" t="s">
        <v>23</v>
      </c>
      <c r="B39">
        <v>190577</v>
      </c>
      <c r="C39">
        <v>0</v>
      </c>
      <c r="D39">
        <v>0</v>
      </c>
      <c r="E39">
        <v>0</v>
      </c>
      <c r="F39">
        <v>44</v>
      </c>
      <c r="G39">
        <f>(B39-$B$12)/1000</f>
        <v>5.2</v>
      </c>
      <c r="H39">
        <f t="shared" si="0"/>
        <v>404</v>
      </c>
      <c r="I39">
        <f>$H$15-$I$6*$I$7*1*(EXP(-G39/$I$7)-1-B39/$I$7)</f>
        <v>429.31517715766034</v>
      </c>
      <c r="J39">
        <f t="shared" si="1"/>
        <v>640.858194523728</v>
      </c>
      <c r="K39">
        <v>0</v>
      </c>
      <c r="L39">
        <v>134</v>
      </c>
      <c r="M39">
        <v>90</v>
      </c>
      <c r="N39">
        <v>90</v>
      </c>
      <c r="O39">
        <v>0</v>
      </c>
      <c r="P39">
        <v>200</v>
      </c>
      <c r="Q39">
        <v>0</v>
      </c>
    </row>
    <row r="40" spans="1:17" x14ac:dyDescent="0.35">
      <c r="A40" t="s">
        <v>23</v>
      </c>
      <c r="B40">
        <v>190777</v>
      </c>
      <c r="C40">
        <v>0</v>
      </c>
      <c r="D40">
        <v>0</v>
      </c>
      <c r="E40">
        <v>0</v>
      </c>
      <c r="F40">
        <v>44</v>
      </c>
      <c r="G40">
        <f>(B40-$B$12)/1000</f>
        <v>5.4</v>
      </c>
      <c r="H40">
        <f t="shared" si="0"/>
        <v>404</v>
      </c>
      <c r="I40">
        <f>$H$15-$I$6*$I$7*1*(EXP(-G40/$I$7)-1-B40/$I$7)</f>
        <v>429.35856459842609</v>
      </c>
      <c r="J40">
        <f t="shared" si="1"/>
        <v>643.05679849254875</v>
      </c>
      <c r="K40">
        <v>0</v>
      </c>
      <c r="L40">
        <v>134</v>
      </c>
      <c r="M40">
        <v>90</v>
      </c>
      <c r="N40">
        <v>90</v>
      </c>
      <c r="O40">
        <v>0</v>
      </c>
      <c r="P40">
        <v>200</v>
      </c>
      <c r="Q40">
        <v>0</v>
      </c>
    </row>
    <row r="41" spans="1:17" x14ac:dyDescent="0.35">
      <c r="A41" t="s">
        <v>23</v>
      </c>
      <c r="B41">
        <v>190977</v>
      </c>
      <c r="C41">
        <v>0</v>
      </c>
      <c r="D41">
        <v>0</v>
      </c>
      <c r="E41">
        <v>0</v>
      </c>
      <c r="F41">
        <v>44</v>
      </c>
      <c r="G41">
        <f>(B41-$B$12)/1000</f>
        <v>5.6</v>
      </c>
      <c r="H41">
        <f t="shared" ref="H41:H104" si="2">IF(F41&lt;200,F41+360,F41)</f>
        <v>404</v>
      </c>
      <c r="I41">
        <f>$H$15-$I$6*$I$7*1*(EXP(-G41/$I$7)-1-B41/$I$7)</f>
        <v>429.4019516358639</v>
      </c>
      <c r="J41">
        <f t="shared" si="1"/>
        <v>645.25914691076844</v>
      </c>
      <c r="K41">
        <v>0</v>
      </c>
      <c r="L41">
        <v>134</v>
      </c>
      <c r="M41">
        <v>90</v>
      </c>
      <c r="N41">
        <v>90</v>
      </c>
      <c r="O41">
        <v>0</v>
      </c>
      <c r="P41">
        <v>200</v>
      </c>
      <c r="Q41">
        <v>0</v>
      </c>
    </row>
    <row r="42" spans="1:17" x14ac:dyDescent="0.35">
      <c r="A42" t="s">
        <v>23</v>
      </c>
      <c r="B42">
        <v>191177</v>
      </c>
      <c r="C42">
        <v>0</v>
      </c>
      <c r="D42">
        <v>0</v>
      </c>
      <c r="E42">
        <v>0</v>
      </c>
      <c r="F42">
        <v>50</v>
      </c>
      <c r="G42">
        <f>(B42-$B$12)/1000</f>
        <v>5.8</v>
      </c>
      <c r="H42">
        <f t="shared" si="2"/>
        <v>410</v>
      </c>
      <c r="I42">
        <f>$H$15-$I$6*$I$7*1*(EXP(-G42/$I$7)-1-B42/$I$7)</f>
        <v>429.44533827531581</v>
      </c>
      <c r="J42">
        <f t="shared" si="1"/>
        <v>378.12118064146188</v>
      </c>
      <c r="K42">
        <v>0</v>
      </c>
      <c r="L42">
        <v>140</v>
      </c>
      <c r="M42">
        <v>90</v>
      </c>
      <c r="N42">
        <v>90</v>
      </c>
      <c r="O42">
        <v>0</v>
      </c>
      <c r="P42">
        <v>200</v>
      </c>
      <c r="Q42">
        <v>0</v>
      </c>
    </row>
    <row r="43" spans="1:17" x14ac:dyDescent="0.35">
      <c r="A43" t="s">
        <v>23</v>
      </c>
      <c r="B43">
        <v>191377</v>
      </c>
      <c r="C43">
        <v>0</v>
      </c>
      <c r="D43">
        <v>0</v>
      </c>
      <c r="E43">
        <v>0</v>
      </c>
      <c r="F43">
        <v>50</v>
      </c>
      <c r="G43">
        <f>(B43-$B$12)/1000</f>
        <v>6</v>
      </c>
      <c r="H43">
        <f t="shared" si="2"/>
        <v>410</v>
      </c>
      <c r="I43">
        <f>$H$15-$I$6*$I$7*1*(EXP(-G43/$I$7)-1-B43/$I$7)</f>
        <v>429.48872452205308</v>
      </c>
      <c r="J43">
        <f t="shared" si="1"/>
        <v>379.81038349647287</v>
      </c>
      <c r="K43">
        <v>0</v>
      </c>
      <c r="L43">
        <v>140</v>
      </c>
      <c r="M43">
        <v>90</v>
      </c>
      <c r="N43">
        <v>90</v>
      </c>
      <c r="O43">
        <v>0</v>
      </c>
      <c r="P43">
        <v>200</v>
      </c>
      <c r="Q43">
        <v>0</v>
      </c>
    </row>
    <row r="44" spans="1:17" x14ac:dyDescent="0.35">
      <c r="A44" t="s">
        <v>23</v>
      </c>
      <c r="B44">
        <v>191577</v>
      </c>
      <c r="C44">
        <v>0</v>
      </c>
      <c r="D44">
        <v>0</v>
      </c>
      <c r="E44">
        <v>0</v>
      </c>
      <c r="F44">
        <v>50</v>
      </c>
      <c r="G44">
        <f>(B44-$B$12)/1000</f>
        <v>6.2</v>
      </c>
      <c r="H44">
        <f t="shared" si="2"/>
        <v>410</v>
      </c>
      <c r="I44">
        <f>$H$15-$I$6*$I$7*1*(EXP(-G44/$I$7)-1-B44/$I$7)</f>
        <v>429.53211038127716</v>
      </c>
      <c r="J44">
        <f t="shared" si="1"/>
        <v>381.50333594639517</v>
      </c>
      <c r="K44">
        <v>0</v>
      </c>
      <c r="L44">
        <v>140</v>
      </c>
      <c r="M44">
        <v>90</v>
      </c>
      <c r="N44">
        <v>90</v>
      </c>
      <c r="O44">
        <v>0</v>
      </c>
      <c r="P44">
        <v>200</v>
      </c>
      <c r="Q44">
        <v>0</v>
      </c>
    </row>
    <row r="45" spans="1:17" x14ac:dyDescent="0.35">
      <c r="A45" t="s">
        <v>23</v>
      </c>
      <c r="B45">
        <v>191777</v>
      </c>
      <c r="C45">
        <v>0</v>
      </c>
      <c r="D45">
        <v>0</v>
      </c>
      <c r="E45">
        <v>0</v>
      </c>
      <c r="F45">
        <v>50</v>
      </c>
      <c r="G45">
        <f>(B45-$B$12)/1000</f>
        <v>6.4</v>
      </c>
      <c r="H45">
        <f t="shared" si="2"/>
        <v>410</v>
      </c>
      <c r="I45">
        <f>$H$15-$I$6*$I$7*1*(EXP(-G45/$I$7)-1-B45/$I$7)</f>
        <v>429.57549585812058</v>
      </c>
      <c r="J45">
        <f t="shared" si="1"/>
        <v>383.20003809129582</v>
      </c>
      <c r="K45">
        <v>0</v>
      </c>
      <c r="L45">
        <v>140</v>
      </c>
      <c r="M45">
        <v>90</v>
      </c>
      <c r="N45">
        <v>90</v>
      </c>
      <c r="O45">
        <v>0</v>
      </c>
      <c r="P45">
        <v>200</v>
      </c>
      <c r="Q45">
        <v>0</v>
      </c>
    </row>
    <row r="46" spans="1:17" x14ac:dyDescent="0.35">
      <c r="A46" t="s">
        <v>23</v>
      </c>
      <c r="B46">
        <v>191977</v>
      </c>
      <c r="C46">
        <v>0</v>
      </c>
      <c r="D46">
        <v>0</v>
      </c>
      <c r="E46">
        <v>0</v>
      </c>
      <c r="F46">
        <v>50</v>
      </c>
      <c r="G46">
        <f>(B46-$B$12)/1000</f>
        <v>6.6</v>
      </c>
      <c r="H46">
        <f t="shared" si="2"/>
        <v>410</v>
      </c>
      <c r="I46">
        <f>$H$15-$I$6*$I$7*1*(EXP(-G46/$I$7)-1-B46/$I$7)</f>
        <v>429.61888095764795</v>
      </c>
      <c r="J46">
        <f t="shared" si="1"/>
        <v>384.9004900303612</v>
      </c>
      <c r="K46">
        <v>0</v>
      </c>
      <c r="L46">
        <v>140</v>
      </c>
      <c r="M46">
        <v>90</v>
      </c>
      <c r="N46">
        <v>90</v>
      </c>
      <c r="O46">
        <v>0</v>
      </c>
      <c r="P46">
        <v>200</v>
      </c>
      <c r="Q46">
        <v>0</v>
      </c>
    </row>
    <row r="47" spans="1:17" x14ac:dyDescent="0.35">
      <c r="A47" t="s">
        <v>23</v>
      </c>
      <c r="B47">
        <v>192177</v>
      </c>
      <c r="C47">
        <v>0</v>
      </c>
      <c r="D47">
        <v>0</v>
      </c>
      <c r="E47">
        <v>0</v>
      </c>
      <c r="F47">
        <v>59</v>
      </c>
      <c r="G47">
        <f>(B47-$B$12)/1000</f>
        <v>6.8</v>
      </c>
      <c r="H47">
        <f t="shared" si="2"/>
        <v>419</v>
      </c>
      <c r="I47">
        <f>$H$15-$I$6*$I$7*1*(EXP(-G47/$I$7)-1-B47/$I$7)</f>
        <v>429.66226568485672</v>
      </c>
      <c r="J47">
        <f t="shared" si="1"/>
        <v>113.68390953447314</v>
      </c>
      <c r="K47">
        <v>0</v>
      </c>
      <c r="L47">
        <v>149</v>
      </c>
      <c r="M47">
        <v>90</v>
      </c>
      <c r="N47">
        <v>90</v>
      </c>
      <c r="O47">
        <v>0</v>
      </c>
      <c r="P47">
        <v>200</v>
      </c>
      <c r="Q47">
        <v>0</v>
      </c>
    </row>
    <row r="48" spans="1:17" x14ac:dyDescent="0.35">
      <c r="A48" t="s">
        <v>23</v>
      </c>
      <c r="B48">
        <v>192391</v>
      </c>
      <c r="C48">
        <v>0</v>
      </c>
      <c r="D48">
        <v>0</v>
      </c>
      <c r="E48">
        <v>0</v>
      </c>
      <c r="F48">
        <v>59</v>
      </c>
      <c r="G48">
        <f>(B48-$B$12)/1000</f>
        <v>7.0140000000000002</v>
      </c>
      <c r="H48">
        <f t="shared" si="2"/>
        <v>419</v>
      </c>
      <c r="I48">
        <f>$H$15-$I$6*$I$7*1*(EXP(-G48/$I$7)-1-B48/$I$7)</f>
        <v>429.70868693623322</v>
      </c>
      <c r="J48">
        <f t="shared" ref="J48:J111" si="3">(I48-H48)^2</f>
        <v>114.67597589825205</v>
      </c>
      <c r="K48">
        <v>0</v>
      </c>
      <c r="L48">
        <v>149</v>
      </c>
      <c r="M48">
        <v>90</v>
      </c>
      <c r="N48">
        <v>90</v>
      </c>
      <c r="O48">
        <v>0</v>
      </c>
      <c r="P48">
        <v>200</v>
      </c>
      <c r="Q48">
        <v>0</v>
      </c>
    </row>
    <row r="49" spans="1:17" x14ac:dyDescent="0.35">
      <c r="A49" t="s">
        <v>23</v>
      </c>
      <c r="B49">
        <v>192603</v>
      </c>
      <c r="C49">
        <v>0</v>
      </c>
      <c r="D49">
        <v>0</v>
      </c>
      <c r="E49">
        <v>0</v>
      </c>
      <c r="F49">
        <v>59</v>
      </c>
      <c r="G49">
        <f>(B49-$B$12)/1000</f>
        <v>7.226</v>
      </c>
      <c r="H49">
        <f t="shared" si="2"/>
        <v>419</v>
      </c>
      <c r="I49">
        <f>$H$15-$I$6*$I$7*1*(EXP(-G49/$I$7)-1-B49/$I$7)</f>
        <v>429.75467393525139</v>
      </c>
      <c r="J49">
        <f t="shared" si="3"/>
        <v>115.66301145357561</v>
      </c>
      <c r="K49">
        <v>0</v>
      </c>
      <c r="L49">
        <v>149</v>
      </c>
      <c r="M49">
        <v>90</v>
      </c>
      <c r="N49">
        <v>90</v>
      </c>
      <c r="O49">
        <v>0</v>
      </c>
      <c r="P49">
        <v>200</v>
      </c>
      <c r="Q49">
        <v>0</v>
      </c>
    </row>
    <row r="50" spans="1:17" x14ac:dyDescent="0.35">
      <c r="A50" t="s">
        <v>23</v>
      </c>
      <c r="B50">
        <v>192803</v>
      </c>
      <c r="C50">
        <v>0</v>
      </c>
      <c r="D50">
        <v>0</v>
      </c>
      <c r="E50">
        <v>0</v>
      </c>
      <c r="F50">
        <v>59</v>
      </c>
      <c r="G50">
        <f>(B50-$B$12)/1000</f>
        <v>7.4260000000000002</v>
      </c>
      <c r="H50">
        <f t="shared" si="2"/>
        <v>419</v>
      </c>
      <c r="I50">
        <f>$H$15-$I$6*$I$7*1*(EXP(-G50/$I$7)-1-B50/$I$7)</f>
        <v>429.79805752867759</v>
      </c>
      <c r="J50">
        <f t="shared" si="3"/>
        <v>116.59804639263076</v>
      </c>
      <c r="K50">
        <v>0</v>
      </c>
      <c r="L50">
        <v>149</v>
      </c>
      <c r="M50">
        <v>90</v>
      </c>
      <c r="N50">
        <v>90</v>
      </c>
      <c r="O50">
        <v>0</v>
      </c>
      <c r="P50">
        <v>200</v>
      </c>
      <c r="Q50">
        <v>0</v>
      </c>
    </row>
    <row r="51" spans="1:17" x14ac:dyDescent="0.35">
      <c r="A51" t="s">
        <v>23</v>
      </c>
      <c r="B51">
        <v>193003</v>
      </c>
      <c r="C51">
        <v>0</v>
      </c>
      <c r="D51">
        <v>0</v>
      </c>
      <c r="E51">
        <v>0</v>
      </c>
      <c r="F51">
        <v>59</v>
      </c>
      <c r="G51">
        <f>(B51-$B$12)/1000</f>
        <v>7.6260000000000003</v>
      </c>
      <c r="H51">
        <f t="shared" si="2"/>
        <v>419</v>
      </c>
      <c r="I51">
        <f>$H$15-$I$6*$I$7*1*(EXP(-G51/$I$7)-1-B51/$I$7)</f>
        <v>429.84144076973331</v>
      </c>
      <c r="J51">
        <f t="shared" si="3"/>
        <v>117.53683796363559</v>
      </c>
      <c r="K51">
        <v>0</v>
      </c>
      <c r="L51">
        <v>149</v>
      </c>
      <c r="M51">
        <v>90</v>
      </c>
      <c r="N51">
        <v>90</v>
      </c>
      <c r="O51">
        <v>0</v>
      </c>
      <c r="P51">
        <v>200</v>
      </c>
      <c r="Q51">
        <v>0</v>
      </c>
    </row>
    <row r="52" spans="1:17" x14ac:dyDescent="0.35">
      <c r="A52" t="s">
        <v>23</v>
      </c>
      <c r="B52">
        <v>193203</v>
      </c>
      <c r="C52">
        <v>0</v>
      </c>
      <c r="D52">
        <v>0</v>
      </c>
      <c r="E52">
        <v>0</v>
      </c>
      <c r="F52">
        <v>68</v>
      </c>
      <c r="G52">
        <f>(B52-$B$12)/1000</f>
        <v>7.8259999999999996</v>
      </c>
      <c r="H52">
        <f t="shared" si="2"/>
        <v>428</v>
      </c>
      <c r="I52">
        <f>$H$15-$I$6*$I$7*1*(EXP(-G52/$I$7)-1-B52/$I$7)</f>
        <v>429.88482366308557</v>
      </c>
      <c r="J52">
        <f t="shared" si="3"/>
        <v>3.5525602409273045</v>
      </c>
      <c r="K52">
        <v>0</v>
      </c>
      <c r="L52">
        <v>158</v>
      </c>
      <c r="M52">
        <v>90</v>
      </c>
      <c r="N52">
        <v>90</v>
      </c>
      <c r="O52">
        <v>0</v>
      </c>
      <c r="P52">
        <v>200</v>
      </c>
      <c r="Q52">
        <v>0</v>
      </c>
    </row>
    <row r="53" spans="1:17" x14ac:dyDescent="0.35">
      <c r="A53" t="s">
        <v>23</v>
      </c>
      <c r="B53">
        <v>193403</v>
      </c>
      <c r="C53">
        <v>0</v>
      </c>
      <c r="D53">
        <v>0</v>
      </c>
      <c r="E53">
        <v>0</v>
      </c>
      <c r="F53">
        <v>68</v>
      </c>
      <c r="G53">
        <f>(B53-$B$12)/1000</f>
        <v>8.0259999999999998</v>
      </c>
      <c r="H53">
        <f t="shared" si="2"/>
        <v>428</v>
      </c>
      <c r="I53">
        <f>$H$15-$I$6*$I$7*1*(EXP(-G53/$I$7)-1-B53/$I$7)</f>
        <v>429.92820621333971</v>
      </c>
      <c r="J53">
        <f t="shared" si="3"/>
        <v>3.7179792011618487</v>
      </c>
      <c r="K53">
        <v>0</v>
      </c>
      <c r="L53">
        <v>158</v>
      </c>
      <c r="M53">
        <v>90</v>
      </c>
      <c r="N53">
        <v>90</v>
      </c>
      <c r="O53">
        <v>0</v>
      </c>
      <c r="P53">
        <v>200</v>
      </c>
      <c r="Q53">
        <v>0</v>
      </c>
    </row>
    <row r="54" spans="1:17" x14ac:dyDescent="0.35">
      <c r="A54" t="s">
        <v>23</v>
      </c>
      <c r="B54">
        <v>193603</v>
      </c>
      <c r="C54">
        <v>0</v>
      </c>
      <c r="D54">
        <v>0</v>
      </c>
      <c r="E54">
        <v>0</v>
      </c>
      <c r="F54">
        <v>68</v>
      </c>
      <c r="G54">
        <f>(B54-$B$12)/1000</f>
        <v>8.2260000000000009</v>
      </c>
      <c r="H54">
        <f t="shared" si="2"/>
        <v>428</v>
      </c>
      <c r="I54">
        <f>$H$15-$I$6*$I$7*1*(EXP(-G54/$I$7)-1-B54/$I$7)</f>
        <v>429.97158842503995</v>
      </c>
      <c r="J54">
        <f t="shared" si="3"/>
        <v>3.8871609177515265</v>
      </c>
      <c r="K54">
        <v>0</v>
      </c>
      <c r="L54">
        <v>158</v>
      </c>
      <c r="M54">
        <v>90</v>
      </c>
      <c r="N54">
        <v>90</v>
      </c>
      <c r="O54">
        <v>0</v>
      </c>
      <c r="P54">
        <v>200</v>
      </c>
      <c r="Q54">
        <v>0</v>
      </c>
    </row>
    <row r="55" spans="1:17" x14ac:dyDescent="0.35">
      <c r="A55" t="s">
        <v>23</v>
      </c>
      <c r="B55">
        <v>193803</v>
      </c>
      <c r="C55">
        <v>0</v>
      </c>
      <c r="D55">
        <v>0</v>
      </c>
      <c r="E55">
        <v>0</v>
      </c>
      <c r="F55">
        <v>68</v>
      </c>
      <c r="G55">
        <f>(B55-$B$12)/1000</f>
        <v>8.4260000000000002</v>
      </c>
      <c r="H55">
        <f t="shared" si="2"/>
        <v>428</v>
      </c>
      <c r="I55">
        <f>$H$15-$I$6*$I$7*1*(EXP(-G55/$I$7)-1-B55/$I$7)</f>
        <v>430.01497030267041</v>
      </c>
      <c r="J55">
        <f t="shared" si="3"/>
        <v>4.0601053206436672</v>
      </c>
      <c r="K55">
        <v>0</v>
      </c>
      <c r="L55">
        <v>158</v>
      </c>
      <c r="M55">
        <v>90</v>
      </c>
      <c r="N55">
        <v>90</v>
      </c>
      <c r="O55">
        <v>0</v>
      </c>
      <c r="P55">
        <v>200</v>
      </c>
      <c r="Q55">
        <v>0</v>
      </c>
    </row>
    <row r="56" spans="1:17" x14ac:dyDescent="0.35">
      <c r="A56" t="s">
        <v>23</v>
      </c>
      <c r="B56">
        <v>194003</v>
      </c>
      <c r="C56">
        <v>0</v>
      </c>
      <c r="D56">
        <v>0</v>
      </c>
      <c r="E56">
        <v>0</v>
      </c>
      <c r="F56">
        <v>68</v>
      </c>
      <c r="G56">
        <f>(B56-$B$12)/1000</f>
        <v>8.6259999999999994</v>
      </c>
      <c r="H56">
        <f t="shared" si="2"/>
        <v>428</v>
      </c>
      <c r="I56">
        <f>$H$15-$I$6*$I$7*1*(EXP(-G56/$I$7)-1-B56/$I$7)</f>
        <v>430.05835185065581</v>
      </c>
      <c r="J56">
        <f t="shared" si="3"/>
        <v>4.2368123410982008</v>
      </c>
      <c r="K56">
        <v>0</v>
      </c>
      <c r="L56">
        <v>158</v>
      </c>
      <c r="M56">
        <v>90</v>
      </c>
      <c r="N56">
        <v>90</v>
      </c>
      <c r="O56">
        <v>0</v>
      </c>
      <c r="P56">
        <v>200</v>
      </c>
      <c r="Q56">
        <v>0</v>
      </c>
    </row>
    <row r="57" spans="1:17" x14ac:dyDescent="0.35">
      <c r="A57" t="s">
        <v>23</v>
      </c>
      <c r="B57">
        <v>194203</v>
      </c>
      <c r="C57">
        <v>0</v>
      </c>
      <c r="D57">
        <v>0</v>
      </c>
      <c r="E57">
        <v>0</v>
      </c>
      <c r="F57">
        <v>76</v>
      </c>
      <c r="G57">
        <f>(B57-$B$12)/1000</f>
        <v>8.8260000000000005</v>
      </c>
      <c r="H57">
        <f t="shared" si="2"/>
        <v>436</v>
      </c>
      <c r="I57">
        <f>$H$15-$I$6*$I$7*1*(EXP(-G57/$I$7)-1-B57/$I$7)</f>
        <v>430.1017330733622</v>
      </c>
      <c r="J57">
        <f t="shared" si="3"/>
        <v>34.78955273786935</v>
      </c>
      <c r="K57">
        <v>0</v>
      </c>
      <c r="L57">
        <v>166</v>
      </c>
      <c r="M57">
        <v>90</v>
      </c>
      <c r="N57">
        <v>90</v>
      </c>
      <c r="O57">
        <v>0</v>
      </c>
      <c r="P57">
        <v>200</v>
      </c>
      <c r="Q57">
        <v>0</v>
      </c>
    </row>
    <row r="58" spans="1:17" x14ac:dyDescent="0.35">
      <c r="A58" t="s">
        <v>23</v>
      </c>
      <c r="B58">
        <v>194403</v>
      </c>
      <c r="C58">
        <v>0</v>
      </c>
      <c r="D58">
        <v>0</v>
      </c>
      <c r="E58">
        <v>0</v>
      </c>
      <c r="F58">
        <v>76</v>
      </c>
      <c r="G58">
        <f>(B58-$B$12)/1000</f>
        <v>9.0259999999999998</v>
      </c>
      <c r="H58">
        <f t="shared" si="2"/>
        <v>436</v>
      </c>
      <c r="I58">
        <f>$H$15-$I$6*$I$7*1*(EXP(-G58/$I$7)-1-B58/$I$7)</f>
        <v>430.1451139750979</v>
      </c>
      <c r="J58">
        <f t="shared" si="3"/>
        <v>34.279690364593918</v>
      </c>
      <c r="K58">
        <v>0</v>
      </c>
      <c r="L58">
        <v>166</v>
      </c>
      <c r="M58">
        <v>90</v>
      </c>
      <c r="N58">
        <v>90</v>
      </c>
      <c r="O58">
        <v>0</v>
      </c>
      <c r="P58">
        <v>200</v>
      </c>
      <c r="Q58">
        <v>0</v>
      </c>
    </row>
    <row r="59" spans="1:17" x14ac:dyDescent="0.35">
      <c r="A59" t="s">
        <v>23</v>
      </c>
      <c r="B59">
        <v>194603</v>
      </c>
      <c r="C59">
        <v>0</v>
      </c>
      <c r="D59">
        <v>0</v>
      </c>
      <c r="E59">
        <v>0</v>
      </c>
      <c r="F59">
        <v>76</v>
      </c>
      <c r="G59">
        <f>(B59-$B$12)/1000</f>
        <v>9.2260000000000009</v>
      </c>
      <c r="H59">
        <f t="shared" si="2"/>
        <v>436</v>
      </c>
      <c r="I59">
        <f>$H$15-$I$6*$I$7*1*(EXP(-G59/$I$7)-1-B59/$I$7)</f>
        <v>430.18849456011407</v>
      </c>
      <c r="J59">
        <f t="shared" si="3"/>
        <v>33.773595477823804</v>
      </c>
      <c r="K59">
        <v>0</v>
      </c>
      <c r="L59">
        <v>166</v>
      </c>
      <c r="M59">
        <v>90</v>
      </c>
      <c r="N59">
        <v>90</v>
      </c>
      <c r="O59">
        <v>0</v>
      </c>
      <c r="P59">
        <v>200</v>
      </c>
      <c r="Q59">
        <v>0</v>
      </c>
    </row>
    <row r="60" spans="1:17" x14ac:dyDescent="0.35">
      <c r="A60" t="s">
        <v>23</v>
      </c>
      <c r="B60">
        <v>194803</v>
      </c>
      <c r="C60">
        <v>0</v>
      </c>
      <c r="D60">
        <v>0</v>
      </c>
      <c r="E60">
        <v>0</v>
      </c>
      <c r="F60">
        <v>76</v>
      </c>
      <c r="G60">
        <f>(B60-$B$12)/1000</f>
        <v>9.4260000000000002</v>
      </c>
      <c r="H60">
        <f t="shared" si="2"/>
        <v>436</v>
      </c>
      <c r="I60">
        <f>$H$15-$I$6*$I$7*1*(EXP(-G60/$I$7)-1-B60/$I$7)</f>
        <v>430.23187483260563</v>
      </c>
      <c r="J60">
        <f t="shared" si="3"/>
        <v>33.271267946728365</v>
      </c>
      <c r="K60">
        <v>0</v>
      </c>
      <c r="L60">
        <v>166</v>
      </c>
      <c r="M60">
        <v>90</v>
      </c>
      <c r="N60">
        <v>90</v>
      </c>
      <c r="O60">
        <v>0</v>
      </c>
      <c r="P60">
        <v>200</v>
      </c>
      <c r="Q60">
        <v>0</v>
      </c>
    </row>
    <row r="61" spans="1:17" x14ac:dyDescent="0.35">
      <c r="A61" t="s">
        <v>23</v>
      </c>
      <c r="B61">
        <v>195003</v>
      </c>
      <c r="C61">
        <v>0</v>
      </c>
      <c r="D61">
        <v>0</v>
      </c>
      <c r="E61">
        <v>0</v>
      </c>
      <c r="F61">
        <v>76</v>
      </c>
      <c r="G61">
        <f>(B61-$B$12)/1000</f>
        <v>9.6259999999999994</v>
      </c>
      <c r="H61">
        <f t="shared" si="2"/>
        <v>436</v>
      </c>
      <c r="I61">
        <f>$H$15-$I$6*$I$7*1*(EXP(-G61/$I$7)-1-B61/$I$7)</f>
        <v>430.27525479671192</v>
      </c>
      <c r="J61">
        <f t="shared" si="3"/>
        <v>32.772707642569884</v>
      </c>
      <c r="K61">
        <v>0</v>
      </c>
      <c r="L61">
        <v>166</v>
      </c>
      <c r="M61">
        <v>90</v>
      </c>
      <c r="N61">
        <v>90</v>
      </c>
      <c r="O61">
        <v>0</v>
      </c>
      <c r="P61">
        <v>200</v>
      </c>
      <c r="Q61">
        <v>0</v>
      </c>
    </row>
    <row r="62" spans="1:17" x14ac:dyDescent="0.35">
      <c r="A62" t="s">
        <v>23</v>
      </c>
      <c r="B62">
        <v>195203</v>
      </c>
      <c r="C62">
        <v>0</v>
      </c>
      <c r="D62">
        <v>0</v>
      </c>
      <c r="E62">
        <v>0</v>
      </c>
      <c r="F62">
        <v>85</v>
      </c>
      <c r="G62">
        <f>(B62-$B$12)/1000</f>
        <v>9.8260000000000005</v>
      </c>
      <c r="H62">
        <f t="shared" si="2"/>
        <v>445</v>
      </c>
      <c r="I62">
        <f>$H$15-$I$6*$I$7*1*(EXP(-G62/$I$7)-1-B62/$I$7)</f>
        <v>430.31863445651743</v>
      </c>
      <c r="J62">
        <f t="shared" si="3"/>
        <v>215.54249422135726</v>
      </c>
      <c r="K62">
        <v>0</v>
      </c>
      <c r="L62">
        <v>175</v>
      </c>
      <c r="M62">
        <v>90</v>
      </c>
      <c r="N62">
        <v>90</v>
      </c>
      <c r="O62">
        <v>0</v>
      </c>
      <c r="P62">
        <v>200</v>
      </c>
      <c r="Q62">
        <v>0</v>
      </c>
    </row>
    <row r="63" spans="1:17" x14ac:dyDescent="0.35">
      <c r="A63" t="s">
        <v>23</v>
      </c>
      <c r="B63">
        <v>195403</v>
      </c>
      <c r="C63">
        <v>0</v>
      </c>
      <c r="D63">
        <v>0</v>
      </c>
      <c r="E63">
        <v>0</v>
      </c>
      <c r="F63">
        <v>85</v>
      </c>
      <c r="G63">
        <f>(B63-$B$12)/1000</f>
        <v>10.026</v>
      </c>
      <c r="H63">
        <f t="shared" si="2"/>
        <v>445</v>
      </c>
      <c r="I63">
        <f>$H$15-$I$6*$I$7*1*(EXP(-G63/$I$7)-1-B63/$I$7)</f>
        <v>430.36201381605258</v>
      </c>
      <c r="J63">
        <f t="shared" si="3"/>
        <v>214.27063952143553</v>
      </c>
      <c r="K63">
        <v>0</v>
      </c>
      <c r="L63">
        <v>175</v>
      </c>
      <c r="M63">
        <v>90</v>
      </c>
      <c r="N63">
        <v>90</v>
      </c>
      <c r="O63">
        <v>0</v>
      </c>
      <c r="P63">
        <v>200</v>
      </c>
      <c r="Q63">
        <v>0</v>
      </c>
    </row>
    <row r="64" spans="1:17" x14ac:dyDescent="0.35">
      <c r="A64" t="s">
        <v>23</v>
      </c>
      <c r="B64">
        <v>195603</v>
      </c>
      <c r="C64">
        <v>0</v>
      </c>
      <c r="D64">
        <v>0</v>
      </c>
      <c r="E64">
        <v>0</v>
      </c>
      <c r="F64">
        <v>85</v>
      </c>
      <c r="G64">
        <f>(B64-$B$12)/1000</f>
        <v>10.226000000000001</v>
      </c>
      <c r="H64">
        <f t="shared" si="2"/>
        <v>445</v>
      </c>
      <c r="I64">
        <f>$H$15-$I$6*$I$7*1*(EXP(-G64/$I$7)-1-B64/$I$7)</f>
        <v>430.40539287929448</v>
      </c>
      <c r="J64">
        <f t="shared" si="3"/>
        <v>213.00255700774821</v>
      </c>
      <c r="K64">
        <v>0</v>
      </c>
      <c r="L64">
        <v>175</v>
      </c>
      <c r="M64">
        <v>90</v>
      </c>
      <c r="N64">
        <v>90</v>
      </c>
      <c r="O64">
        <v>0</v>
      </c>
      <c r="P64">
        <v>200</v>
      </c>
      <c r="Q64">
        <v>0</v>
      </c>
    </row>
    <row r="65" spans="1:17" x14ac:dyDescent="0.35">
      <c r="A65" t="s">
        <v>23</v>
      </c>
      <c r="B65">
        <v>195803</v>
      </c>
      <c r="C65">
        <v>0</v>
      </c>
      <c r="D65">
        <v>0</v>
      </c>
      <c r="E65">
        <v>0</v>
      </c>
      <c r="F65">
        <v>85</v>
      </c>
      <c r="G65">
        <f>(B65-$B$12)/1000</f>
        <v>10.426</v>
      </c>
      <c r="H65">
        <f t="shared" si="2"/>
        <v>445</v>
      </c>
      <c r="I65">
        <f>$H$15-$I$6*$I$7*1*(EXP(-G65/$I$7)-1-B65/$I$7)</f>
        <v>430.44877165016737</v>
      </c>
      <c r="J65">
        <f t="shared" si="3"/>
        <v>211.73824648897275</v>
      </c>
      <c r="K65">
        <v>0</v>
      </c>
      <c r="L65">
        <v>175</v>
      </c>
      <c r="M65">
        <v>90</v>
      </c>
      <c r="N65">
        <v>90</v>
      </c>
      <c r="O65">
        <v>0</v>
      </c>
      <c r="P65">
        <v>200</v>
      </c>
      <c r="Q65">
        <v>0</v>
      </c>
    </row>
    <row r="66" spans="1:17" x14ac:dyDescent="0.35">
      <c r="A66" t="s">
        <v>23</v>
      </c>
      <c r="B66">
        <v>196003</v>
      </c>
      <c r="C66">
        <v>0</v>
      </c>
      <c r="D66">
        <v>0</v>
      </c>
      <c r="E66">
        <v>0</v>
      </c>
      <c r="F66">
        <v>85</v>
      </c>
      <c r="G66">
        <f>(B66-$B$12)/1000</f>
        <v>10.625999999999999</v>
      </c>
      <c r="H66">
        <f t="shared" si="2"/>
        <v>445</v>
      </c>
      <c r="I66">
        <f>$H$15-$I$6*$I$7*1*(EXP(-G66/$I$7)-1-B66/$I$7)</f>
        <v>430.49215013254371</v>
      </c>
      <c r="J66">
        <f t="shared" si="3"/>
        <v>210.47770777665139</v>
      </c>
      <c r="K66">
        <v>0</v>
      </c>
      <c r="L66">
        <v>175</v>
      </c>
      <c r="M66">
        <v>90</v>
      </c>
      <c r="N66">
        <v>90</v>
      </c>
      <c r="O66">
        <v>0</v>
      </c>
      <c r="P66">
        <v>200</v>
      </c>
      <c r="Q66">
        <v>0</v>
      </c>
    </row>
    <row r="67" spans="1:17" x14ac:dyDescent="0.35">
      <c r="A67" t="s">
        <v>23</v>
      </c>
      <c r="B67">
        <v>196203</v>
      </c>
      <c r="C67">
        <v>0</v>
      </c>
      <c r="D67">
        <v>0</v>
      </c>
      <c r="E67">
        <v>0</v>
      </c>
      <c r="F67">
        <v>95</v>
      </c>
      <c r="G67">
        <f>(B67-$B$12)/1000</f>
        <v>10.826000000000001</v>
      </c>
      <c r="H67">
        <f t="shared" si="2"/>
        <v>455</v>
      </c>
      <c r="I67">
        <f>$H$15-$I$6*$I$7*1*(EXP(-G67/$I$7)-1-B67/$I$7)</f>
        <v>430.53552833024452</v>
      </c>
      <c r="J67">
        <f t="shared" si="3"/>
        <v>598.51037408026866</v>
      </c>
      <c r="K67">
        <v>0</v>
      </c>
      <c r="L67">
        <v>185</v>
      </c>
      <c r="M67">
        <v>90</v>
      </c>
      <c r="N67">
        <v>90</v>
      </c>
      <c r="O67">
        <v>0</v>
      </c>
      <c r="P67">
        <v>200</v>
      </c>
      <c r="Q67">
        <v>0</v>
      </c>
    </row>
    <row r="68" spans="1:17" x14ac:dyDescent="0.35">
      <c r="A68" t="s">
        <v>23</v>
      </c>
      <c r="B68">
        <v>196403</v>
      </c>
      <c r="C68">
        <v>0</v>
      </c>
      <c r="D68">
        <v>0</v>
      </c>
      <c r="E68">
        <v>0</v>
      </c>
      <c r="F68">
        <v>95</v>
      </c>
      <c r="G68">
        <f>(B68-$B$12)/1000</f>
        <v>11.026</v>
      </c>
      <c r="H68">
        <f t="shared" si="2"/>
        <v>455</v>
      </c>
      <c r="I68">
        <f>$H$15-$I$6*$I$7*1*(EXP(-G68/$I$7)-1-B68/$I$7)</f>
        <v>430.57890624704038</v>
      </c>
      <c r="J68">
        <f t="shared" si="3"/>
        <v>596.38982009084339</v>
      </c>
      <c r="K68">
        <v>0</v>
      </c>
      <c r="L68">
        <v>185</v>
      </c>
      <c r="M68">
        <v>90</v>
      </c>
      <c r="N68">
        <v>90</v>
      </c>
      <c r="O68">
        <v>0</v>
      </c>
      <c r="P68">
        <v>200</v>
      </c>
      <c r="Q68">
        <v>0</v>
      </c>
    </row>
    <row r="69" spans="1:17" x14ac:dyDescent="0.35">
      <c r="A69" t="s">
        <v>23</v>
      </c>
      <c r="B69">
        <v>196603</v>
      </c>
      <c r="C69">
        <v>0</v>
      </c>
      <c r="D69">
        <v>0</v>
      </c>
      <c r="E69">
        <v>0</v>
      </c>
      <c r="F69">
        <v>95</v>
      </c>
      <c r="G69">
        <f>(B69-$B$12)/1000</f>
        <v>11.226000000000001</v>
      </c>
      <c r="H69">
        <f t="shared" si="2"/>
        <v>455</v>
      </c>
      <c r="I69">
        <f>$H$15-$I$6*$I$7*1*(EXP(-G69/$I$7)-1-B69/$I$7)</f>
        <v>430.6222838866517</v>
      </c>
      <c r="J69">
        <f t="shared" si="3"/>
        <v>594.27304290300128</v>
      </c>
      <c r="K69">
        <v>0</v>
      </c>
      <c r="L69">
        <v>185</v>
      </c>
      <c r="M69">
        <v>90</v>
      </c>
      <c r="N69">
        <v>90</v>
      </c>
      <c r="O69">
        <v>0</v>
      </c>
      <c r="P69">
        <v>200</v>
      </c>
      <c r="Q69">
        <v>0</v>
      </c>
    </row>
    <row r="70" spans="1:17" x14ac:dyDescent="0.35">
      <c r="A70" t="s">
        <v>23</v>
      </c>
      <c r="B70">
        <v>196803</v>
      </c>
      <c r="C70">
        <v>0</v>
      </c>
      <c r="D70">
        <v>0</v>
      </c>
      <c r="E70">
        <v>0</v>
      </c>
      <c r="F70">
        <v>95</v>
      </c>
      <c r="G70">
        <f>(B70-$B$12)/1000</f>
        <v>11.426</v>
      </c>
      <c r="H70">
        <f t="shared" si="2"/>
        <v>455</v>
      </c>
      <c r="I70">
        <f>$H$15-$I$6*$I$7*1*(EXP(-G70/$I$7)-1-B70/$I$7)</f>
        <v>430.66566125274989</v>
      </c>
      <c r="J70">
        <f t="shared" si="3"/>
        <v>592.16004226591826</v>
      </c>
      <c r="K70">
        <v>0</v>
      </c>
      <c r="L70">
        <v>185</v>
      </c>
      <c r="M70">
        <v>90</v>
      </c>
      <c r="N70">
        <v>90</v>
      </c>
      <c r="O70">
        <v>0</v>
      </c>
      <c r="P70">
        <v>200</v>
      </c>
      <c r="Q70">
        <v>0</v>
      </c>
    </row>
    <row r="71" spans="1:17" x14ac:dyDescent="0.35">
      <c r="A71" t="s">
        <v>23</v>
      </c>
      <c r="B71">
        <v>197003</v>
      </c>
      <c r="C71">
        <v>0</v>
      </c>
      <c r="D71">
        <v>0</v>
      </c>
      <c r="E71">
        <v>0</v>
      </c>
      <c r="F71">
        <v>95</v>
      </c>
      <c r="G71">
        <f>(B71-$B$12)/1000</f>
        <v>11.625999999999999</v>
      </c>
      <c r="H71">
        <f t="shared" si="2"/>
        <v>455</v>
      </c>
      <c r="I71">
        <f>$H$15-$I$6*$I$7*1*(EXP(-G71/$I$7)-1-B71/$I$7)</f>
        <v>430.70903834895745</v>
      </c>
      <c r="J71">
        <f t="shared" si="3"/>
        <v>590.05081793241982</v>
      </c>
      <c r="K71">
        <v>0</v>
      </c>
      <c r="L71">
        <v>185</v>
      </c>
      <c r="M71">
        <v>90</v>
      </c>
      <c r="N71">
        <v>90</v>
      </c>
      <c r="O71">
        <v>0</v>
      </c>
      <c r="P71">
        <v>200</v>
      </c>
      <c r="Q71">
        <v>0</v>
      </c>
    </row>
    <row r="72" spans="1:17" x14ac:dyDescent="0.35">
      <c r="A72" t="s">
        <v>23</v>
      </c>
      <c r="B72">
        <v>197203</v>
      </c>
      <c r="C72">
        <v>0</v>
      </c>
      <c r="D72">
        <v>0</v>
      </c>
      <c r="E72">
        <v>0</v>
      </c>
      <c r="F72">
        <v>104</v>
      </c>
      <c r="G72">
        <f>(B72-$B$12)/1000</f>
        <v>11.826000000000001</v>
      </c>
      <c r="H72">
        <f t="shared" si="2"/>
        <v>464</v>
      </c>
      <c r="I72">
        <f>$H$15-$I$6*$I$7*1*(EXP(-G72/$I$7)-1-B72/$I$7)</f>
        <v>430.75241517884916</v>
      </c>
      <c r="J72">
        <f t="shared" si="3"/>
        <v>1105.4018964396196</v>
      </c>
      <c r="K72">
        <v>0</v>
      </c>
      <c r="L72">
        <v>194</v>
      </c>
      <c r="M72">
        <v>90</v>
      </c>
      <c r="N72">
        <v>90</v>
      </c>
      <c r="O72">
        <v>0</v>
      </c>
      <c r="P72">
        <v>200</v>
      </c>
      <c r="Q72">
        <v>0</v>
      </c>
    </row>
    <row r="73" spans="1:17" x14ac:dyDescent="0.35">
      <c r="A73" t="s">
        <v>23</v>
      </c>
      <c r="B73">
        <v>197403</v>
      </c>
      <c r="C73">
        <v>0</v>
      </c>
      <c r="D73">
        <v>0</v>
      </c>
      <c r="E73">
        <v>0</v>
      </c>
      <c r="F73">
        <v>104</v>
      </c>
      <c r="G73">
        <f>(B73-$B$12)/1000</f>
        <v>12.026</v>
      </c>
      <c r="H73">
        <f t="shared" si="2"/>
        <v>464</v>
      </c>
      <c r="I73">
        <f>$H$15-$I$6*$I$7*1*(EXP(-G73/$I$7)-1-B73/$I$7)</f>
        <v>430.79579174595222</v>
      </c>
      <c r="J73">
        <f t="shared" si="3"/>
        <v>1102.5194457781749</v>
      </c>
      <c r="K73">
        <v>0</v>
      </c>
      <c r="L73">
        <v>194</v>
      </c>
      <c r="M73">
        <v>90</v>
      </c>
      <c r="N73">
        <v>90</v>
      </c>
      <c r="O73">
        <v>0</v>
      </c>
      <c r="P73">
        <v>200</v>
      </c>
      <c r="Q73">
        <v>0</v>
      </c>
    </row>
    <row r="74" spans="1:17" x14ac:dyDescent="0.35">
      <c r="A74" t="s">
        <v>23</v>
      </c>
      <c r="B74">
        <v>197603</v>
      </c>
      <c r="C74">
        <v>0</v>
      </c>
      <c r="D74">
        <v>0</v>
      </c>
      <c r="E74">
        <v>0</v>
      </c>
      <c r="F74">
        <v>104</v>
      </c>
      <c r="G74">
        <f>(B74-$B$12)/1000</f>
        <v>12.226000000000001</v>
      </c>
      <c r="H74">
        <f t="shared" si="2"/>
        <v>464</v>
      </c>
      <c r="I74">
        <f>$H$15-$I$6*$I$7*1*(EXP(-G74/$I$7)-1-B74/$I$7)</f>
        <v>430.83916805374736</v>
      </c>
      <c r="J74">
        <f t="shared" si="3"/>
        <v>1099.6407753676099</v>
      </c>
      <c r="K74">
        <v>0</v>
      </c>
      <c r="L74">
        <v>194</v>
      </c>
      <c r="M74">
        <v>90</v>
      </c>
      <c r="N74">
        <v>90</v>
      </c>
      <c r="O74">
        <v>0</v>
      </c>
      <c r="P74">
        <v>200</v>
      </c>
      <c r="Q74">
        <v>0</v>
      </c>
    </row>
    <row r="75" spans="1:17" x14ac:dyDescent="0.35">
      <c r="A75" t="s">
        <v>23</v>
      </c>
      <c r="B75">
        <v>197803</v>
      </c>
      <c r="C75">
        <v>0</v>
      </c>
      <c r="D75">
        <v>0</v>
      </c>
      <c r="E75">
        <v>0</v>
      </c>
      <c r="F75">
        <v>104</v>
      </c>
      <c r="G75">
        <f>(B75-$B$12)/1000</f>
        <v>12.426</v>
      </c>
      <c r="H75">
        <f t="shared" si="2"/>
        <v>464</v>
      </c>
      <c r="I75">
        <f>$H$15-$I$6*$I$7*1*(EXP(-G75/$I$7)-1-B75/$I$7)</f>
        <v>430.8825441056689</v>
      </c>
      <c r="J75">
        <f t="shared" si="3"/>
        <v>1096.7658849129657</v>
      </c>
      <c r="K75">
        <v>0</v>
      </c>
      <c r="L75">
        <v>194</v>
      </c>
      <c r="M75">
        <v>90</v>
      </c>
      <c r="N75">
        <v>90</v>
      </c>
      <c r="O75">
        <v>0</v>
      </c>
      <c r="P75">
        <v>200</v>
      </c>
      <c r="Q75">
        <v>0</v>
      </c>
    </row>
    <row r="76" spans="1:17" x14ac:dyDescent="0.35">
      <c r="A76" t="s">
        <v>23</v>
      </c>
      <c r="B76">
        <v>198003</v>
      </c>
      <c r="C76">
        <v>0</v>
      </c>
      <c r="D76">
        <v>0</v>
      </c>
      <c r="E76">
        <v>0</v>
      </c>
      <c r="F76">
        <v>104</v>
      </c>
      <c r="G76">
        <f>(B76-$B$12)/1000</f>
        <v>12.625999999999999</v>
      </c>
      <c r="H76">
        <f t="shared" si="2"/>
        <v>464</v>
      </c>
      <c r="I76">
        <f>$H$15-$I$6*$I$7*1*(EXP(-G76/$I$7)-1-B76/$I$7)</f>
        <v>430.92591990510596</v>
      </c>
      <c r="J76">
        <f t="shared" si="3"/>
        <v>1093.8947741234663</v>
      </c>
      <c r="K76">
        <v>0</v>
      </c>
      <c r="L76">
        <v>194</v>
      </c>
      <c r="M76">
        <v>90</v>
      </c>
      <c r="N76">
        <v>90</v>
      </c>
      <c r="O76">
        <v>0</v>
      </c>
      <c r="P76">
        <v>200</v>
      </c>
      <c r="Q76">
        <v>0</v>
      </c>
    </row>
    <row r="77" spans="1:17" x14ac:dyDescent="0.35">
      <c r="A77" t="s">
        <v>23</v>
      </c>
      <c r="B77">
        <v>198203</v>
      </c>
      <c r="C77">
        <v>0</v>
      </c>
      <c r="D77">
        <v>0</v>
      </c>
      <c r="E77">
        <v>0</v>
      </c>
      <c r="F77">
        <v>113</v>
      </c>
      <c r="G77">
        <f>(B77-$B$12)/1000</f>
        <v>12.826000000000001</v>
      </c>
      <c r="H77">
        <f t="shared" si="2"/>
        <v>473</v>
      </c>
      <c r="I77">
        <f>$H$15-$I$6*$I$7*1*(EXP(-G77/$I$7)-1-B77/$I$7)</f>
        <v>430.96929545540263</v>
      </c>
      <c r="J77">
        <f t="shared" si="3"/>
        <v>1766.5801245152379</v>
      </c>
      <c r="K77">
        <v>0</v>
      </c>
      <c r="L77">
        <v>203</v>
      </c>
      <c r="M77">
        <v>90</v>
      </c>
      <c r="N77">
        <v>90</v>
      </c>
      <c r="O77">
        <v>0</v>
      </c>
      <c r="P77">
        <v>200</v>
      </c>
      <c r="Q77">
        <v>0</v>
      </c>
    </row>
    <row r="78" spans="1:17" x14ac:dyDescent="0.35">
      <c r="A78" t="s">
        <v>23</v>
      </c>
      <c r="B78">
        <v>198403</v>
      </c>
      <c r="C78">
        <v>0</v>
      </c>
      <c r="D78">
        <v>0</v>
      </c>
      <c r="E78">
        <v>0</v>
      </c>
      <c r="F78">
        <v>113</v>
      </c>
      <c r="G78">
        <f>(B78-$B$12)/1000</f>
        <v>13.026</v>
      </c>
      <c r="H78">
        <f t="shared" si="2"/>
        <v>473</v>
      </c>
      <c r="I78">
        <f>$H$15-$I$6*$I$7*1*(EXP(-G78/$I$7)-1-B78/$I$7)</f>
        <v>431.01267075985874</v>
      </c>
      <c r="J78">
        <f t="shared" si="3"/>
        <v>1762.9358167200216</v>
      </c>
      <c r="K78">
        <v>0</v>
      </c>
      <c r="L78">
        <v>203</v>
      </c>
      <c r="M78">
        <v>90</v>
      </c>
      <c r="N78">
        <v>90</v>
      </c>
      <c r="O78">
        <v>0</v>
      </c>
      <c r="P78">
        <v>200</v>
      </c>
      <c r="Q78">
        <v>0</v>
      </c>
    </row>
    <row r="79" spans="1:17" x14ac:dyDescent="0.35">
      <c r="A79" t="s">
        <v>23</v>
      </c>
      <c r="B79">
        <v>198603</v>
      </c>
      <c r="C79">
        <v>0</v>
      </c>
      <c r="D79">
        <v>0</v>
      </c>
      <c r="E79">
        <v>0</v>
      </c>
      <c r="F79">
        <v>113</v>
      </c>
      <c r="G79">
        <f>(B79-$B$12)/1000</f>
        <v>13.226000000000001</v>
      </c>
      <c r="H79">
        <f t="shared" si="2"/>
        <v>473</v>
      </c>
      <c r="I79">
        <f>$H$15-$I$6*$I$7*1*(EXP(-G79/$I$7)-1-B79/$I$7)</f>
        <v>431.05604582173038</v>
      </c>
      <c r="J79">
        <f t="shared" si="3"/>
        <v>1759.2952921087815</v>
      </c>
      <c r="K79">
        <v>0</v>
      </c>
      <c r="L79">
        <v>203</v>
      </c>
      <c r="M79">
        <v>90</v>
      </c>
      <c r="N79">
        <v>90</v>
      </c>
      <c r="O79">
        <v>0</v>
      </c>
      <c r="P79">
        <v>200</v>
      </c>
      <c r="Q79">
        <v>0</v>
      </c>
    </row>
    <row r="80" spans="1:17" x14ac:dyDescent="0.35">
      <c r="A80" t="s">
        <v>23</v>
      </c>
      <c r="B80">
        <v>198803</v>
      </c>
      <c r="C80">
        <v>0</v>
      </c>
      <c r="D80">
        <v>0</v>
      </c>
      <c r="E80">
        <v>0</v>
      </c>
      <c r="F80">
        <v>113</v>
      </c>
      <c r="G80">
        <f>(B80-$B$12)/1000</f>
        <v>13.426</v>
      </c>
      <c r="H80">
        <f t="shared" si="2"/>
        <v>473</v>
      </c>
      <c r="I80">
        <f>$H$15-$I$6*$I$7*1*(EXP(-G80/$I$7)-1-B80/$I$7)</f>
        <v>431.09942064423058</v>
      </c>
      <c r="J80">
        <f t="shared" si="3"/>
        <v>1755.6585503491308</v>
      </c>
      <c r="K80">
        <v>0</v>
      </c>
      <c r="L80">
        <v>203</v>
      </c>
      <c r="M80">
        <v>90</v>
      </c>
      <c r="N80">
        <v>90</v>
      </c>
      <c r="O80">
        <v>0</v>
      </c>
      <c r="P80">
        <v>200</v>
      </c>
      <c r="Q80">
        <v>0</v>
      </c>
    </row>
    <row r="81" spans="1:17" x14ac:dyDescent="0.35">
      <c r="A81" t="s">
        <v>23</v>
      </c>
      <c r="B81">
        <v>199003</v>
      </c>
      <c r="C81">
        <v>0</v>
      </c>
      <c r="D81">
        <v>0</v>
      </c>
      <c r="E81">
        <v>0</v>
      </c>
      <c r="F81">
        <v>113</v>
      </c>
      <c r="G81">
        <f>(B81-$B$12)/1000</f>
        <v>13.625999999999999</v>
      </c>
      <c r="H81">
        <f t="shared" si="2"/>
        <v>473</v>
      </c>
      <c r="I81">
        <f>$H$15-$I$6*$I$7*1*(EXP(-G81/$I$7)-1-B81/$I$7)</f>
        <v>431.14279523052977</v>
      </c>
      <c r="J81">
        <f t="shared" si="3"/>
        <v>1752.0255911133613</v>
      </c>
      <c r="K81">
        <v>0</v>
      </c>
      <c r="L81">
        <v>203</v>
      </c>
      <c r="M81">
        <v>90</v>
      </c>
      <c r="N81">
        <v>90</v>
      </c>
      <c r="O81">
        <v>0</v>
      </c>
      <c r="P81">
        <v>200</v>
      </c>
      <c r="Q81">
        <v>0</v>
      </c>
    </row>
    <row r="82" spans="1:17" x14ac:dyDescent="0.35">
      <c r="A82" t="s">
        <v>23</v>
      </c>
      <c r="B82">
        <v>199203</v>
      </c>
      <c r="C82">
        <v>0</v>
      </c>
      <c r="D82">
        <v>0</v>
      </c>
      <c r="E82">
        <v>0</v>
      </c>
      <c r="F82">
        <v>123</v>
      </c>
      <c r="G82">
        <f>(B82-$B$12)/1000</f>
        <v>13.826000000000001</v>
      </c>
      <c r="H82">
        <f t="shared" si="2"/>
        <v>483</v>
      </c>
      <c r="I82">
        <f>$H$15-$I$6*$I$7*1*(EXP(-G82/$I$7)-1-B82/$I$7)</f>
        <v>431.1861695837564</v>
      </c>
      <c r="J82">
        <f t="shared" si="3"/>
        <v>2684.6730224032508</v>
      </c>
      <c r="K82">
        <v>0</v>
      </c>
      <c r="L82">
        <v>213</v>
      </c>
      <c r="M82">
        <v>90</v>
      </c>
      <c r="N82">
        <v>90</v>
      </c>
      <c r="O82">
        <v>0</v>
      </c>
      <c r="P82">
        <v>200</v>
      </c>
      <c r="Q82">
        <v>0</v>
      </c>
    </row>
    <row r="83" spans="1:17" x14ac:dyDescent="0.35">
      <c r="A83" t="s">
        <v>23</v>
      </c>
      <c r="B83">
        <v>199403</v>
      </c>
      <c r="C83">
        <v>0</v>
      </c>
      <c r="D83">
        <v>0</v>
      </c>
      <c r="E83">
        <v>0</v>
      </c>
      <c r="F83">
        <v>123</v>
      </c>
      <c r="G83">
        <f>(B83-$B$12)/1000</f>
        <v>14.026</v>
      </c>
      <c r="H83">
        <f t="shared" si="2"/>
        <v>483</v>
      </c>
      <c r="I83">
        <f>$H$15-$I$6*$I$7*1*(EXP(-G83/$I$7)-1-B83/$I$7)</f>
        <v>431.22954370699739</v>
      </c>
      <c r="J83">
        <f t="shared" si="3"/>
        <v>2680.1801447856938</v>
      </c>
      <c r="K83">
        <v>0</v>
      </c>
      <c r="L83">
        <v>213</v>
      </c>
      <c r="M83">
        <v>90</v>
      </c>
      <c r="N83">
        <v>90</v>
      </c>
      <c r="O83">
        <v>0</v>
      </c>
      <c r="P83">
        <v>200</v>
      </c>
      <c r="Q83">
        <v>0</v>
      </c>
    </row>
    <row r="84" spans="1:17" x14ac:dyDescent="0.35">
      <c r="A84" t="s">
        <v>23</v>
      </c>
      <c r="B84">
        <v>199603</v>
      </c>
      <c r="C84">
        <v>0</v>
      </c>
      <c r="D84">
        <v>0</v>
      </c>
      <c r="E84">
        <v>0</v>
      </c>
      <c r="F84">
        <v>123</v>
      </c>
      <c r="G84">
        <f>(B84-$B$12)/1000</f>
        <v>14.226000000000001</v>
      </c>
      <c r="H84">
        <f t="shared" si="2"/>
        <v>483</v>
      </c>
      <c r="I84">
        <f>$H$15-$I$6*$I$7*1*(EXP(-G84/$I$7)-1-B84/$I$7)</f>
        <v>431.27291760329899</v>
      </c>
      <c r="J84">
        <f t="shared" si="3"/>
        <v>2675.6910532750953</v>
      </c>
      <c r="K84">
        <v>0</v>
      </c>
      <c r="L84">
        <v>213</v>
      </c>
      <c r="M84">
        <v>90</v>
      </c>
      <c r="N84">
        <v>90</v>
      </c>
      <c r="O84">
        <v>0</v>
      </c>
      <c r="P84">
        <v>200</v>
      </c>
      <c r="Q84">
        <v>0</v>
      </c>
    </row>
    <row r="85" spans="1:17" x14ac:dyDescent="0.35">
      <c r="A85" t="s">
        <v>23</v>
      </c>
      <c r="B85">
        <v>199817</v>
      </c>
      <c r="C85">
        <v>0</v>
      </c>
      <c r="D85">
        <v>0</v>
      </c>
      <c r="E85">
        <v>0</v>
      </c>
      <c r="F85">
        <v>123</v>
      </c>
      <c r="G85">
        <f>(B85-$B$12)/1000</f>
        <v>14.44</v>
      </c>
      <c r="H85">
        <f t="shared" si="2"/>
        <v>483</v>
      </c>
      <c r="I85">
        <f>$H$15-$I$6*$I$7*1*(EXP(-G85/$I$7)-1-B85/$I$7)</f>
        <v>431.31932742442319</v>
      </c>
      <c r="J85">
        <f t="shared" si="3"/>
        <v>2670.8919178639767</v>
      </c>
      <c r="K85">
        <v>0</v>
      </c>
      <c r="L85">
        <v>213</v>
      </c>
      <c r="M85">
        <v>90</v>
      </c>
      <c r="N85">
        <v>90</v>
      </c>
      <c r="O85">
        <v>0</v>
      </c>
      <c r="P85">
        <v>200</v>
      </c>
      <c r="Q85">
        <v>0</v>
      </c>
    </row>
    <row r="86" spans="1:17" x14ac:dyDescent="0.35">
      <c r="A86" t="s">
        <v>23</v>
      </c>
      <c r="B86">
        <v>200017</v>
      </c>
      <c r="C86">
        <v>0</v>
      </c>
      <c r="D86">
        <v>0</v>
      </c>
      <c r="E86">
        <v>0</v>
      </c>
      <c r="F86">
        <v>123</v>
      </c>
      <c r="G86">
        <f>(B86-$B$12)/1000</f>
        <v>14.64</v>
      </c>
      <c r="H86">
        <f t="shared" si="2"/>
        <v>483</v>
      </c>
      <c r="I86">
        <f>$H$15-$I$6*$I$7*1*(EXP(-G86/$I$7)-1-B86/$I$7)</f>
        <v>431.36270086046574</v>
      </c>
      <c r="J86">
        <f t="shared" si="3"/>
        <v>2666.4106624257461</v>
      </c>
      <c r="K86">
        <v>0</v>
      </c>
      <c r="L86">
        <v>213</v>
      </c>
      <c r="M86">
        <v>90</v>
      </c>
      <c r="N86">
        <v>90</v>
      </c>
      <c r="O86">
        <v>0</v>
      </c>
      <c r="P86">
        <v>200</v>
      </c>
      <c r="Q86">
        <v>0</v>
      </c>
    </row>
    <row r="87" spans="1:17" x14ac:dyDescent="0.35">
      <c r="A87" t="s">
        <v>23</v>
      </c>
      <c r="B87">
        <v>200217</v>
      </c>
      <c r="C87">
        <v>0</v>
      </c>
      <c r="D87">
        <v>0</v>
      </c>
      <c r="E87">
        <v>0</v>
      </c>
      <c r="F87">
        <v>133</v>
      </c>
      <c r="G87">
        <f>(B87-$B$12)/1000</f>
        <v>14.84</v>
      </c>
      <c r="H87">
        <f t="shared" si="2"/>
        <v>493</v>
      </c>
      <c r="I87">
        <f>$H$15-$I$6*$I$7*1*(EXP(-G87/$I$7)-1-B87/$I$7)</f>
        <v>431.40607407867066</v>
      </c>
      <c r="J87">
        <f t="shared" si="3"/>
        <v>3793.8117104022067</v>
      </c>
      <c r="K87">
        <v>0</v>
      </c>
      <c r="L87">
        <v>223</v>
      </c>
      <c r="M87">
        <v>90</v>
      </c>
      <c r="N87">
        <v>90</v>
      </c>
      <c r="O87">
        <v>0</v>
      </c>
      <c r="P87">
        <v>200</v>
      </c>
      <c r="Q87">
        <v>0</v>
      </c>
    </row>
    <row r="88" spans="1:17" x14ac:dyDescent="0.35">
      <c r="A88" t="s">
        <v>23</v>
      </c>
      <c r="B88">
        <v>200417</v>
      </c>
      <c r="C88">
        <v>0</v>
      </c>
      <c r="D88">
        <v>0</v>
      </c>
      <c r="E88">
        <v>0</v>
      </c>
      <c r="F88">
        <v>133</v>
      </c>
      <c r="G88">
        <f>(B88-$B$12)/1000</f>
        <v>15.04</v>
      </c>
      <c r="H88">
        <f t="shared" si="2"/>
        <v>493</v>
      </c>
      <c r="I88">
        <f>$H$15-$I$6*$I$7*1*(EXP(-G88/$I$7)-1-B88/$I$7)</f>
        <v>431.44944708192315</v>
      </c>
      <c r="J88">
        <f t="shared" si="3"/>
        <v>3788.4705645209783</v>
      </c>
      <c r="K88">
        <v>0</v>
      </c>
      <c r="L88">
        <v>223</v>
      </c>
      <c r="M88">
        <v>90</v>
      </c>
      <c r="N88">
        <v>90</v>
      </c>
      <c r="O88">
        <v>0</v>
      </c>
      <c r="P88">
        <v>200</v>
      </c>
      <c r="Q88">
        <v>0</v>
      </c>
    </row>
    <row r="89" spans="1:17" x14ac:dyDescent="0.35">
      <c r="A89" t="s">
        <v>23</v>
      </c>
      <c r="B89">
        <v>200617</v>
      </c>
      <c r="C89">
        <v>0</v>
      </c>
      <c r="D89">
        <v>0</v>
      </c>
      <c r="E89">
        <v>0</v>
      </c>
      <c r="F89">
        <v>133</v>
      </c>
      <c r="G89">
        <f>(B89-$B$12)/1000</f>
        <v>15.24</v>
      </c>
      <c r="H89">
        <f t="shared" si="2"/>
        <v>493</v>
      </c>
      <c r="I89">
        <f>$H$15-$I$6*$I$7*1*(EXP(-G89/$I$7)-1-B89/$I$7)</f>
        <v>431.49281987307029</v>
      </c>
      <c r="J89">
        <f t="shared" si="3"/>
        <v>3783.133207166577</v>
      </c>
      <c r="K89">
        <v>0</v>
      </c>
      <c r="L89">
        <v>223</v>
      </c>
      <c r="M89">
        <v>90</v>
      </c>
      <c r="N89">
        <v>90</v>
      </c>
      <c r="O89">
        <v>0</v>
      </c>
      <c r="P89">
        <v>200</v>
      </c>
      <c r="Q89">
        <v>0</v>
      </c>
    </row>
    <row r="90" spans="1:17" x14ac:dyDescent="0.35">
      <c r="A90" t="s">
        <v>23</v>
      </c>
      <c r="B90">
        <v>200817</v>
      </c>
      <c r="C90">
        <v>0</v>
      </c>
      <c r="D90">
        <v>0</v>
      </c>
      <c r="E90">
        <v>0</v>
      </c>
      <c r="F90">
        <v>133</v>
      </c>
      <c r="G90">
        <f>(B90-$B$12)/1000</f>
        <v>15.44</v>
      </c>
      <c r="H90">
        <f t="shared" si="2"/>
        <v>493</v>
      </c>
      <c r="I90">
        <f>$H$15-$I$6*$I$7*1*(EXP(-G90/$I$7)-1-B90/$I$7)</f>
        <v>431.53619245492138</v>
      </c>
      <c r="J90">
        <f t="shared" si="3"/>
        <v>3777.799637938464</v>
      </c>
      <c r="K90">
        <v>0</v>
      </c>
      <c r="L90">
        <v>223</v>
      </c>
      <c r="M90">
        <v>90</v>
      </c>
      <c r="N90">
        <v>90</v>
      </c>
      <c r="O90">
        <v>0</v>
      </c>
      <c r="P90">
        <v>200</v>
      </c>
      <c r="Q90">
        <v>0</v>
      </c>
    </row>
    <row r="91" spans="1:17" x14ac:dyDescent="0.35">
      <c r="A91" t="s">
        <v>23</v>
      </c>
      <c r="B91">
        <v>201017</v>
      </c>
      <c r="C91">
        <v>0</v>
      </c>
      <c r="D91">
        <v>0</v>
      </c>
      <c r="E91">
        <v>0</v>
      </c>
      <c r="F91">
        <v>133</v>
      </c>
      <c r="G91">
        <f>(B91-$B$12)/1000</f>
        <v>15.64</v>
      </c>
      <c r="H91">
        <f t="shared" si="2"/>
        <v>493</v>
      </c>
      <c r="I91">
        <f>$H$15-$I$6*$I$7*1*(EXP(-G91/$I$7)-1-B91/$I$7)</f>
        <v>431.57956483024844</v>
      </c>
      <c r="J91">
        <f t="shared" si="3"/>
        <v>3772.469856441654</v>
      </c>
      <c r="K91">
        <v>0</v>
      </c>
      <c r="L91">
        <v>223</v>
      </c>
      <c r="M91">
        <v>90</v>
      </c>
      <c r="N91">
        <v>90</v>
      </c>
      <c r="O91">
        <v>0</v>
      </c>
      <c r="P91">
        <v>200</v>
      </c>
      <c r="Q91">
        <v>0</v>
      </c>
    </row>
    <row r="92" spans="1:17" x14ac:dyDescent="0.35">
      <c r="A92" t="s">
        <v>23</v>
      </c>
      <c r="B92">
        <v>201217</v>
      </c>
      <c r="C92">
        <v>0</v>
      </c>
      <c r="D92">
        <v>0</v>
      </c>
      <c r="E92">
        <v>0</v>
      </c>
      <c r="F92">
        <v>143</v>
      </c>
      <c r="G92">
        <f>(B92-$B$12)/1000</f>
        <v>15.84</v>
      </c>
      <c r="H92">
        <f t="shared" si="2"/>
        <v>503</v>
      </c>
      <c r="I92">
        <f>$H$15-$I$6*$I$7*1*(EXP(-G92/$I$7)-1-B92/$I$7)</f>
        <v>431.62293700178691</v>
      </c>
      <c r="K92">
        <v>0</v>
      </c>
      <c r="L92">
        <v>233</v>
      </c>
      <c r="M92">
        <v>90</v>
      </c>
      <c r="N92">
        <v>90</v>
      </c>
      <c r="O92">
        <v>0</v>
      </c>
      <c r="P92">
        <v>200</v>
      </c>
      <c r="Q92">
        <v>0</v>
      </c>
    </row>
    <row r="93" spans="1:17" x14ac:dyDescent="0.35">
      <c r="A93" t="s">
        <v>23</v>
      </c>
      <c r="B93">
        <v>201417</v>
      </c>
      <c r="C93">
        <v>0</v>
      </c>
      <c r="D93">
        <v>0</v>
      </c>
      <c r="E93">
        <v>0</v>
      </c>
      <c r="F93">
        <v>143</v>
      </c>
      <c r="G93">
        <f>(B93-$B$12)/1000</f>
        <v>16.04</v>
      </c>
      <c r="H93">
        <f t="shared" si="2"/>
        <v>503</v>
      </c>
      <c r="I93">
        <f>$H$15-$I$6*$I$7*1*(EXP(-G93/$I$7)-1-B93/$I$7)</f>
        <v>431.66630897223592</v>
      </c>
      <c r="K93">
        <v>0</v>
      </c>
      <c r="L93">
        <v>233</v>
      </c>
      <c r="M93">
        <v>90</v>
      </c>
      <c r="N93">
        <v>90</v>
      </c>
      <c r="O93">
        <v>0</v>
      </c>
      <c r="P93">
        <v>200</v>
      </c>
      <c r="Q93">
        <v>0</v>
      </c>
    </row>
    <row r="94" spans="1:17" x14ac:dyDescent="0.35">
      <c r="A94" t="s">
        <v>23</v>
      </c>
      <c r="B94">
        <v>201618</v>
      </c>
      <c r="C94">
        <v>0</v>
      </c>
      <c r="D94">
        <v>0</v>
      </c>
      <c r="E94">
        <v>0</v>
      </c>
      <c r="F94">
        <v>143</v>
      </c>
      <c r="G94">
        <f>(B94-$B$12)/1000</f>
        <v>16.241</v>
      </c>
      <c r="H94">
        <f t="shared" si="2"/>
        <v>503</v>
      </c>
      <c r="I94">
        <f>$H$15-$I$6*$I$7*1*(EXP(-G94/$I$7)-1-B94/$I$7)</f>
        <v>431.70989760262484</v>
      </c>
      <c r="K94">
        <v>0</v>
      </c>
      <c r="L94">
        <v>143</v>
      </c>
      <c r="M94">
        <v>0</v>
      </c>
      <c r="N94">
        <v>0</v>
      </c>
      <c r="O94">
        <v>0</v>
      </c>
      <c r="P94">
        <v>114</v>
      </c>
      <c r="Q94">
        <v>86</v>
      </c>
    </row>
    <row r="95" spans="1:17" x14ac:dyDescent="0.35">
      <c r="A95" t="s">
        <v>23</v>
      </c>
      <c r="B95">
        <v>201819</v>
      </c>
      <c r="C95">
        <v>0</v>
      </c>
      <c r="D95">
        <v>0</v>
      </c>
      <c r="E95">
        <v>0</v>
      </c>
      <c r="F95">
        <v>143</v>
      </c>
      <c r="G95">
        <f>(B95-$B$12)/1000</f>
        <v>16.442</v>
      </c>
      <c r="H95">
        <f t="shared" si="2"/>
        <v>503</v>
      </c>
      <c r="I95">
        <f>$H$15-$I$6*$I$7*1*(EXP(-G95/$I$7)-1-B95/$I$7)</f>
        <v>431.75348603526612</v>
      </c>
      <c r="K95">
        <v>0</v>
      </c>
      <c r="L95">
        <v>143</v>
      </c>
      <c r="M95">
        <v>0</v>
      </c>
      <c r="N95">
        <v>0</v>
      </c>
      <c r="O95">
        <v>0</v>
      </c>
      <c r="P95">
        <v>114</v>
      </c>
      <c r="Q95">
        <v>86</v>
      </c>
    </row>
    <row r="96" spans="1:17" x14ac:dyDescent="0.35">
      <c r="A96" t="s">
        <v>23</v>
      </c>
      <c r="B96">
        <v>202019</v>
      </c>
      <c r="C96">
        <v>0</v>
      </c>
      <c r="D96">
        <v>0</v>
      </c>
      <c r="E96">
        <v>0</v>
      </c>
      <c r="F96">
        <v>143</v>
      </c>
      <c r="G96">
        <f>(B96-$B$12)/1000</f>
        <v>16.641999999999999</v>
      </c>
      <c r="H96">
        <f t="shared" si="2"/>
        <v>503</v>
      </c>
      <c r="I96">
        <f>$H$15-$I$6*$I$7*1*(EXP(-G96/$I$7)-1-B96/$I$7)</f>
        <v>431.7968574163674</v>
      </c>
      <c r="K96">
        <v>0</v>
      </c>
      <c r="L96">
        <v>143</v>
      </c>
      <c r="M96">
        <v>0</v>
      </c>
      <c r="N96">
        <v>0</v>
      </c>
      <c r="O96">
        <v>0</v>
      </c>
      <c r="P96">
        <v>114</v>
      </c>
      <c r="Q96">
        <v>86</v>
      </c>
    </row>
    <row r="97" spans="1:17" x14ac:dyDescent="0.35">
      <c r="A97" t="s">
        <v>23</v>
      </c>
      <c r="B97">
        <v>202221</v>
      </c>
      <c r="C97">
        <v>0</v>
      </c>
      <c r="D97">
        <v>0</v>
      </c>
      <c r="E97">
        <v>0</v>
      </c>
      <c r="F97">
        <v>152</v>
      </c>
      <c r="G97">
        <f>(B97-$B$12)/1000</f>
        <v>16.844000000000001</v>
      </c>
      <c r="H97">
        <f t="shared" si="2"/>
        <v>512</v>
      </c>
      <c r="I97">
        <f>$H$15-$I$6*$I$7*1*(EXP(-G97/$I$7)-1-B97/$I$7)</f>
        <v>431.84066231779923</v>
      </c>
      <c r="K97">
        <v>0</v>
      </c>
      <c r="L97">
        <v>152</v>
      </c>
      <c r="M97">
        <v>0</v>
      </c>
      <c r="N97">
        <v>0</v>
      </c>
      <c r="O97">
        <v>0</v>
      </c>
      <c r="P97">
        <v>114</v>
      </c>
      <c r="Q97">
        <v>86</v>
      </c>
    </row>
    <row r="98" spans="1:17" x14ac:dyDescent="0.35">
      <c r="A98" t="s">
        <v>23</v>
      </c>
      <c r="B98">
        <v>202421</v>
      </c>
      <c r="C98">
        <v>0</v>
      </c>
      <c r="D98">
        <v>0</v>
      </c>
      <c r="E98">
        <v>0</v>
      </c>
      <c r="F98">
        <v>152</v>
      </c>
      <c r="G98">
        <f>(B98-$B$12)/1000</f>
        <v>17.044</v>
      </c>
      <c r="H98">
        <f t="shared" si="2"/>
        <v>512</v>
      </c>
      <c r="I98">
        <f>$H$15-$I$6*$I$7*1*(EXP(-G98/$I$7)-1-B98/$I$7)</f>
        <v>431.88403331831643</v>
      </c>
      <c r="K98">
        <v>0</v>
      </c>
      <c r="L98">
        <v>152</v>
      </c>
      <c r="M98">
        <v>0</v>
      </c>
      <c r="N98">
        <v>0</v>
      </c>
      <c r="O98">
        <v>0</v>
      </c>
      <c r="P98">
        <v>114</v>
      </c>
      <c r="Q98">
        <v>86</v>
      </c>
    </row>
    <row r="99" spans="1:17" x14ac:dyDescent="0.35">
      <c r="A99" t="s">
        <v>23</v>
      </c>
      <c r="B99">
        <v>202621</v>
      </c>
      <c r="C99">
        <v>0</v>
      </c>
      <c r="D99">
        <v>0</v>
      </c>
      <c r="E99">
        <v>0</v>
      </c>
      <c r="F99">
        <v>152</v>
      </c>
      <c r="G99">
        <f>(B99-$B$12)/1000</f>
        <v>17.244</v>
      </c>
      <c r="H99">
        <f t="shared" si="2"/>
        <v>512</v>
      </c>
      <c r="I99">
        <f>$H$15-$I$6*$I$7*1*(EXP(-G99/$I$7)-1-B99/$I$7)</f>
        <v>431.92740413325419</v>
      </c>
      <c r="K99">
        <v>0</v>
      </c>
      <c r="L99">
        <v>152</v>
      </c>
      <c r="M99">
        <v>0</v>
      </c>
      <c r="N99">
        <v>0</v>
      </c>
      <c r="O99">
        <v>0</v>
      </c>
      <c r="P99">
        <v>114</v>
      </c>
      <c r="Q99">
        <v>86</v>
      </c>
    </row>
    <row r="100" spans="1:17" x14ac:dyDescent="0.35">
      <c r="A100" t="s">
        <v>23</v>
      </c>
      <c r="B100">
        <v>202836</v>
      </c>
      <c r="C100">
        <v>0</v>
      </c>
      <c r="D100">
        <v>0</v>
      </c>
      <c r="E100">
        <v>0</v>
      </c>
      <c r="F100">
        <v>152</v>
      </c>
      <c r="G100">
        <f>(B100-$B$12)/1000</f>
        <v>17.459</v>
      </c>
      <c r="H100">
        <f t="shared" si="2"/>
        <v>512</v>
      </c>
      <c r="I100">
        <f>$H$15-$I$6*$I$7*1*(EXP(-G100/$I$7)-1-B100/$I$7)</f>
        <v>431.97402755514236</v>
      </c>
      <c r="K100">
        <v>0</v>
      </c>
      <c r="L100">
        <v>152</v>
      </c>
      <c r="M100">
        <v>0</v>
      </c>
      <c r="N100">
        <v>0</v>
      </c>
      <c r="O100">
        <v>0</v>
      </c>
      <c r="P100">
        <v>114</v>
      </c>
      <c r="Q100">
        <v>86</v>
      </c>
    </row>
    <row r="101" spans="1:17" x14ac:dyDescent="0.35">
      <c r="A101" t="s">
        <v>23</v>
      </c>
      <c r="B101">
        <v>203037</v>
      </c>
      <c r="C101">
        <v>0</v>
      </c>
      <c r="D101">
        <v>0</v>
      </c>
      <c r="E101">
        <v>0</v>
      </c>
      <c r="F101">
        <v>152</v>
      </c>
      <c r="G101">
        <f>(B101-$B$12)/1000</f>
        <v>17.66</v>
      </c>
      <c r="H101">
        <f t="shared" si="2"/>
        <v>512</v>
      </c>
      <c r="I101">
        <f>$H$15-$I$6*$I$7*1*(EXP(-G101/$I$7)-1-B101/$I$7)</f>
        <v>432.01761484454602</v>
      </c>
      <c r="K101">
        <v>0</v>
      </c>
      <c r="L101">
        <v>152</v>
      </c>
      <c r="M101">
        <v>0</v>
      </c>
      <c r="N101">
        <v>0</v>
      </c>
      <c r="O101">
        <v>0</v>
      </c>
      <c r="P101">
        <v>112</v>
      </c>
      <c r="Q101">
        <v>88</v>
      </c>
    </row>
    <row r="102" spans="1:17" x14ac:dyDescent="0.35">
      <c r="A102" t="s">
        <v>23</v>
      </c>
      <c r="B102">
        <v>203238</v>
      </c>
      <c r="C102">
        <v>0</v>
      </c>
      <c r="D102">
        <v>0</v>
      </c>
      <c r="E102">
        <v>0</v>
      </c>
      <c r="F102">
        <v>159</v>
      </c>
      <c r="G102">
        <f>(B102-$B$12)/1000</f>
        <v>17.861000000000001</v>
      </c>
      <c r="H102">
        <f t="shared" si="2"/>
        <v>519</v>
      </c>
      <c r="I102">
        <f>$H$15-$I$6*$I$7*1*(EXP(-G102/$I$7)-1-B102/$I$7)</f>
        <v>432.06120195405128</v>
      </c>
      <c r="K102">
        <v>0</v>
      </c>
      <c r="L102">
        <v>159</v>
      </c>
      <c r="M102">
        <v>0</v>
      </c>
      <c r="N102">
        <v>0</v>
      </c>
      <c r="O102">
        <v>0</v>
      </c>
      <c r="P102">
        <v>112</v>
      </c>
      <c r="Q102">
        <v>88</v>
      </c>
    </row>
    <row r="103" spans="1:17" x14ac:dyDescent="0.35">
      <c r="A103" t="s">
        <v>23</v>
      </c>
      <c r="B103">
        <v>203440</v>
      </c>
      <c r="C103">
        <v>0</v>
      </c>
      <c r="D103">
        <v>0</v>
      </c>
      <c r="E103">
        <v>0</v>
      </c>
      <c r="F103">
        <v>159</v>
      </c>
      <c r="G103">
        <f>(B103-$B$12)/1000</f>
        <v>18.062999999999999</v>
      </c>
      <c r="H103">
        <f t="shared" si="2"/>
        <v>519</v>
      </c>
      <c r="I103">
        <f>$H$15-$I$6*$I$7*1*(EXP(-G103/$I$7)-1-B103/$I$7)</f>
        <v>432.10500573602098</v>
      </c>
      <c r="K103">
        <v>0</v>
      </c>
      <c r="L103">
        <v>159</v>
      </c>
      <c r="M103">
        <v>0</v>
      </c>
      <c r="N103">
        <v>0</v>
      </c>
      <c r="O103">
        <v>0</v>
      </c>
      <c r="P103">
        <v>112</v>
      </c>
      <c r="Q103">
        <v>88</v>
      </c>
    </row>
    <row r="104" spans="1:17" x14ac:dyDescent="0.35">
      <c r="A104" t="s">
        <v>23</v>
      </c>
      <c r="B104">
        <v>203640</v>
      </c>
      <c r="C104">
        <v>0</v>
      </c>
      <c r="D104">
        <v>0</v>
      </c>
      <c r="E104">
        <v>0</v>
      </c>
      <c r="F104">
        <v>159</v>
      </c>
      <c r="G104">
        <f>(B104-$B$12)/1000</f>
        <v>18.263000000000002</v>
      </c>
      <c r="H104">
        <f t="shared" si="2"/>
        <v>519</v>
      </c>
      <c r="I104">
        <f>$H$15-$I$6*$I$7*1*(EXP(-G104/$I$7)-1-B104/$I$7)</f>
        <v>432.14837564291332</v>
      </c>
      <c r="K104">
        <v>0</v>
      </c>
      <c r="L104">
        <v>159</v>
      </c>
      <c r="M104">
        <v>0</v>
      </c>
      <c r="N104">
        <v>0</v>
      </c>
      <c r="O104">
        <v>0</v>
      </c>
      <c r="P104">
        <v>112</v>
      </c>
      <c r="Q104">
        <v>88</v>
      </c>
    </row>
    <row r="105" spans="1:17" x14ac:dyDescent="0.35">
      <c r="A105" t="s">
        <v>23</v>
      </c>
      <c r="B105">
        <v>203840</v>
      </c>
      <c r="C105">
        <v>0</v>
      </c>
      <c r="D105">
        <v>0</v>
      </c>
      <c r="E105">
        <v>0</v>
      </c>
      <c r="F105">
        <v>159</v>
      </c>
      <c r="G105">
        <f>(B105-$B$12)/1000</f>
        <v>18.463000000000001</v>
      </c>
      <c r="H105">
        <f t="shared" ref="H105:H155" si="4">IF(F105&lt;200,F105+360,F105)</f>
        <v>519</v>
      </c>
      <c r="I105">
        <f>$H$15-$I$6*$I$7*1*(EXP(-G105/$I$7)-1-B105/$I$7)</f>
        <v>432.191745378711</v>
      </c>
      <c r="K105">
        <v>0</v>
      </c>
      <c r="L105">
        <v>159</v>
      </c>
      <c r="M105">
        <v>0</v>
      </c>
      <c r="N105">
        <v>0</v>
      </c>
      <c r="O105">
        <v>0</v>
      </c>
      <c r="P105">
        <v>112</v>
      </c>
      <c r="Q105">
        <v>88</v>
      </c>
    </row>
    <row r="106" spans="1:17" x14ac:dyDescent="0.35">
      <c r="A106" t="s">
        <v>23</v>
      </c>
      <c r="B106">
        <v>204041</v>
      </c>
      <c r="C106">
        <v>0</v>
      </c>
      <c r="D106">
        <v>0</v>
      </c>
      <c r="E106">
        <v>0</v>
      </c>
      <c r="F106">
        <v>159</v>
      </c>
      <c r="G106">
        <f>(B106-$B$12)/1000</f>
        <v>18.664000000000001</v>
      </c>
      <c r="H106">
        <f t="shared" si="4"/>
        <v>519</v>
      </c>
      <c r="I106">
        <f>$H$15-$I$6*$I$7*1*(EXP(-G106/$I$7)-1-B106/$I$7)</f>
        <v>432.23533179309464</v>
      </c>
      <c r="K106">
        <v>0</v>
      </c>
      <c r="L106">
        <v>159</v>
      </c>
      <c r="M106">
        <v>0</v>
      </c>
      <c r="N106">
        <v>0</v>
      </c>
      <c r="O106">
        <v>0</v>
      </c>
      <c r="P106">
        <v>110</v>
      </c>
      <c r="Q106">
        <v>90</v>
      </c>
    </row>
    <row r="107" spans="1:17" x14ac:dyDescent="0.35">
      <c r="A107" t="s">
        <v>23</v>
      </c>
      <c r="B107">
        <v>204242</v>
      </c>
      <c r="C107">
        <v>0</v>
      </c>
      <c r="D107">
        <v>0</v>
      </c>
      <c r="E107">
        <v>0</v>
      </c>
      <c r="F107">
        <v>165</v>
      </c>
      <c r="G107">
        <f>(B107-$B$12)/1000</f>
        <v>18.864999999999998</v>
      </c>
      <c r="H107">
        <f t="shared" si="4"/>
        <v>525</v>
      </c>
      <c r="I107">
        <f>$H$15-$I$6*$I$7*1*(EXP(-G107/$I$7)-1-B107/$I$7)</f>
        <v>432.27891803922705</v>
      </c>
      <c r="K107">
        <v>0</v>
      </c>
      <c r="L107">
        <v>165</v>
      </c>
      <c r="M107">
        <v>0</v>
      </c>
      <c r="N107">
        <v>0</v>
      </c>
      <c r="O107">
        <v>0</v>
      </c>
      <c r="P107">
        <v>110</v>
      </c>
      <c r="Q107">
        <v>90</v>
      </c>
    </row>
    <row r="108" spans="1:17" x14ac:dyDescent="0.35">
      <c r="A108" t="s">
        <v>23</v>
      </c>
      <c r="B108">
        <v>204443</v>
      </c>
      <c r="C108">
        <v>0</v>
      </c>
      <c r="D108">
        <v>0</v>
      </c>
      <c r="E108">
        <v>0</v>
      </c>
      <c r="F108">
        <v>165</v>
      </c>
      <c r="G108">
        <f>(B108-$B$12)/1000</f>
        <v>19.065999999999999</v>
      </c>
      <c r="H108">
        <f t="shared" si="4"/>
        <v>525</v>
      </c>
      <c r="I108">
        <f>$H$15-$I$6*$I$7*1*(EXP(-G108/$I$7)-1-B108/$I$7)</f>
        <v>432.32250411934774</v>
      </c>
      <c r="K108">
        <v>0</v>
      </c>
      <c r="L108">
        <v>165</v>
      </c>
      <c r="M108">
        <v>0</v>
      </c>
      <c r="N108">
        <v>0</v>
      </c>
      <c r="O108">
        <v>0</v>
      </c>
      <c r="P108">
        <v>110</v>
      </c>
      <c r="Q108">
        <v>90</v>
      </c>
    </row>
    <row r="109" spans="1:17" x14ac:dyDescent="0.35">
      <c r="A109" t="s">
        <v>23</v>
      </c>
      <c r="B109">
        <v>204644</v>
      </c>
      <c r="C109">
        <v>0</v>
      </c>
      <c r="D109">
        <v>0</v>
      </c>
      <c r="E109">
        <v>0</v>
      </c>
      <c r="F109">
        <v>165</v>
      </c>
      <c r="G109">
        <f>(B109-$B$12)/1000</f>
        <v>19.266999999999999</v>
      </c>
      <c r="H109">
        <f t="shared" si="4"/>
        <v>525</v>
      </c>
      <c r="I109">
        <f>$H$15-$I$6*$I$7*1*(EXP(-G109/$I$7)-1-B109/$I$7)</f>
        <v>432.36609003566639</v>
      </c>
      <c r="K109">
        <v>0</v>
      </c>
      <c r="L109">
        <v>165</v>
      </c>
      <c r="M109">
        <v>0</v>
      </c>
      <c r="N109">
        <v>0</v>
      </c>
      <c r="O109">
        <v>0</v>
      </c>
      <c r="P109">
        <v>110</v>
      </c>
      <c r="Q109">
        <v>90</v>
      </c>
    </row>
    <row r="110" spans="1:17" x14ac:dyDescent="0.35">
      <c r="A110" t="s">
        <v>23</v>
      </c>
      <c r="B110">
        <v>204845</v>
      </c>
      <c r="C110">
        <v>0</v>
      </c>
      <c r="D110">
        <v>0</v>
      </c>
      <c r="E110">
        <v>0</v>
      </c>
      <c r="F110">
        <v>165</v>
      </c>
      <c r="G110">
        <f>(B110-$B$12)/1000</f>
        <v>19.468</v>
      </c>
      <c r="H110">
        <f t="shared" si="4"/>
        <v>525</v>
      </c>
      <c r="I110">
        <f>$H$15-$I$6*$I$7*1*(EXP(-G110/$I$7)-1-B110/$I$7)</f>
        <v>432.40967579036334</v>
      </c>
      <c r="K110">
        <v>0</v>
      </c>
      <c r="L110">
        <v>165</v>
      </c>
      <c r="M110">
        <v>0</v>
      </c>
      <c r="N110">
        <v>0</v>
      </c>
      <c r="O110">
        <v>0</v>
      </c>
      <c r="P110">
        <v>110</v>
      </c>
      <c r="Q110">
        <v>90</v>
      </c>
    </row>
    <row r="111" spans="1:17" x14ac:dyDescent="0.35">
      <c r="A111" t="s">
        <v>23</v>
      </c>
      <c r="B111">
        <v>205045</v>
      </c>
      <c r="C111">
        <v>0</v>
      </c>
      <c r="D111">
        <v>0</v>
      </c>
      <c r="E111">
        <v>0</v>
      </c>
      <c r="F111">
        <v>165</v>
      </c>
      <c r="G111">
        <f>(B111-$B$12)/1000</f>
        <v>19.667999999999999</v>
      </c>
      <c r="H111">
        <f t="shared" si="4"/>
        <v>525</v>
      </c>
      <c r="I111">
        <f>$H$15-$I$6*$I$7*1*(EXP(-G111/$I$7)-1-B111/$I$7)</f>
        <v>432.45304454222372</v>
      </c>
      <c r="K111">
        <v>0</v>
      </c>
      <c r="L111">
        <v>165</v>
      </c>
      <c r="M111">
        <v>0</v>
      </c>
      <c r="N111">
        <v>0</v>
      </c>
      <c r="O111">
        <v>0</v>
      </c>
      <c r="P111">
        <v>108</v>
      </c>
      <c r="Q111">
        <v>92</v>
      </c>
    </row>
    <row r="112" spans="1:17" x14ac:dyDescent="0.35">
      <c r="A112" t="s">
        <v>23</v>
      </c>
      <c r="B112">
        <v>205246</v>
      </c>
      <c r="C112">
        <v>0</v>
      </c>
      <c r="D112">
        <v>0</v>
      </c>
      <c r="E112">
        <v>0</v>
      </c>
      <c r="F112">
        <v>168</v>
      </c>
      <c r="G112">
        <f>(B112-$B$12)/1000</f>
        <v>19.869</v>
      </c>
      <c r="H112">
        <f t="shared" si="4"/>
        <v>528</v>
      </c>
      <c r="I112">
        <f>$H$15-$I$6*$I$7*1*(EXP(-G112/$I$7)-1-B112/$I$7)</f>
        <v>432.49662998088007</v>
      </c>
      <c r="K112">
        <v>0</v>
      </c>
      <c r="L112">
        <v>168</v>
      </c>
      <c r="M112">
        <v>0</v>
      </c>
      <c r="N112">
        <v>0</v>
      </c>
      <c r="O112">
        <v>0</v>
      </c>
      <c r="P112">
        <v>108</v>
      </c>
      <c r="Q112">
        <v>92</v>
      </c>
    </row>
    <row r="113" spans="1:17" x14ac:dyDescent="0.35">
      <c r="A113" t="s">
        <v>23</v>
      </c>
      <c r="B113">
        <v>205447</v>
      </c>
      <c r="C113">
        <v>0</v>
      </c>
      <c r="D113">
        <v>0</v>
      </c>
      <c r="E113">
        <v>0</v>
      </c>
      <c r="F113">
        <v>168</v>
      </c>
      <c r="G113">
        <f>(B113-$B$12)/1000</f>
        <v>20.07</v>
      </c>
      <c r="H113">
        <f t="shared" si="4"/>
        <v>528</v>
      </c>
      <c r="I113">
        <f>$H$15-$I$6*$I$7*1*(EXP(-G113/$I$7)-1-B113/$I$7)</f>
        <v>432.54021526427272</v>
      </c>
      <c r="K113">
        <v>0</v>
      </c>
      <c r="L113">
        <v>168</v>
      </c>
      <c r="M113">
        <v>0</v>
      </c>
      <c r="N113">
        <v>0</v>
      </c>
      <c r="O113">
        <v>0</v>
      </c>
      <c r="P113">
        <v>108</v>
      </c>
      <c r="Q113">
        <v>92</v>
      </c>
    </row>
    <row r="114" spans="1:17" x14ac:dyDescent="0.35">
      <c r="A114" t="s">
        <v>23</v>
      </c>
      <c r="B114">
        <v>205647</v>
      </c>
      <c r="C114">
        <v>0</v>
      </c>
      <c r="D114">
        <v>0</v>
      </c>
      <c r="E114">
        <v>0</v>
      </c>
      <c r="F114">
        <v>168</v>
      </c>
      <c r="G114">
        <f>(B114-$B$12)/1000</f>
        <v>20.27</v>
      </c>
      <c r="H114">
        <f t="shared" si="4"/>
        <v>528</v>
      </c>
      <c r="I114">
        <f>$H$15-$I$6*$I$7*1*(EXP(-G114/$I$7)-1-B114/$I$7)</f>
        <v>432.58358355340039</v>
      </c>
      <c r="K114">
        <v>0</v>
      </c>
      <c r="L114">
        <v>168</v>
      </c>
      <c r="M114">
        <v>0</v>
      </c>
      <c r="N114">
        <v>0</v>
      </c>
      <c r="O114">
        <v>0</v>
      </c>
      <c r="P114">
        <v>108</v>
      </c>
      <c r="Q114">
        <v>92</v>
      </c>
    </row>
    <row r="115" spans="1:17" x14ac:dyDescent="0.35">
      <c r="A115" t="s">
        <v>23</v>
      </c>
      <c r="B115">
        <v>205848</v>
      </c>
      <c r="C115">
        <v>0</v>
      </c>
      <c r="D115">
        <v>0</v>
      </c>
      <c r="E115">
        <v>0</v>
      </c>
      <c r="F115">
        <v>168</v>
      </c>
      <c r="G115">
        <f>(B115-$B$12)/1000</f>
        <v>20.471</v>
      </c>
      <c r="H115">
        <f t="shared" si="4"/>
        <v>528</v>
      </c>
      <c r="I115">
        <f>$H$15-$I$6*$I$7*1*(EXP(-G115/$I$7)-1-B115/$I$7)</f>
        <v>432.62716853318506</v>
      </c>
      <c r="K115">
        <v>0</v>
      </c>
      <c r="L115">
        <v>168</v>
      </c>
      <c r="M115">
        <v>0</v>
      </c>
      <c r="N115">
        <v>0</v>
      </c>
      <c r="O115">
        <v>0</v>
      </c>
      <c r="P115">
        <v>108</v>
      </c>
      <c r="Q115">
        <v>92</v>
      </c>
    </row>
    <row r="116" spans="1:17" x14ac:dyDescent="0.35">
      <c r="A116" t="s">
        <v>23</v>
      </c>
      <c r="B116">
        <v>206049</v>
      </c>
      <c r="C116">
        <v>0</v>
      </c>
      <c r="D116">
        <v>0</v>
      </c>
      <c r="E116">
        <v>0</v>
      </c>
      <c r="F116">
        <v>168</v>
      </c>
      <c r="G116">
        <f>(B116-$B$12)/1000</f>
        <v>20.672000000000001</v>
      </c>
      <c r="H116">
        <f t="shared" si="4"/>
        <v>528</v>
      </c>
      <c r="I116">
        <f>$H$15-$I$6*$I$7*1*(EXP(-G116/$I$7)-1-B116/$I$7)</f>
        <v>432.6707533638139</v>
      </c>
      <c r="K116">
        <v>0</v>
      </c>
      <c r="L116">
        <v>168</v>
      </c>
      <c r="M116">
        <v>0</v>
      </c>
      <c r="N116">
        <v>0</v>
      </c>
      <c r="O116">
        <v>0</v>
      </c>
      <c r="P116">
        <v>104</v>
      </c>
      <c r="Q116">
        <v>96</v>
      </c>
    </row>
    <row r="117" spans="1:17" x14ac:dyDescent="0.35">
      <c r="A117" t="s">
        <v>23</v>
      </c>
      <c r="B117">
        <v>206249</v>
      </c>
      <c r="C117">
        <v>0</v>
      </c>
      <c r="D117">
        <v>0</v>
      </c>
      <c r="E117">
        <v>0</v>
      </c>
      <c r="F117">
        <v>172</v>
      </c>
      <c r="G117">
        <f>(B117-$B$12)/1000</f>
        <v>20.872</v>
      </c>
      <c r="H117">
        <f t="shared" si="4"/>
        <v>532</v>
      </c>
      <c r="I117">
        <f>$H$15-$I$6*$I$7*1*(EXP(-G117/$I$7)-1-B117/$I$7)</f>
        <v>432.71412120841205</v>
      </c>
      <c r="K117">
        <v>0</v>
      </c>
      <c r="L117">
        <v>172</v>
      </c>
      <c r="M117">
        <v>0</v>
      </c>
      <c r="N117">
        <v>0</v>
      </c>
      <c r="O117">
        <v>0</v>
      </c>
      <c r="P117">
        <v>104</v>
      </c>
      <c r="Q117">
        <v>96</v>
      </c>
    </row>
    <row r="118" spans="1:17" x14ac:dyDescent="0.35">
      <c r="A118" t="s">
        <v>23</v>
      </c>
      <c r="B118">
        <v>206450</v>
      </c>
      <c r="C118">
        <v>0</v>
      </c>
      <c r="D118">
        <v>0</v>
      </c>
      <c r="E118">
        <v>0</v>
      </c>
      <c r="F118">
        <v>172</v>
      </c>
      <c r="G118">
        <f>(B118-$B$12)/1000</f>
        <v>21.073</v>
      </c>
      <c r="H118">
        <f t="shared" si="4"/>
        <v>532</v>
      </c>
      <c r="I118">
        <f>$H$15-$I$6*$I$7*1*(EXP(-G118/$I$7)-1-B118/$I$7)</f>
        <v>432.75770574737646</v>
      </c>
      <c r="K118">
        <v>0</v>
      </c>
      <c r="L118">
        <v>172</v>
      </c>
      <c r="M118">
        <v>0</v>
      </c>
      <c r="N118">
        <v>0</v>
      </c>
      <c r="O118">
        <v>0</v>
      </c>
      <c r="P118">
        <v>104</v>
      </c>
      <c r="Q118">
        <v>96</v>
      </c>
    </row>
    <row r="119" spans="1:17" x14ac:dyDescent="0.35">
      <c r="A119" t="s">
        <v>23</v>
      </c>
      <c r="B119">
        <v>206651</v>
      </c>
      <c r="C119">
        <v>0</v>
      </c>
      <c r="D119">
        <v>0</v>
      </c>
      <c r="E119">
        <v>0</v>
      </c>
      <c r="F119">
        <v>172</v>
      </c>
      <c r="G119">
        <f>(B119-$B$12)/1000</f>
        <v>21.274000000000001</v>
      </c>
      <c r="H119">
        <f t="shared" si="4"/>
        <v>532</v>
      </c>
      <c r="I119">
        <f>$H$15-$I$6*$I$7*1*(EXP(-G119/$I$7)-1-B119/$I$7)</f>
        <v>432.8012901430526</v>
      </c>
      <c r="K119">
        <v>0</v>
      </c>
      <c r="L119">
        <v>172</v>
      </c>
      <c r="M119">
        <v>0</v>
      </c>
      <c r="N119">
        <v>0</v>
      </c>
      <c r="O119">
        <v>0</v>
      </c>
      <c r="P119">
        <v>104</v>
      </c>
      <c r="Q119">
        <v>96</v>
      </c>
    </row>
    <row r="120" spans="1:17" x14ac:dyDescent="0.35">
      <c r="A120" t="s">
        <v>23</v>
      </c>
      <c r="B120">
        <v>206852</v>
      </c>
      <c r="C120">
        <v>0</v>
      </c>
      <c r="D120">
        <v>0</v>
      </c>
      <c r="E120">
        <v>0</v>
      </c>
      <c r="F120">
        <v>172</v>
      </c>
      <c r="G120">
        <f>(B120-$B$12)/1000</f>
        <v>21.475000000000001</v>
      </c>
      <c r="H120">
        <f t="shared" si="4"/>
        <v>532</v>
      </c>
      <c r="I120">
        <f>$H$15-$I$6*$I$7*1*(EXP(-G120/$I$7)-1-B120/$I$7)</f>
        <v>432.84487439734767</v>
      </c>
      <c r="K120">
        <v>0</v>
      </c>
      <c r="L120">
        <v>172</v>
      </c>
      <c r="M120">
        <v>0</v>
      </c>
      <c r="N120">
        <v>0</v>
      </c>
      <c r="O120">
        <v>0</v>
      </c>
      <c r="P120">
        <v>104</v>
      </c>
      <c r="Q120">
        <v>96</v>
      </c>
    </row>
    <row r="121" spans="1:17" x14ac:dyDescent="0.35">
      <c r="A121" t="s">
        <v>23</v>
      </c>
      <c r="B121">
        <v>207052</v>
      </c>
      <c r="C121">
        <v>0</v>
      </c>
      <c r="D121">
        <v>0</v>
      </c>
      <c r="E121">
        <v>0</v>
      </c>
      <c r="F121">
        <v>172</v>
      </c>
      <c r="G121">
        <f>(B121-$B$12)/1000</f>
        <v>21.675000000000001</v>
      </c>
      <c r="H121">
        <f t="shared" si="4"/>
        <v>532</v>
      </c>
      <c r="I121">
        <f>$H$15-$I$6*$I$7*1*(EXP(-G121/$I$7)-1-B121/$I$7)</f>
        <v>432.88824167609386</v>
      </c>
      <c r="K121">
        <v>0</v>
      </c>
      <c r="L121">
        <v>172</v>
      </c>
      <c r="M121">
        <v>0</v>
      </c>
      <c r="N121">
        <v>0</v>
      </c>
      <c r="O121">
        <v>0</v>
      </c>
      <c r="P121">
        <v>105</v>
      </c>
      <c r="Q121">
        <v>95</v>
      </c>
    </row>
    <row r="122" spans="1:17" x14ac:dyDescent="0.35">
      <c r="A122" t="s">
        <v>23</v>
      </c>
      <c r="B122">
        <v>207254</v>
      </c>
      <c r="C122">
        <v>0</v>
      </c>
      <c r="D122">
        <v>0</v>
      </c>
      <c r="E122">
        <v>0</v>
      </c>
      <c r="F122">
        <v>175</v>
      </c>
      <c r="G122">
        <f>(B122-$B$12)/1000</f>
        <v>21.876999999999999</v>
      </c>
      <c r="H122">
        <f t="shared" si="4"/>
        <v>535</v>
      </c>
      <c r="I122">
        <f>$H$15-$I$6*$I$7*1*(EXP(-G122/$I$7)-1-B122/$I$7)</f>
        <v>432.93204248929726</v>
      </c>
      <c r="K122">
        <v>0</v>
      </c>
      <c r="L122">
        <v>175</v>
      </c>
      <c r="M122">
        <v>0</v>
      </c>
      <c r="N122">
        <v>0</v>
      </c>
      <c r="O122">
        <v>0</v>
      </c>
      <c r="P122">
        <v>105</v>
      </c>
      <c r="Q122">
        <v>95</v>
      </c>
    </row>
    <row r="123" spans="1:17" x14ac:dyDescent="0.35">
      <c r="A123" t="s">
        <v>23</v>
      </c>
      <c r="B123">
        <v>207455</v>
      </c>
      <c r="C123">
        <v>0</v>
      </c>
      <c r="D123">
        <v>0</v>
      </c>
      <c r="E123">
        <v>0</v>
      </c>
      <c r="F123">
        <v>175</v>
      </c>
      <c r="G123">
        <f>(B123-$B$12)/1000</f>
        <v>22.077999999999999</v>
      </c>
      <c r="H123">
        <f t="shared" si="4"/>
        <v>535</v>
      </c>
      <c r="I123">
        <f>$H$15-$I$6*$I$7*1*(EXP(-G123/$I$7)-1-B123/$I$7)</f>
        <v>432.97562633064069</v>
      </c>
      <c r="K123">
        <v>0</v>
      </c>
      <c r="L123">
        <v>175</v>
      </c>
      <c r="M123">
        <v>0</v>
      </c>
      <c r="N123">
        <v>0</v>
      </c>
      <c r="O123">
        <v>0</v>
      </c>
      <c r="P123">
        <v>105</v>
      </c>
      <c r="Q123">
        <v>95</v>
      </c>
    </row>
    <row r="124" spans="1:17" x14ac:dyDescent="0.35">
      <c r="A124" t="s">
        <v>23</v>
      </c>
      <c r="B124">
        <v>207655</v>
      </c>
      <c r="C124">
        <v>0</v>
      </c>
      <c r="D124">
        <v>0</v>
      </c>
      <c r="E124">
        <v>0</v>
      </c>
      <c r="F124">
        <v>175</v>
      </c>
      <c r="G124">
        <f>(B124-$B$12)/1000</f>
        <v>22.277999999999999</v>
      </c>
      <c r="H124">
        <f t="shared" si="4"/>
        <v>535</v>
      </c>
      <c r="I124">
        <f>$H$15-$I$6*$I$7*1*(EXP(-G124/$I$7)-1-B124/$I$7)</f>
        <v>433.01899320394551</v>
      </c>
      <c r="K124">
        <v>0</v>
      </c>
      <c r="L124">
        <v>175</v>
      </c>
      <c r="M124">
        <v>0</v>
      </c>
      <c r="N124">
        <v>0</v>
      </c>
      <c r="O124">
        <v>0</v>
      </c>
      <c r="P124">
        <v>105</v>
      </c>
      <c r="Q124">
        <v>95</v>
      </c>
    </row>
    <row r="125" spans="1:17" x14ac:dyDescent="0.35">
      <c r="A125" t="s">
        <v>23</v>
      </c>
      <c r="B125">
        <v>207856</v>
      </c>
      <c r="C125">
        <v>0</v>
      </c>
      <c r="D125">
        <v>0</v>
      </c>
      <c r="E125">
        <v>0</v>
      </c>
      <c r="F125">
        <v>175</v>
      </c>
      <c r="G125">
        <f>(B125-$B$12)/1000</f>
        <v>22.478999999999999</v>
      </c>
      <c r="H125">
        <f t="shared" si="4"/>
        <v>535</v>
      </c>
      <c r="I125">
        <f>$H$15-$I$6*$I$7*1*(EXP(-G125/$I$7)-1-B125/$I$7)</f>
        <v>433.06257677972098</v>
      </c>
      <c r="K125">
        <v>0</v>
      </c>
      <c r="L125">
        <v>175</v>
      </c>
      <c r="M125">
        <v>0</v>
      </c>
      <c r="N125">
        <v>0</v>
      </c>
      <c r="O125">
        <v>0</v>
      </c>
      <c r="P125">
        <v>105</v>
      </c>
      <c r="Q125">
        <v>95</v>
      </c>
    </row>
    <row r="126" spans="1:17" x14ac:dyDescent="0.35">
      <c r="A126" t="s">
        <v>23</v>
      </c>
      <c r="B126">
        <v>208057</v>
      </c>
      <c r="C126">
        <v>0</v>
      </c>
      <c r="D126">
        <v>0</v>
      </c>
      <c r="E126">
        <v>0</v>
      </c>
      <c r="F126">
        <v>175</v>
      </c>
      <c r="G126">
        <f>(B126-$B$12)/1000</f>
        <v>22.68</v>
      </c>
      <c r="H126">
        <f t="shared" si="4"/>
        <v>535</v>
      </c>
      <c r="I126">
        <f>$H$15-$I$6*$I$7*1*(EXP(-G126/$I$7)-1-B126/$I$7)</f>
        <v>433.10616022502887</v>
      </c>
      <c r="K126">
        <v>0</v>
      </c>
      <c r="L126">
        <v>175</v>
      </c>
      <c r="M126">
        <v>0</v>
      </c>
      <c r="N126">
        <v>0</v>
      </c>
      <c r="O126">
        <v>0</v>
      </c>
      <c r="P126">
        <v>105</v>
      </c>
      <c r="Q126">
        <v>95</v>
      </c>
    </row>
    <row r="127" spans="1:17" x14ac:dyDescent="0.35">
      <c r="A127" t="s">
        <v>23</v>
      </c>
      <c r="B127">
        <v>208258</v>
      </c>
      <c r="C127">
        <v>0</v>
      </c>
      <c r="D127">
        <v>0</v>
      </c>
      <c r="E127">
        <v>0</v>
      </c>
      <c r="F127">
        <v>178</v>
      </c>
      <c r="G127">
        <f>(B127-$B$12)/1000</f>
        <v>22.881</v>
      </c>
      <c r="H127">
        <f t="shared" si="4"/>
        <v>538</v>
      </c>
      <c r="I127">
        <f>$H$15-$I$6*$I$7*1*(EXP(-G127/$I$7)-1-B127/$I$7)</f>
        <v>433.14974354160574</v>
      </c>
      <c r="K127">
        <v>0</v>
      </c>
      <c r="L127">
        <v>178</v>
      </c>
      <c r="M127">
        <v>0</v>
      </c>
      <c r="N127">
        <v>0</v>
      </c>
      <c r="O127">
        <v>0</v>
      </c>
      <c r="P127">
        <v>104</v>
      </c>
      <c r="Q127">
        <v>96</v>
      </c>
    </row>
    <row r="128" spans="1:17" x14ac:dyDescent="0.35">
      <c r="A128" t="s">
        <v>23</v>
      </c>
      <c r="B128">
        <v>208459</v>
      </c>
      <c r="C128">
        <v>0</v>
      </c>
      <c r="D128">
        <v>0</v>
      </c>
      <c r="E128">
        <v>0</v>
      </c>
      <c r="F128">
        <v>178</v>
      </c>
      <c r="G128">
        <f>(B128-$B$12)/1000</f>
        <v>23.082000000000001</v>
      </c>
      <c r="H128">
        <f t="shared" si="4"/>
        <v>538</v>
      </c>
      <c r="I128">
        <f>$H$15-$I$6*$I$7*1*(EXP(-G128/$I$7)-1-B128/$I$7)</f>
        <v>433.19332673116509</v>
      </c>
      <c r="K128">
        <v>0</v>
      </c>
      <c r="L128">
        <v>178</v>
      </c>
      <c r="M128">
        <v>0</v>
      </c>
      <c r="N128">
        <v>0</v>
      </c>
      <c r="O128">
        <v>0</v>
      </c>
      <c r="P128">
        <v>104</v>
      </c>
      <c r="Q128">
        <v>96</v>
      </c>
    </row>
    <row r="129" spans="1:17" x14ac:dyDescent="0.35">
      <c r="A129" t="s">
        <v>23</v>
      </c>
      <c r="B129">
        <v>208659</v>
      </c>
      <c r="C129">
        <v>0</v>
      </c>
      <c r="D129">
        <v>0</v>
      </c>
      <c r="E129">
        <v>0</v>
      </c>
      <c r="F129">
        <v>178</v>
      </c>
      <c r="G129">
        <f>(B129-$B$12)/1000</f>
        <v>23.282</v>
      </c>
      <c r="H129">
        <f t="shared" si="4"/>
        <v>538</v>
      </c>
      <c r="I129">
        <f>$H$15-$I$6*$I$7*1*(EXP(-G129/$I$7)-1-B129/$I$7)</f>
        <v>433.23669296453966</v>
      </c>
      <c r="K129">
        <v>0</v>
      </c>
      <c r="L129">
        <v>178</v>
      </c>
      <c r="M129">
        <v>0</v>
      </c>
      <c r="N129">
        <v>0</v>
      </c>
      <c r="O129">
        <v>0</v>
      </c>
      <c r="P129">
        <v>104</v>
      </c>
      <c r="Q129">
        <v>96</v>
      </c>
    </row>
    <row r="130" spans="1:17" x14ac:dyDescent="0.35">
      <c r="A130" t="s">
        <v>23</v>
      </c>
      <c r="B130">
        <v>208860</v>
      </c>
      <c r="C130">
        <v>0</v>
      </c>
      <c r="D130">
        <v>0</v>
      </c>
      <c r="E130">
        <v>0</v>
      </c>
      <c r="F130">
        <v>178</v>
      </c>
      <c r="G130">
        <f>(B130-$B$12)/1000</f>
        <v>23.483000000000001</v>
      </c>
      <c r="H130">
        <f t="shared" si="4"/>
        <v>538</v>
      </c>
      <c r="I130">
        <f>$H$15-$I$6*$I$7*1*(EXP(-G130/$I$7)-1-B130/$I$7)</f>
        <v>433.28027590572458</v>
      </c>
      <c r="K130">
        <v>0</v>
      </c>
      <c r="L130">
        <v>178</v>
      </c>
      <c r="M130">
        <v>0</v>
      </c>
      <c r="N130">
        <v>0</v>
      </c>
      <c r="O130">
        <v>0</v>
      </c>
      <c r="P130">
        <v>104</v>
      </c>
      <c r="Q130">
        <v>96</v>
      </c>
    </row>
    <row r="131" spans="1:17" x14ac:dyDescent="0.35">
      <c r="A131" t="s">
        <v>23</v>
      </c>
      <c r="B131">
        <v>209060</v>
      </c>
      <c r="C131">
        <v>0</v>
      </c>
      <c r="D131">
        <v>0</v>
      </c>
      <c r="E131">
        <v>0</v>
      </c>
      <c r="F131">
        <v>178</v>
      </c>
      <c r="G131">
        <f>(B131-$B$12)/1000</f>
        <v>23.683</v>
      </c>
      <c r="H131">
        <f t="shared" si="4"/>
        <v>538</v>
      </c>
      <c r="I131">
        <f>$H$15-$I$6*$I$7*1*(EXP(-G131/$I$7)-1-B131/$I$7)</f>
        <v>433.32364189524196</v>
      </c>
      <c r="K131">
        <v>0</v>
      </c>
      <c r="L131">
        <v>178</v>
      </c>
      <c r="M131">
        <v>0</v>
      </c>
      <c r="N131">
        <v>0</v>
      </c>
      <c r="O131">
        <v>0</v>
      </c>
      <c r="P131">
        <v>104</v>
      </c>
      <c r="Q131">
        <v>96</v>
      </c>
    </row>
    <row r="132" spans="1:17" x14ac:dyDescent="0.35">
      <c r="A132" t="s">
        <v>23</v>
      </c>
      <c r="B132">
        <v>209262</v>
      </c>
      <c r="C132">
        <v>0</v>
      </c>
      <c r="D132">
        <v>0</v>
      </c>
      <c r="E132">
        <v>0</v>
      </c>
      <c r="F132">
        <v>180</v>
      </c>
      <c r="G132">
        <f>(B132-$B$12)/1000</f>
        <v>23.885000000000002</v>
      </c>
      <c r="H132">
        <f t="shared" si="4"/>
        <v>540</v>
      </c>
      <c r="I132">
        <f>$H$15-$I$6*$I$7*1*(EXP(-G132/$I$7)-1-B132/$I$7)</f>
        <v>433.36744142365615</v>
      </c>
      <c r="K132">
        <v>0</v>
      </c>
      <c r="L132">
        <v>180</v>
      </c>
      <c r="M132">
        <v>0</v>
      </c>
      <c r="N132">
        <v>0</v>
      </c>
      <c r="O132">
        <v>0</v>
      </c>
      <c r="P132">
        <v>104</v>
      </c>
      <c r="Q132">
        <v>96</v>
      </c>
    </row>
    <row r="133" spans="1:17" x14ac:dyDescent="0.35">
      <c r="A133" t="s">
        <v>23</v>
      </c>
      <c r="B133">
        <v>209463</v>
      </c>
      <c r="C133">
        <v>0</v>
      </c>
      <c r="D133">
        <v>0</v>
      </c>
      <c r="E133">
        <v>0</v>
      </c>
      <c r="F133">
        <v>180</v>
      </c>
      <c r="G133">
        <f>(B133-$B$12)/1000</f>
        <v>24.085999999999999</v>
      </c>
      <c r="H133">
        <f t="shared" si="4"/>
        <v>540</v>
      </c>
      <c r="I133">
        <f>$H$15-$I$6*$I$7*1*(EXP(-G133/$I$7)-1-B133/$I$7)</f>
        <v>433.41102400362951</v>
      </c>
      <c r="K133">
        <v>0</v>
      </c>
      <c r="L133">
        <v>180</v>
      </c>
      <c r="M133">
        <v>0</v>
      </c>
      <c r="N133">
        <v>0</v>
      </c>
      <c r="O133">
        <v>0</v>
      </c>
      <c r="P133">
        <v>104</v>
      </c>
      <c r="Q133">
        <v>96</v>
      </c>
    </row>
    <row r="134" spans="1:17" x14ac:dyDescent="0.35">
      <c r="A134" t="s">
        <v>23</v>
      </c>
      <c r="B134">
        <v>209664</v>
      </c>
      <c r="C134">
        <v>0</v>
      </c>
      <c r="D134">
        <v>0</v>
      </c>
      <c r="E134">
        <v>0</v>
      </c>
      <c r="F134">
        <v>180</v>
      </c>
      <c r="G134">
        <f>(B134-$B$12)/1000</f>
        <v>24.286999999999999</v>
      </c>
      <c r="H134">
        <f t="shared" si="4"/>
        <v>540</v>
      </c>
      <c r="I134">
        <f>$H$15-$I$6*$I$7*1*(EXP(-G134/$I$7)-1-B134/$I$7)</f>
        <v>433.45460646638992</v>
      </c>
      <c r="K134">
        <v>0</v>
      </c>
      <c r="L134">
        <v>180</v>
      </c>
      <c r="M134">
        <v>0</v>
      </c>
      <c r="N134">
        <v>0</v>
      </c>
      <c r="O134">
        <v>0</v>
      </c>
      <c r="P134">
        <v>104</v>
      </c>
      <c r="Q134">
        <v>96</v>
      </c>
    </row>
    <row r="135" spans="1:17" x14ac:dyDescent="0.35">
      <c r="A135" t="s">
        <v>23</v>
      </c>
      <c r="B135">
        <v>209864</v>
      </c>
      <c r="C135">
        <v>0</v>
      </c>
      <c r="D135">
        <v>0</v>
      </c>
      <c r="E135">
        <v>0</v>
      </c>
      <c r="F135">
        <v>180</v>
      </c>
      <c r="G135">
        <f>(B135-$B$12)/1000</f>
        <v>24.486999999999998</v>
      </c>
      <c r="H135">
        <f t="shared" si="4"/>
        <v>540</v>
      </c>
      <c r="I135">
        <f>$H$15-$I$6*$I$7*1*(EXP(-G135/$I$7)-1-B135/$I$7)</f>
        <v>433.49797198618387</v>
      </c>
      <c r="K135">
        <v>0</v>
      </c>
      <c r="L135">
        <v>180</v>
      </c>
      <c r="M135">
        <v>0</v>
      </c>
      <c r="N135">
        <v>0</v>
      </c>
      <c r="O135">
        <v>0</v>
      </c>
      <c r="P135">
        <v>104</v>
      </c>
      <c r="Q135">
        <v>96</v>
      </c>
    </row>
    <row r="136" spans="1:17" x14ac:dyDescent="0.35">
      <c r="A136" t="s">
        <v>23</v>
      </c>
      <c r="B136">
        <v>210065</v>
      </c>
      <c r="C136">
        <v>0</v>
      </c>
      <c r="D136">
        <v>0</v>
      </c>
      <c r="E136">
        <v>0</v>
      </c>
      <c r="F136">
        <v>180</v>
      </c>
      <c r="G136">
        <f>(B136-$B$12)/1000</f>
        <v>24.687999999999999</v>
      </c>
      <c r="H136">
        <f t="shared" si="4"/>
        <v>540</v>
      </c>
      <c r="I136">
        <f>$H$15-$I$6*$I$7*1*(EXP(-G136/$I$7)-1-B136/$I$7)</f>
        <v>433.54155421974224</v>
      </c>
      <c r="K136">
        <v>0</v>
      </c>
      <c r="L136">
        <v>180</v>
      </c>
      <c r="M136">
        <v>0</v>
      </c>
      <c r="N136">
        <v>0</v>
      </c>
      <c r="O136">
        <v>0</v>
      </c>
      <c r="P136">
        <v>104</v>
      </c>
      <c r="Q136">
        <v>96</v>
      </c>
    </row>
    <row r="137" spans="1:17" x14ac:dyDescent="0.35">
      <c r="A137" t="s">
        <v>23</v>
      </c>
      <c r="B137">
        <v>210266</v>
      </c>
      <c r="C137">
        <v>0</v>
      </c>
      <c r="D137">
        <v>0</v>
      </c>
      <c r="E137">
        <v>0</v>
      </c>
      <c r="F137">
        <v>181</v>
      </c>
      <c r="G137">
        <f>(B137-$B$12)/1000</f>
        <v>24.888999999999999</v>
      </c>
      <c r="H137">
        <f t="shared" si="4"/>
        <v>541</v>
      </c>
      <c r="I137">
        <f>$H$15-$I$6*$I$7*1*(EXP(-G137/$I$7)-1-B137/$I$7)</f>
        <v>433.58513634069874</v>
      </c>
      <c r="K137">
        <v>0</v>
      </c>
      <c r="L137">
        <v>181</v>
      </c>
      <c r="M137">
        <v>0</v>
      </c>
      <c r="N137">
        <v>0</v>
      </c>
      <c r="O137">
        <v>0</v>
      </c>
      <c r="P137">
        <v>102</v>
      </c>
      <c r="Q137">
        <v>98</v>
      </c>
    </row>
    <row r="138" spans="1:17" x14ac:dyDescent="0.35">
      <c r="A138" t="s">
        <v>23</v>
      </c>
      <c r="B138">
        <v>210466</v>
      </c>
      <c r="C138">
        <v>0</v>
      </c>
      <c r="D138">
        <v>0</v>
      </c>
      <c r="E138">
        <v>0</v>
      </c>
      <c r="F138">
        <v>181</v>
      </c>
      <c r="G138">
        <f>(B138-$B$12)/1000</f>
        <v>25.088999999999999</v>
      </c>
      <c r="H138">
        <f t="shared" si="4"/>
        <v>541</v>
      </c>
      <c r="I138">
        <f>$H$15-$I$6*$I$7*1*(EXP(-G138/$I$7)-1-B138/$I$7)</f>
        <v>433.62850152490506</v>
      </c>
      <c r="K138">
        <v>0</v>
      </c>
      <c r="L138">
        <v>181</v>
      </c>
      <c r="M138">
        <v>0</v>
      </c>
      <c r="N138">
        <v>0</v>
      </c>
      <c r="O138">
        <v>0</v>
      </c>
      <c r="P138">
        <v>102</v>
      </c>
      <c r="Q138">
        <v>98</v>
      </c>
    </row>
    <row r="139" spans="1:17" x14ac:dyDescent="0.35">
      <c r="A139" t="s">
        <v>23</v>
      </c>
      <c r="B139">
        <v>210667</v>
      </c>
      <c r="C139">
        <v>0</v>
      </c>
      <c r="D139">
        <v>0</v>
      </c>
      <c r="E139">
        <v>0</v>
      </c>
      <c r="F139">
        <v>181</v>
      </c>
      <c r="G139">
        <f>(B139-$B$12)/1000</f>
        <v>25.29</v>
      </c>
      <c r="H139">
        <f t="shared" si="4"/>
        <v>541</v>
      </c>
      <c r="I139">
        <f>$H$15-$I$6*$I$7*1*(EXP(-G139/$I$7)-1-B139/$I$7)</f>
        <v>433.67208342567602</v>
      </c>
      <c r="K139">
        <v>0</v>
      </c>
      <c r="L139">
        <v>181</v>
      </c>
      <c r="M139">
        <v>0</v>
      </c>
      <c r="N139">
        <v>0</v>
      </c>
      <c r="O139">
        <v>0</v>
      </c>
      <c r="P139">
        <v>102</v>
      </c>
      <c r="Q139">
        <v>98</v>
      </c>
    </row>
    <row r="140" spans="1:17" x14ac:dyDescent="0.35">
      <c r="A140" t="s">
        <v>23</v>
      </c>
      <c r="B140">
        <v>210868</v>
      </c>
      <c r="C140">
        <v>0</v>
      </c>
      <c r="D140">
        <v>0</v>
      </c>
      <c r="E140">
        <v>0</v>
      </c>
      <c r="F140">
        <v>181</v>
      </c>
      <c r="G140">
        <f>(B140-$B$12)/1000</f>
        <v>25.491</v>
      </c>
      <c r="H140">
        <f t="shared" si="4"/>
        <v>541</v>
      </c>
      <c r="I140">
        <f>$H$15-$I$6*$I$7*1*(EXP(-G140/$I$7)-1-B140/$I$7)</f>
        <v>433.71566521827469</v>
      </c>
      <c r="K140">
        <v>0</v>
      </c>
      <c r="L140">
        <v>181</v>
      </c>
      <c r="M140">
        <v>0</v>
      </c>
      <c r="N140">
        <v>0</v>
      </c>
      <c r="O140">
        <v>0</v>
      </c>
      <c r="P140">
        <v>102</v>
      </c>
      <c r="Q140">
        <v>98</v>
      </c>
    </row>
    <row r="141" spans="1:17" x14ac:dyDescent="0.35">
      <c r="A141" t="s">
        <v>23</v>
      </c>
      <c r="B141">
        <v>211068</v>
      </c>
      <c r="C141">
        <v>0</v>
      </c>
      <c r="D141">
        <v>0</v>
      </c>
      <c r="E141">
        <v>0</v>
      </c>
      <c r="F141">
        <v>181</v>
      </c>
      <c r="G141">
        <f>(B141-$B$12)/1000</f>
        <v>25.690999999999999</v>
      </c>
      <c r="H141">
        <f t="shared" si="4"/>
        <v>541</v>
      </c>
      <c r="I141">
        <f>$H$15-$I$6*$I$7*1*(EXP(-G141/$I$7)-1-B141/$I$7)</f>
        <v>433.75903008009499</v>
      </c>
      <c r="K141">
        <v>0</v>
      </c>
      <c r="L141">
        <v>181</v>
      </c>
      <c r="M141">
        <v>0</v>
      </c>
      <c r="N141">
        <v>0</v>
      </c>
      <c r="O141">
        <v>0</v>
      </c>
      <c r="P141">
        <v>102</v>
      </c>
      <c r="Q141">
        <v>98</v>
      </c>
    </row>
    <row r="142" spans="1:17" x14ac:dyDescent="0.35">
      <c r="A142" t="s">
        <v>23</v>
      </c>
      <c r="B142">
        <v>211270</v>
      </c>
      <c r="C142">
        <v>0</v>
      </c>
      <c r="D142">
        <v>0</v>
      </c>
      <c r="E142">
        <v>0</v>
      </c>
      <c r="F142">
        <v>182</v>
      </c>
      <c r="G142">
        <f>(B142-$B$12)/1000</f>
        <v>25.893000000000001</v>
      </c>
      <c r="H142">
        <f t="shared" si="4"/>
        <v>542</v>
      </c>
      <c r="I142">
        <f>$H$15-$I$6*$I$7*1*(EXP(-G142/$I$7)-1-B142/$I$7)</f>
        <v>433.80282848469545</v>
      </c>
      <c r="K142">
        <v>0</v>
      </c>
      <c r="L142">
        <v>182</v>
      </c>
      <c r="M142">
        <v>0</v>
      </c>
      <c r="N142">
        <v>0</v>
      </c>
      <c r="O142">
        <v>0</v>
      </c>
      <c r="P142">
        <v>101</v>
      </c>
      <c r="Q142">
        <v>99</v>
      </c>
    </row>
    <row r="143" spans="1:17" x14ac:dyDescent="0.35">
      <c r="A143" t="s">
        <v>23</v>
      </c>
      <c r="B143">
        <v>211470</v>
      </c>
      <c r="C143">
        <v>0</v>
      </c>
      <c r="D143">
        <v>0</v>
      </c>
      <c r="E143">
        <v>0</v>
      </c>
      <c r="F143">
        <v>182</v>
      </c>
      <c r="G143">
        <f>(B143-$B$12)/1000</f>
        <v>26.093</v>
      </c>
      <c r="H143">
        <f t="shared" si="4"/>
        <v>542</v>
      </c>
      <c r="I143">
        <f>$H$15-$I$6*$I$7*1*(EXP(-G143/$I$7)-1-B143/$I$7)</f>
        <v>433.84619313832798</v>
      </c>
      <c r="K143">
        <v>0</v>
      </c>
      <c r="L143">
        <v>182</v>
      </c>
      <c r="M143">
        <v>0</v>
      </c>
      <c r="N143">
        <v>0</v>
      </c>
      <c r="O143">
        <v>0</v>
      </c>
      <c r="P143">
        <v>101</v>
      </c>
      <c r="Q143">
        <v>99</v>
      </c>
    </row>
    <row r="144" spans="1:17" x14ac:dyDescent="0.35">
      <c r="A144" t="s">
        <v>23</v>
      </c>
      <c r="B144">
        <v>211672</v>
      </c>
      <c r="C144">
        <v>0</v>
      </c>
      <c r="D144">
        <v>0</v>
      </c>
      <c r="E144">
        <v>0</v>
      </c>
      <c r="F144">
        <v>182</v>
      </c>
      <c r="G144">
        <f>(B144-$B$12)/1000</f>
        <v>26.295000000000002</v>
      </c>
      <c r="H144">
        <f t="shared" si="4"/>
        <v>542</v>
      </c>
      <c r="I144">
        <f>$H$15-$I$6*$I$7*1*(EXP(-G144/$I$7)-1-B144/$I$7)</f>
        <v>433.88999133545752</v>
      </c>
      <c r="K144">
        <v>0</v>
      </c>
      <c r="L144">
        <v>182</v>
      </c>
      <c r="M144">
        <v>0</v>
      </c>
      <c r="N144">
        <v>0</v>
      </c>
      <c r="O144">
        <v>0</v>
      </c>
      <c r="P144">
        <v>101</v>
      </c>
      <c r="Q144">
        <v>99</v>
      </c>
    </row>
    <row r="145" spans="1:17" x14ac:dyDescent="0.35">
      <c r="A145" t="s">
        <v>23</v>
      </c>
      <c r="B145">
        <v>211872</v>
      </c>
      <c r="C145">
        <v>0</v>
      </c>
      <c r="D145">
        <v>0</v>
      </c>
      <c r="E145">
        <v>0</v>
      </c>
      <c r="F145">
        <v>182</v>
      </c>
      <c r="G145">
        <f>(B145-$B$12)/1000</f>
        <v>26.495000000000001</v>
      </c>
      <c r="H145">
        <f t="shared" si="4"/>
        <v>542</v>
      </c>
      <c r="I145">
        <f>$H$15-$I$6*$I$7*1*(EXP(-G145/$I$7)-1-B145/$I$7)</f>
        <v>433.93335578640756</v>
      </c>
      <c r="K145">
        <v>0</v>
      </c>
      <c r="L145">
        <v>182</v>
      </c>
      <c r="M145">
        <v>0</v>
      </c>
      <c r="N145">
        <v>0</v>
      </c>
      <c r="O145">
        <v>0</v>
      </c>
      <c r="P145">
        <v>101</v>
      </c>
      <c r="Q145">
        <v>99</v>
      </c>
    </row>
    <row r="146" spans="1:17" x14ac:dyDescent="0.35">
      <c r="A146" t="s">
        <v>23</v>
      </c>
      <c r="B146">
        <v>212072</v>
      </c>
      <c r="C146">
        <v>0</v>
      </c>
      <c r="D146">
        <v>0</v>
      </c>
      <c r="E146">
        <v>0</v>
      </c>
      <c r="F146">
        <v>182</v>
      </c>
      <c r="G146">
        <f>(B146-$B$12)/1000</f>
        <v>26.695</v>
      </c>
      <c r="H146">
        <f t="shared" si="4"/>
        <v>542</v>
      </c>
      <c r="I146">
        <f>$H$15-$I$6*$I$7*1*(EXP(-G146/$I$7)-1-B146/$I$7)</f>
        <v>433.9767201385261</v>
      </c>
      <c r="K146">
        <v>0</v>
      </c>
      <c r="L146">
        <v>182</v>
      </c>
      <c r="M146">
        <v>0</v>
      </c>
      <c r="N146">
        <v>0</v>
      </c>
      <c r="O146">
        <v>0</v>
      </c>
      <c r="P146">
        <v>101</v>
      </c>
      <c r="Q146">
        <v>99</v>
      </c>
    </row>
    <row r="147" spans="1:17" x14ac:dyDescent="0.35">
      <c r="A147" t="s">
        <v>23</v>
      </c>
      <c r="B147">
        <v>212274</v>
      </c>
      <c r="C147">
        <v>0</v>
      </c>
      <c r="D147">
        <v>0</v>
      </c>
      <c r="E147">
        <v>0</v>
      </c>
      <c r="F147">
        <v>183</v>
      </c>
      <c r="G147">
        <f>(B147-$B$12)/1000</f>
        <v>26.896999999999998</v>
      </c>
      <c r="H147">
        <f t="shared" si="4"/>
        <v>543</v>
      </c>
      <c r="I147">
        <f>$H$15-$I$6*$I$7*1*(EXP(-G147/$I$7)-1-B147/$I$7)</f>
        <v>434.02051803517998</v>
      </c>
      <c r="K147">
        <v>0</v>
      </c>
      <c r="L147">
        <v>183</v>
      </c>
      <c r="M147">
        <v>0</v>
      </c>
      <c r="N147">
        <v>0</v>
      </c>
      <c r="O147">
        <v>0</v>
      </c>
      <c r="P147">
        <v>101</v>
      </c>
      <c r="Q147">
        <v>99</v>
      </c>
    </row>
    <row r="148" spans="1:17" x14ac:dyDescent="0.35">
      <c r="A148" t="s">
        <v>23</v>
      </c>
      <c r="B148">
        <v>212474</v>
      </c>
      <c r="C148">
        <v>0</v>
      </c>
      <c r="D148">
        <v>0</v>
      </c>
      <c r="E148">
        <v>0</v>
      </c>
      <c r="F148">
        <v>183</v>
      </c>
      <c r="G148">
        <f>(B148-$B$12)/1000</f>
        <v>27.097000000000001</v>
      </c>
      <c r="H148">
        <f t="shared" si="4"/>
        <v>543</v>
      </c>
      <c r="I148">
        <f>$H$15-$I$6*$I$7*1*(EXP(-G148/$I$7)-1-B148/$I$7)</f>
        <v>434.06388219258935</v>
      </c>
      <c r="K148">
        <v>0</v>
      </c>
      <c r="L148">
        <v>93</v>
      </c>
      <c r="M148">
        <v>-90</v>
      </c>
      <c r="N148">
        <v>-90</v>
      </c>
      <c r="O148">
        <v>-1</v>
      </c>
      <c r="P148">
        <v>0</v>
      </c>
      <c r="Q148">
        <v>200</v>
      </c>
    </row>
    <row r="149" spans="1:17" x14ac:dyDescent="0.35">
      <c r="A149" t="s">
        <v>23</v>
      </c>
      <c r="B149">
        <v>212674</v>
      </c>
      <c r="C149">
        <v>0</v>
      </c>
      <c r="D149">
        <v>0</v>
      </c>
      <c r="E149">
        <v>0</v>
      </c>
      <c r="F149">
        <v>183</v>
      </c>
      <c r="G149">
        <f>(B149-$B$12)/1000</f>
        <v>27.297000000000001</v>
      </c>
      <c r="H149">
        <f t="shared" si="4"/>
        <v>543</v>
      </c>
      <c r="I149">
        <f>$H$15-$I$6*$I$7*1*(EXP(-G149/$I$7)-1-B149/$I$7)</f>
        <v>434.10724625505503</v>
      </c>
      <c r="K149">
        <v>0</v>
      </c>
      <c r="L149">
        <v>93</v>
      </c>
      <c r="M149">
        <v>-90</v>
      </c>
      <c r="N149">
        <v>-90</v>
      </c>
      <c r="O149">
        <v>-1</v>
      </c>
      <c r="P149">
        <v>0</v>
      </c>
      <c r="Q149">
        <v>200</v>
      </c>
    </row>
    <row r="150" spans="1:17" x14ac:dyDescent="0.35">
      <c r="A150" t="s">
        <v>23</v>
      </c>
      <c r="B150">
        <v>212874</v>
      </c>
      <c r="C150">
        <v>0</v>
      </c>
      <c r="D150">
        <v>0</v>
      </c>
      <c r="E150">
        <v>0</v>
      </c>
      <c r="F150">
        <v>183</v>
      </c>
      <c r="G150">
        <f>(B150-$B$12)/1000</f>
        <v>27.497</v>
      </c>
      <c r="H150">
        <f t="shared" si="4"/>
        <v>543</v>
      </c>
      <c r="I150">
        <f>$H$15-$I$6*$I$7*1*(EXP(-G150/$I$7)-1-B150/$I$7)</f>
        <v>434.15061022383469</v>
      </c>
      <c r="K150">
        <v>0</v>
      </c>
      <c r="L150">
        <v>93</v>
      </c>
      <c r="M150">
        <v>-90</v>
      </c>
      <c r="N150">
        <v>-90</v>
      </c>
      <c r="O150">
        <v>-1</v>
      </c>
      <c r="P150">
        <v>0</v>
      </c>
      <c r="Q150">
        <v>200</v>
      </c>
    </row>
    <row r="151" spans="1:17" x14ac:dyDescent="0.35">
      <c r="A151" t="s">
        <v>23</v>
      </c>
      <c r="B151">
        <v>213074</v>
      </c>
      <c r="C151">
        <v>0</v>
      </c>
      <c r="D151">
        <v>0</v>
      </c>
      <c r="E151">
        <v>0</v>
      </c>
      <c r="F151">
        <v>183</v>
      </c>
      <c r="G151">
        <f>(B151-$B$12)/1000</f>
        <v>27.696999999999999</v>
      </c>
      <c r="H151">
        <f t="shared" si="4"/>
        <v>543</v>
      </c>
      <c r="I151">
        <f>$H$15-$I$6*$I$7*1*(EXP(-G151/$I$7)-1-B151/$I$7)</f>
        <v>434.19397410016904</v>
      </c>
      <c r="K151">
        <v>0</v>
      </c>
      <c r="L151">
        <v>93</v>
      </c>
      <c r="M151">
        <v>-90</v>
      </c>
      <c r="N151">
        <v>-90</v>
      </c>
      <c r="O151">
        <v>-1</v>
      </c>
      <c r="P151">
        <v>0</v>
      </c>
      <c r="Q151">
        <v>200</v>
      </c>
    </row>
    <row r="152" spans="1:17" x14ac:dyDescent="0.35">
      <c r="A152" t="s">
        <v>23</v>
      </c>
      <c r="B152">
        <v>213274</v>
      </c>
      <c r="C152">
        <v>0</v>
      </c>
      <c r="D152">
        <v>0</v>
      </c>
      <c r="E152">
        <v>0</v>
      </c>
      <c r="F152">
        <v>183</v>
      </c>
      <c r="G152">
        <f>(B152-$B$12)/1000</f>
        <v>27.896999999999998</v>
      </c>
      <c r="H152">
        <f t="shared" si="4"/>
        <v>543</v>
      </c>
      <c r="I152">
        <f>$H$15-$I$6*$I$7*1*(EXP(-G152/$I$7)-1-B152/$I$7)</f>
        <v>434.23733788528261</v>
      </c>
      <c r="K152">
        <v>0</v>
      </c>
      <c r="L152">
        <v>93</v>
      </c>
      <c r="M152">
        <v>-90</v>
      </c>
      <c r="N152">
        <v>-90</v>
      </c>
      <c r="O152">
        <v>-1</v>
      </c>
      <c r="P152">
        <v>0</v>
      </c>
      <c r="Q152">
        <v>200</v>
      </c>
    </row>
    <row r="153" spans="1:17" x14ac:dyDescent="0.35">
      <c r="A153" t="s">
        <v>23</v>
      </c>
      <c r="B153">
        <v>213474</v>
      </c>
      <c r="C153">
        <v>0</v>
      </c>
      <c r="D153">
        <v>0</v>
      </c>
      <c r="E153">
        <v>0</v>
      </c>
      <c r="F153">
        <v>183</v>
      </c>
      <c r="G153">
        <f>(B153-$B$12)/1000</f>
        <v>28.097000000000001</v>
      </c>
      <c r="H153">
        <f t="shared" si="4"/>
        <v>543</v>
      </c>
      <c r="I153">
        <f>$H$15-$I$6*$I$7*1*(EXP(-G153/$I$7)-1-B153/$I$7)</f>
        <v>434.28070158038349</v>
      </c>
      <c r="K153">
        <v>0</v>
      </c>
      <c r="L153">
        <v>93</v>
      </c>
      <c r="M153">
        <v>-90</v>
      </c>
      <c r="N153">
        <v>-90</v>
      </c>
      <c r="O153">
        <v>-1</v>
      </c>
      <c r="P153">
        <v>0</v>
      </c>
      <c r="Q153">
        <v>200</v>
      </c>
    </row>
    <row r="154" spans="1:17" x14ac:dyDescent="0.35">
      <c r="A154" t="s">
        <v>23</v>
      </c>
      <c r="B154">
        <v>213675</v>
      </c>
      <c r="C154">
        <v>0</v>
      </c>
      <c r="D154">
        <v>0</v>
      </c>
      <c r="E154">
        <v>0</v>
      </c>
      <c r="F154">
        <v>183</v>
      </c>
      <c r="G154">
        <f>(B154-$B$12)/1000</f>
        <v>28.297999999999998</v>
      </c>
      <c r="H154">
        <f t="shared" si="4"/>
        <v>543</v>
      </c>
      <c r="I154">
        <f>$H$15-$I$6*$I$7*1*(EXP(-G154/$I$7)-1-B154/$I$7)</f>
        <v>434.32428200447424</v>
      </c>
      <c r="K154">
        <v>0</v>
      </c>
      <c r="L154">
        <v>93</v>
      </c>
      <c r="M154">
        <v>-90</v>
      </c>
      <c r="N154">
        <v>-90</v>
      </c>
      <c r="O154">
        <v>-1</v>
      </c>
      <c r="P154">
        <v>0</v>
      </c>
      <c r="Q154">
        <v>200</v>
      </c>
    </row>
    <row r="155" spans="1:17" x14ac:dyDescent="0.35">
      <c r="A155" t="s">
        <v>23</v>
      </c>
      <c r="B155">
        <v>213875</v>
      </c>
      <c r="C155">
        <v>0</v>
      </c>
      <c r="D155">
        <v>0</v>
      </c>
      <c r="E155">
        <v>0</v>
      </c>
      <c r="F155">
        <v>183</v>
      </c>
      <c r="G155">
        <f>(B155-$B$12)/1000</f>
        <v>28.498000000000001</v>
      </c>
      <c r="H155">
        <f t="shared" si="4"/>
        <v>543</v>
      </c>
      <c r="I155">
        <f>$H$15-$I$6*$I$7*1*(EXP(-G155/$I$7)-1-B155/$I$7)</f>
        <v>434.36764552267545</v>
      </c>
      <c r="K155">
        <v>0</v>
      </c>
      <c r="L155">
        <v>93</v>
      </c>
      <c r="M155">
        <v>-90</v>
      </c>
      <c r="N155">
        <v>-90</v>
      </c>
      <c r="O155">
        <v>-1</v>
      </c>
      <c r="P155">
        <v>0</v>
      </c>
      <c r="Q155">
        <v>200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SerialDataLog Attempt Straight </vt:lpstr>
      <vt:lpstr>Chart1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Daily</dc:creator>
  <cp:lastModifiedBy>Jeremy Daily</cp:lastModifiedBy>
  <dcterms:created xsi:type="dcterms:W3CDTF">2015-07-18T01:09:20Z</dcterms:created>
  <dcterms:modified xsi:type="dcterms:W3CDTF">2015-07-18T12:42:28Z</dcterms:modified>
</cp:coreProperties>
</file>