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annon\Documents\~Work\SDC\HarCa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2" i="1"/>
  <c r="H13" i="1"/>
  <c r="H10" i="1"/>
  <c r="F11" i="1"/>
  <c r="F12" i="1"/>
  <c r="F13" i="1"/>
  <c r="F10" i="1"/>
  <c r="C11" i="1"/>
  <c r="C12" i="1"/>
  <c r="C13" i="1"/>
  <c r="C10" i="1"/>
  <c r="C4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2" i="1"/>
  <c r="N2" i="1"/>
  <c r="N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2" i="1"/>
  <c r="D37" i="1"/>
  <c r="D42" i="1" s="1"/>
  <c r="D39" i="1" l="1"/>
  <c r="E40" i="1" s="1"/>
  <c r="E43" i="1"/>
  <c r="E42" i="1"/>
  <c r="E37" i="1"/>
  <c r="E11" i="1"/>
  <c r="E12" i="1"/>
  <c r="E13" i="1"/>
  <c r="E10" i="1"/>
  <c r="D3" i="1"/>
  <c r="E3" i="1" s="1"/>
  <c r="G3" i="1" s="1"/>
  <c r="H3" i="1" s="1"/>
  <c r="D4" i="1"/>
  <c r="E4" i="1" s="1"/>
  <c r="G4" i="1" s="1"/>
  <c r="H4" i="1" s="1"/>
  <c r="D5" i="1"/>
  <c r="E5" i="1" s="1"/>
  <c r="G5" i="1" s="1"/>
  <c r="H5" i="1" s="1"/>
  <c r="D6" i="1"/>
  <c r="E6" i="1" s="1"/>
  <c r="G6" i="1" s="1"/>
  <c r="H6" i="1" s="1"/>
  <c r="D7" i="1"/>
  <c r="E7" i="1" s="1"/>
  <c r="G7" i="1" s="1"/>
  <c r="H7" i="1" s="1"/>
  <c r="D2" i="1"/>
  <c r="E2" i="1" s="1"/>
  <c r="G2" i="1" s="1"/>
  <c r="H2" i="1" s="1"/>
  <c r="E39" i="1" l="1"/>
</calcChain>
</file>

<file path=xl/sharedStrings.xml><?xml version="1.0" encoding="utf-8"?>
<sst xmlns="http://schemas.openxmlformats.org/spreadsheetml/2006/main" count="29" uniqueCount="25">
  <si>
    <t>wheel base</t>
  </si>
  <si>
    <t>turn diameter</t>
  </si>
  <si>
    <t>turn radius</t>
  </si>
  <si>
    <t>steer angle</t>
  </si>
  <si>
    <t>steer set</t>
  </si>
  <si>
    <t>degrees</t>
  </si>
  <si>
    <t>distance (m)</t>
  </si>
  <si>
    <t>speed set</t>
  </si>
  <si>
    <t>time</t>
  </si>
  <si>
    <t>speed</t>
  </si>
  <si>
    <t>pwm val</t>
  </si>
  <si>
    <t>zero_steer</t>
  </si>
  <si>
    <t>max_right</t>
  </si>
  <si>
    <t>diff</t>
  </si>
  <si>
    <t>eff_max_left</t>
  </si>
  <si>
    <t>right</t>
  </si>
  <si>
    <t>left</t>
  </si>
  <si>
    <t>pwm_val</t>
  </si>
  <si>
    <t>rad</t>
  </si>
  <si>
    <t>deg</t>
  </si>
  <si>
    <t>pwm from rad</t>
  </si>
  <si>
    <t>pwm_set</t>
  </si>
  <si>
    <t>min_f</t>
  </si>
  <si>
    <t>max_f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</si>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</sst>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Sheet1!$B$10:$B$13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</c:numCache>
            </c:numRef>
          </c:xVal>
          <c:yVal>
            <c:numRef>
              <c:f>Sheet1!$E$10:$E$13</c:f>
              <c:numCache>
                <c:formatCode>General</c:formatCode>
                <c:ptCount val="4"/>
                <c:pt idx="0">
                  <c:v>0.34482758620689657</c:v>
                </c:pt>
                <c:pt idx="1">
                  <c:v>0.90090090090090091</c:v>
                </c:pt>
                <c:pt idx="2">
                  <c:v>1.4084507042253522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9-4134-992C-0EF5478C7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5256"/>
        <c:axId val="211326568"/>
      </c:scatterChart>
      <c:valAx>
        <c:axId val="21132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6568"/>
        <c:crosses val="autoZero"/>
        <c:crossBetween val="midCat"/>
      </c:valAx>
      <c:valAx>
        <c:axId val="2113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-1</c:v>
                </c:pt>
                <c:pt idx="1">
                  <c:v>-0.75</c:v>
                </c:pt>
                <c:pt idx="2">
                  <c:v>-0.5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19.855214369321057</c:v>
                </c:pt>
                <c:pt idx="1">
                  <c:v>15.398819747713389</c:v>
                </c:pt>
                <c:pt idx="2">
                  <c:v>11.447167611611299</c:v>
                </c:pt>
                <c:pt idx="3">
                  <c:v>-9.6567916505189224</c:v>
                </c:pt>
                <c:pt idx="4">
                  <c:v>-14.574216198038739</c:v>
                </c:pt>
                <c:pt idx="5">
                  <c:v>-18.703101839365477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458-AE96-1BED3B8A2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35272"/>
        <c:axId val="431489064"/>
      </c:scatterChart>
      <c:valAx>
        <c:axId val="43763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89064"/>
        <c:crosses val="autoZero"/>
        <c:crossBetween val="midCat"/>
      </c:valAx>
      <c:valAx>
        <c:axId val="43148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3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732119867132E-2"/>
          <c:y val="0.13241824437997854"/>
          <c:w val="0.91948658856667309"/>
          <c:h val="0.773567157285141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degrees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506</c:v>
                </c:pt>
                <c:pt idx="1">
                  <c:v>541.5</c:v>
                </c:pt>
                <c:pt idx="2">
                  <c:v>577</c:v>
                </c:pt>
                <c:pt idx="3">
                  <c:v>719</c:v>
                </c:pt>
                <c:pt idx="4">
                  <c:v>754.5</c:v>
                </c:pt>
                <c:pt idx="5">
                  <c:v>790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19.855214369321057</c:v>
                </c:pt>
                <c:pt idx="1">
                  <c:v>15.398819747713389</c:v>
                </c:pt>
                <c:pt idx="2">
                  <c:v>11.447167611611299</c:v>
                </c:pt>
                <c:pt idx="3">
                  <c:v>-9.6567916505189224</c:v>
                </c:pt>
                <c:pt idx="4">
                  <c:v>-14.574216198038739</c:v>
                </c:pt>
                <c:pt idx="5">
                  <c:v>-18.703101839365477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E-4472-ABDA-D3D4BF289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513616"/>
        <c:axId val="553513944"/>
      </c:scatterChart>
      <c:valAx>
        <c:axId val="5535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944"/>
        <c:crosses val="autoZero"/>
        <c:crossBetween val="midCat"/>
      </c:valAx>
      <c:valAx>
        <c:axId val="55351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Sheet1!$F$2:$F$7</c:f>
              <c:numCache>
                <c:formatCode>General</c:formatCode>
                <c:ptCount val="6"/>
                <c:pt idx="0">
                  <c:v>506</c:v>
                </c:pt>
                <c:pt idx="1">
                  <c:v>541.5</c:v>
                </c:pt>
                <c:pt idx="2">
                  <c:v>577</c:v>
                </c:pt>
                <c:pt idx="3">
                  <c:v>719</c:v>
                </c:pt>
                <c:pt idx="4">
                  <c:v>754.5</c:v>
                </c:pt>
                <c:pt idx="5">
                  <c:v>790</c:v>
                </c:pt>
              </c:numCache>
            </c:numRef>
          </c:xVal>
          <c:yVal>
            <c:numRef>
              <c:f>Sheet1!$H$2:$H$7</c:f>
              <c:numCache>
                <c:formatCode>General</c:formatCode>
                <c:ptCount val="6"/>
                <c:pt idx="0">
                  <c:v>0.34653886443394183</c:v>
                </c:pt>
                <c:pt idx="1">
                  <c:v>0.2687601055187212</c:v>
                </c:pt>
                <c:pt idx="2">
                  <c:v>0.19979076485027264</c:v>
                </c:pt>
                <c:pt idx="3">
                  <c:v>-0.16854280948065278</c:v>
                </c:pt>
                <c:pt idx="4">
                  <c:v>-0.25436805855326594</c:v>
                </c:pt>
                <c:pt idx="5">
                  <c:v>-0.32643070743273517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8-4C6F-A98A-24AA1008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609288"/>
        <c:axId val="553610272"/>
      </c:scatterChart>
      <c:valAx>
        <c:axId val="55360928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10272"/>
        <c:crosses val="autoZero"/>
        <c:crossBetween val="midCat"/>
      </c:valAx>
      <c:valAx>
        <c:axId val="5536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pwm_set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Sheet1!$E$10:$E$13</c:f>
              <c:numCache>
                <c:formatCode>General</c:formatCode>
                <c:ptCount val="4"/>
                <c:pt idx="0">
                  <c:v>0.34482758620689657</c:v>
                </c:pt>
                <c:pt idx="1">
                  <c:v>0.90090090090090091</c:v>
                </c:pt>
                <c:pt idx="2">
                  <c:v>1.4084507042253522</c:v>
                </c:pt>
                <c:pt idx="3">
                  <c:v>2</c:v>
                </c:pt>
              </c:numCache>
            </c:numRef>
          </c:xVal>
          <c:yVal>
            <c:numRef>
              <c:f>Sheet1!$F$10:$F$13</c:f>
              <c:numCache>
                <c:formatCode>General</c:formatCode>
                <c:ptCount val="4"/>
                <c:pt idx="0">
                  <c:v>689.5</c:v>
                </c:pt>
                <c:pt idx="1">
                  <c:v>704</c:v>
                </c:pt>
                <c:pt idx="2">
                  <c:v>718.5</c:v>
                </c:pt>
                <c:pt idx="3">
                  <c:v>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4-4104-9424-306A381F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771008"/>
        <c:axId val="615773304"/>
      </c:scatterChart>
      <c:valAx>
        <c:axId val="615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73304"/>
        <c:crosses val="autoZero"/>
        <c:crossBetween val="midCat"/>
      </c:valAx>
      <c:valAx>
        <c:axId val="61577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77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16</xdr:row>
      <xdr:rowOff>171450</xdr:rowOff>
    </xdr:from>
    <xdr:to>
      <xdr:col>9</xdr:col>
      <xdr:colOff>47625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123824</xdr:colOff>
      <xdr:row>22</xdr:row>
      <xdr:rowOff>190499</xdr:rowOff>
    </xdr:from>
    <xdr:to>
      <xdr:col>21</xdr:col>
      <xdr:colOff>438150</xdr:colOff>
      <xdr:row>36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114300</xdr:colOff>
      <xdr:row>3</xdr:row>
      <xdr:rowOff>152400</xdr:rowOff>
    </xdr:from>
    <xdr:to>
      <xdr:col>26</xdr:col>
      <xdr:colOff>504824</xdr:colOff>
      <xdr:row>23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</xdr:colOff>
      <xdr:row>4</xdr:row>
      <xdr:rowOff>95250</xdr:rowOff>
    </xdr:from>
    <xdr:to>
      <xdr:col>20</xdr:col>
      <xdr:colOff>1</xdr:colOff>
      <xdr:row>21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466725</xdr:colOff>
      <xdr:row>0</xdr:row>
      <xdr:rowOff>123825</xdr:rowOff>
    </xdr:from>
    <xdr:to>
      <xdr:col>20</xdr:col>
      <xdr:colOff>466725</xdr:colOff>
      <xdr:row>2</xdr:row>
      <xdr:rowOff>19050</xdr:rowOff>
    </xdr:to>
    <xdr:sp macro="" textlink="">
      <xdr:nvSpPr>
        <xdr:cNvPr id="7" name="TextBox 6"/>
        <xdr:cNvSpPr txBox="1"/>
      </xdr:nvSpPr>
      <xdr:spPr>
        <a:xfrm>
          <a:off x="10144125" y="123825"/>
          <a:ext cx="3657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pwm_steer</a:t>
          </a:r>
          <a:r>
            <a:rPr lang="en-US" sz="1400" b="1" baseline="0">
              <a:solidFill>
                <a:srgbClr val="FF0000"/>
              </a:solidFill>
            </a:rPr>
            <a:t> = 411.96 * steer_radians + 652.51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238125</xdr:colOff>
      <xdr:row>16</xdr:row>
      <xdr:rowOff>9525</xdr:rowOff>
    </xdr:from>
    <xdr:to>
      <xdr:col>9</xdr:col>
      <xdr:colOff>19050</xdr:colOff>
      <xdr:row>34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161925</xdr:colOff>
      <xdr:row>14</xdr:row>
      <xdr:rowOff>0</xdr:rowOff>
    </xdr:from>
    <xdr:to>
      <xdr:col>8</xdr:col>
      <xdr:colOff>295275</xdr:colOff>
      <xdr:row>15</xdr:row>
      <xdr:rowOff>85725</xdr:rowOff>
    </xdr:to>
    <xdr:sp macro="" textlink="">
      <xdr:nvSpPr>
        <xdr:cNvPr id="9" name="TextBox 8"/>
        <xdr:cNvSpPr txBox="1"/>
      </xdr:nvSpPr>
      <xdr:spPr>
        <a:xfrm>
          <a:off x="2381250" y="2667000"/>
          <a:ext cx="36576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rgbClr val="FF0000"/>
              </a:solidFill>
            </a:rPr>
            <a:t>pwm_speed</a:t>
          </a:r>
          <a:r>
            <a:rPr lang="en-US" sz="1400" b="1" baseline="0">
              <a:solidFill>
                <a:srgbClr val="FF0000"/>
              </a:solidFill>
            </a:rPr>
            <a:t> = 26.472 * speed_mps + 680.45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2"/>
  <sheetViews>
    <sheetView tabSelected="1" workbookViewId="0">
      <selection activeCell="N8" sqref="N8"/>
    </sheetView>
  </sheetViews>
  <sheetFormatPr defaultRowHeight="15" x14ac:dyDescent="0.25"/>
  <cols>
    <col min="1" max="1" width="11.140625" bestFit="1" customWidth="1"/>
    <col min="2" max="2" width="8.7109375" bestFit="1" customWidth="1"/>
    <col min="3" max="3" width="13.42578125" bestFit="1" customWidth="1"/>
    <col min="4" max="4" width="10.5703125" bestFit="1" customWidth="1"/>
    <col min="5" max="5" width="12" bestFit="1" customWidth="1"/>
    <col min="7" max="7" width="12" bestFit="1" customWidth="1"/>
    <col min="12" max="12" width="13.28515625" customWidth="1"/>
  </cols>
  <sheetData>
    <row r="1" spans="1:14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10</v>
      </c>
      <c r="G1" t="s">
        <v>5</v>
      </c>
      <c r="H1" t="s">
        <v>18</v>
      </c>
      <c r="J1" t="s">
        <v>17</v>
      </c>
      <c r="K1" t="s">
        <v>19</v>
      </c>
      <c r="L1" t="s">
        <v>18</v>
      </c>
      <c r="M1" t="s">
        <v>20</v>
      </c>
    </row>
    <row r="2" spans="1:14" x14ac:dyDescent="0.25">
      <c r="A2">
        <v>0.32500000000000001</v>
      </c>
      <c r="B2">
        <v>-1</v>
      </c>
      <c r="C2">
        <v>1.8</v>
      </c>
      <c r="D2">
        <f>C2/2</f>
        <v>0.9</v>
      </c>
      <c r="E2">
        <f>ATAN($A$2/D2)</f>
        <v>0.34653886443394183</v>
      </c>
      <c r="F2">
        <v>506</v>
      </c>
      <c r="G2">
        <f>DEGREES(E2)</f>
        <v>19.855214369321057</v>
      </c>
      <c r="H2">
        <f>RADIANS(G2)</f>
        <v>0.34653886443394183</v>
      </c>
      <c r="J2">
        <v>500</v>
      </c>
      <c r="K2">
        <f>-0.1391*J2+90.75</f>
        <v>21.200000000000003</v>
      </c>
      <c r="L2">
        <f>(0.0024274*J2-1.5839)</f>
        <v>-0.37020000000000008</v>
      </c>
      <c r="M2">
        <f>411.96*L2+652.51</f>
        <v>500.00240799999995</v>
      </c>
      <c r="N2">
        <f>1/0.0024274</f>
        <v>411.9634176485128</v>
      </c>
    </row>
    <row r="3" spans="1:14" x14ac:dyDescent="0.25">
      <c r="B3">
        <v>-0.75</v>
      </c>
      <c r="C3">
        <v>2.36</v>
      </c>
      <c r="D3">
        <f t="shared" ref="D3:D7" si="0">C3/2</f>
        <v>1.18</v>
      </c>
      <c r="E3">
        <f t="shared" ref="E3:E7" si="1">ATAN($A$2/D3)</f>
        <v>0.2687601055187212</v>
      </c>
      <c r="F3">
        <v>541.5</v>
      </c>
      <c r="G3">
        <f t="shared" ref="G3:G7" si="2">DEGREES(E3)</f>
        <v>15.398819747713389</v>
      </c>
      <c r="H3">
        <f>RADIANS(G3)</f>
        <v>0.2687601055187212</v>
      </c>
      <c r="J3">
        <v>501</v>
      </c>
      <c r="K3">
        <f t="shared" ref="K3:K66" si="3">-0.1391*J3+90.75</f>
        <v>21.060900000000004</v>
      </c>
      <c r="L3">
        <f t="shared" ref="L3:L66" si="4">(0.0024274*J3-1.5839)</f>
        <v>-0.36777260000000012</v>
      </c>
      <c r="M3">
        <f t="shared" ref="M3:M66" si="5">411.96*L3+652.51</f>
        <v>501.00239970399991</v>
      </c>
      <c r="N3">
        <f>1.5839/0.0024274</f>
        <v>652.50885721347947</v>
      </c>
    </row>
    <row r="4" spans="1:14" x14ac:dyDescent="0.25">
      <c r="B4">
        <v>-0.5</v>
      </c>
      <c r="C4">
        <v>3.21</v>
      </c>
      <c r="D4">
        <f t="shared" si="0"/>
        <v>1.605</v>
      </c>
      <c r="E4">
        <f t="shared" si="1"/>
        <v>0.19979076485027264</v>
      </c>
      <c r="F4">
        <v>577</v>
      </c>
      <c r="G4">
        <f t="shared" si="2"/>
        <v>11.447167611611299</v>
      </c>
      <c r="H4">
        <f t="shared" ref="H4:H7" si="6">RADIANS(G4)</f>
        <v>0.19979076485027264</v>
      </c>
      <c r="J4">
        <v>502</v>
      </c>
      <c r="K4">
        <f t="shared" si="3"/>
        <v>20.921800000000005</v>
      </c>
      <c r="L4">
        <f t="shared" si="4"/>
        <v>-0.36534519999999993</v>
      </c>
      <c r="M4">
        <f t="shared" si="5"/>
        <v>502.00239140799999</v>
      </c>
    </row>
    <row r="5" spans="1:14" x14ac:dyDescent="0.25">
      <c r="B5">
        <v>0.5</v>
      </c>
      <c r="C5">
        <v>-3.82</v>
      </c>
      <c r="D5">
        <f t="shared" si="0"/>
        <v>-1.91</v>
      </c>
      <c r="E5">
        <f t="shared" si="1"/>
        <v>-0.16854280948065278</v>
      </c>
      <c r="F5">
        <v>719</v>
      </c>
      <c r="G5">
        <f t="shared" si="2"/>
        <v>-9.6567916505189224</v>
      </c>
      <c r="H5">
        <f t="shared" si="6"/>
        <v>-0.16854280948065278</v>
      </c>
      <c r="J5">
        <v>503</v>
      </c>
      <c r="K5">
        <f t="shared" si="3"/>
        <v>20.782700000000006</v>
      </c>
      <c r="L5">
        <f t="shared" si="4"/>
        <v>-0.36291779999999996</v>
      </c>
      <c r="M5">
        <f t="shared" si="5"/>
        <v>503.00238311200002</v>
      </c>
    </row>
    <row r="6" spans="1:14" x14ac:dyDescent="0.25">
      <c r="B6">
        <v>0.75</v>
      </c>
      <c r="C6">
        <v>-2.5</v>
      </c>
      <c r="D6">
        <f t="shared" si="0"/>
        <v>-1.25</v>
      </c>
      <c r="E6">
        <f t="shared" si="1"/>
        <v>-0.25436805855326594</v>
      </c>
      <c r="F6">
        <v>754.5</v>
      </c>
      <c r="G6">
        <f t="shared" si="2"/>
        <v>-14.574216198038739</v>
      </c>
      <c r="H6">
        <f t="shared" si="6"/>
        <v>-0.25436805855326594</v>
      </c>
      <c r="J6">
        <v>504</v>
      </c>
      <c r="K6">
        <f t="shared" si="3"/>
        <v>20.643599999999992</v>
      </c>
      <c r="L6">
        <f t="shared" si="4"/>
        <v>-0.36049039999999999</v>
      </c>
      <c r="M6">
        <f t="shared" si="5"/>
        <v>504.00237481600004</v>
      </c>
    </row>
    <row r="7" spans="1:14" x14ac:dyDescent="0.25">
      <c r="B7">
        <v>1</v>
      </c>
      <c r="C7">
        <v>-1.92</v>
      </c>
      <c r="D7">
        <f t="shared" si="0"/>
        <v>-0.96</v>
      </c>
      <c r="E7">
        <f t="shared" si="1"/>
        <v>-0.32643070743273517</v>
      </c>
      <c r="F7">
        <v>790</v>
      </c>
      <c r="G7">
        <f t="shared" si="2"/>
        <v>-18.703101839365477</v>
      </c>
      <c r="H7">
        <f t="shared" si="6"/>
        <v>-0.32643070743273517</v>
      </c>
      <c r="J7">
        <v>505</v>
      </c>
      <c r="K7">
        <f t="shared" si="3"/>
        <v>20.504499999999993</v>
      </c>
      <c r="L7">
        <f t="shared" si="4"/>
        <v>-0.35806300000000002</v>
      </c>
      <c r="M7">
        <f t="shared" si="5"/>
        <v>505.00236652000001</v>
      </c>
    </row>
    <row r="8" spans="1:14" x14ac:dyDescent="0.25">
      <c r="J8">
        <v>506</v>
      </c>
      <c r="K8">
        <f t="shared" si="3"/>
        <v>20.365399999999994</v>
      </c>
      <c r="L8">
        <f t="shared" si="4"/>
        <v>-0.35563560000000005</v>
      </c>
      <c r="M8">
        <f t="shared" si="5"/>
        <v>506.00235822399998</v>
      </c>
    </row>
    <row r="9" spans="1:14" x14ac:dyDescent="0.25">
      <c r="A9" t="s">
        <v>6</v>
      </c>
      <c r="B9" t="s">
        <v>7</v>
      </c>
      <c r="C9" t="s">
        <v>21</v>
      </c>
      <c r="D9" t="s">
        <v>8</v>
      </c>
      <c r="E9" t="s">
        <v>9</v>
      </c>
      <c r="F9" t="s">
        <v>21</v>
      </c>
      <c r="J9">
        <v>507</v>
      </c>
      <c r="K9">
        <f t="shared" si="3"/>
        <v>20.226299999999995</v>
      </c>
      <c r="L9">
        <f t="shared" si="4"/>
        <v>-0.35320820000000008</v>
      </c>
      <c r="M9">
        <f t="shared" si="5"/>
        <v>507.00234992799994</v>
      </c>
    </row>
    <row r="10" spans="1:14" x14ac:dyDescent="0.25">
      <c r="A10">
        <v>10</v>
      </c>
      <c r="B10">
        <v>0.1</v>
      </c>
      <c r="C10">
        <f>$C$46+B10*$C$48</f>
        <v>689.5</v>
      </c>
      <c r="D10">
        <v>29</v>
      </c>
      <c r="E10">
        <f>$A$10/D10</f>
        <v>0.34482758620689657</v>
      </c>
      <c r="F10">
        <f>$C$46+B10*$C$48</f>
        <v>689.5</v>
      </c>
      <c r="H10">
        <f>E10*26.472+680.45</f>
        <v>689.57827586206906</v>
      </c>
      <c r="J10">
        <v>508</v>
      </c>
      <c r="K10">
        <f t="shared" si="3"/>
        <v>20.087199999999996</v>
      </c>
      <c r="L10">
        <f t="shared" si="4"/>
        <v>-0.35078080000000011</v>
      </c>
      <c r="M10">
        <f t="shared" si="5"/>
        <v>508.00234163199991</v>
      </c>
    </row>
    <row r="11" spans="1:14" x14ac:dyDescent="0.25">
      <c r="B11">
        <v>0.2</v>
      </c>
      <c r="C11">
        <f t="shared" ref="C11:C13" si="7">$C$46+B11*$C$48</f>
        <v>704</v>
      </c>
      <c r="D11">
        <v>11.1</v>
      </c>
      <c r="E11">
        <f t="shared" ref="E11:E13" si="8">$A$10/D11</f>
        <v>0.90090090090090091</v>
      </c>
      <c r="F11">
        <f t="shared" ref="F11:F13" si="9">$C$46+B11*$C$48</f>
        <v>704</v>
      </c>
      <c r="H11">
        <f t="shared" ref="H11:H13" si="10">E11*26.472+680.45</f>
        <v>704.29864864864874</v>
      </c>
      <c r="J11">
        <v>509</v>
      </c>
      <c r="K11">
        <f t="shared" si="3"/>
        <v>19.948099999999997</v>
      </c>
      <c r="L11">
        <f t="shared" si="4"/>
        <v>-0.34835339999999992</v>
      </c>
      <c r="M11">
        <f t="shared" si="5"/>
        <v>509.00233333599999</v>
      </c>
    </row>
    <row r="12" spans="1:14" x14ac:dyDescent="0.25">
      <c r="B12">
        <v>0.3</v>
      </c>
      <c r="C12">
        <f t="shared" si="7"/>
        <v>718.5</v>
      </c>
      <c r="D12">
        <v>7.1</v>
      </c>
      <c r="E12">
        <f t="shared" si="8"/>
        <v>1.4084507042253522</v>
      </c>
      <c r="F12">
        <f t="shared" si="9"/>
        <v>718.5</v>
      </c>
      <c r="H12">
        <f t="shared" si="10"/>
        <v>717.73450704225354</v>
      </c>
      <c r="J12">
        <v>510</v>
      </c>
      <c r="K12">
        <f t="shared" si="3"/>
        <v>19.808999999999997</v>
      </c>
      <c r="L12">
        <f t="shared" si="4"/>
        <v>-0.34592599999999996</v>
      </c>
      <c r="M12">
        <f t="shared" si="5"/>
        <v>510.00232504000002</v>
      </c>
    </row>
    <row r="13" spans="1:14" x14ac:dyDescent="0.25">
      <c r="B13">
        <v>0.4</v>
      </c>
      <c r="C13">
        <f t="shared" si="7"/>
        <v>733</v>
      </c>
      <c r="D13">
        <v>5</v>
      </c>
      <c r="E13">
        <f t="shared" si="8"/>
        <v>2</v>
      </c>
      <c r="F13">
        <f t="shared" si="9"/>
        <v>733</v>
      </c>
      <c r="H13">
        <f t="shared" si="10"/>
        <v>733.39400000000001</v>
      </c>
      <c r="J13">
        <v>511</v>
      </c>
      <c r="K13">
        <f t="shared" si="3"/>
        <v>19.669899999999998</v>
      </c>
      <c r="L13">
        <f t="shared" si="4"/>
        <v>-0.34349859999999999</v>
      </c>
      <c r="M13">
        <f t="shared" si="5"/>
        <v>511.00231674400004</v>
      </c>
    </row>
    <row r="14" spans="1:14" x14ac:dyDescent="0.25">
      <c r="J14">
        <v>512</v>
      </c>
      <c r="K14">
        <f t="shared" si="3"/>
        <v>19.530799999999999</v>
      </c>
      <c r="L14">
        <f t="shared" si="4"/>
        <v>-0.34107120000000002</v>
      </c>
      <c r="M14">
        <f t="shared" si="5"/>
        <v>512.00230844800001</v>
      </c>
    </row>
    <row r="15" spans="1:14" x14ac:dyDescent="0.25">
      <c r="J15">
        <v>513</v>
      </c>
      <c r="K15">
        <f t="shared" si="3"/>
        <v>19.3917</v>
      </c>
      <c r="L15">
        <f t="shared" si="4"/>
        <v>-0.33864380000000005</v>
      </c>
      <c r="M15">
        <f t="shared" si="5"/>
        <v>513.00230015199998</v>
      </c>
    </row>
    <row r="16" spans="1:14" x14ac:dyDescent="0.25">
      <c r="J16">
        <v>514</v>
      </c>
      <c r="K16">
        <f t="shared" si="3"/>
        <v>19.252600000000001</v>
      </c>
      <c r="L16">
        <f t="shared" si="4"/>
        <v>-0.33621640000000008</v>
      </c>
      <c r="M16">
        <f t="shared" si="5"/>
        <v>514.00229185599994</v>
      </c>
    </row>
    <row r="17" spans="10:13" x14ac:dyDescent="0.25">
      <c r="J17">
        <v>515</v>
      </c>
      <c r="K17">
        <f t="shared" si="3"/>
        <v>19.113500000000002</v>
      </c>
      <c r="L17">
        <f t="shared" si="4"/>
        <v>-0.33378900000000011</v>
      </c>
      <c r="M17">
        <f t="shared" si="5"/>
        <v>515.00228355999991</v>
      </c>
    </row>
    <row r="18" spans="10:13" x14ac:dyDescent="0.25">
      <c r="J18">
        <v>516</v>
      </c>
      <c r="K18">
        <f t="shared" si="3"/>
        <v>18.974400000000003</v>
      </c>
      <c r="L18">
        <f t="shared" si="4"/>
        <v>-0.33136159999999992</v>
      </c>
      <c r="M18">
        <f t="shared" si="5"/>
        <v>516.00227526399999</v>
      </c>
    </row>
    <row r="19" spans="10:13" x14ac:dyDescent="0.25">
      <c r="J19">
        <v>517</v>
      </c>
      <c r="K19">
        <f t="shared" si="3"/>
        <v>18.835300000000004</v>
      </c>
      <c r="L19">
        <f t="shared" si="4"/>
        <v>-0.32893419999999995</v>
      </c>
      <c r="M19">
        <f t="shared" si="5"/>
        <v>517.00226696799996</v>
      </c>
    </row>
    <row r="20" spans="10:13" x14ac:dyDescent="0.25">
      <c r="J20">
        <v>518</v>
      </c>
      <c r="K20">
        <f t="shared" si="3"/>
        <v>18.696200000000005</v>
      </c>
      <c r="L20">
        <f t="shared" si="4"/>
        <v>-0.32650679999999999</v>
      </c>
      <c r="M20">
        <f t="shared" si="5"/>
        <v>518.00225867200004</v>
      </c>
    </row>
    <row r="21" spans="10:13" x14ac:dyDescent="0.25">
      <c r="J21">
        <v>519</v>
      </c>
      <c r="K21">
        <f t="shared" si="3"/>
        <v>18.557100000000005</v>
      </c>
      <c r="L21">
        <f t="shared" si="4"/>
        <v>-0.32407940000000002</v>
      </c>
      <c r="M21">
        <f t="shared" si="5"/>
        <v>519.00225037600001</v>
      </c>
    </row>
    <row r="22" spans="10:13" x14ac:dyDescent="0.25">
      <c r="J22">
        <v>520</v>
      </c>
      <c r="K22">
        <f t="shared" si="3"/>
        <v>18.418000000000006</v>
      </c>
      <c r="L22">
        <f t="shared" si="4"/>
        <v>-0.32165200000000005</v>
      </c>
      <c r="M22">
        <f t="shared" si="5"/>
        <v>520.00224207999997</v>
      </c>
    </row>
    <row r="23" spans="10:13" x14ac:dyDescent="0.25">
      <c r="J23">
        <v>521</v>
      </c>
      <c r="K23">
        <f t="shared" si="3"/>
        <v>18.278899999999993</v>
      </c>
      <c r="L23">
        <f t="shared" si="4"/>
        <v>-0.31922460000000008</v>
      </c>
      <c r="M23">
        <f t="shared" si="5"/>
        <v>521.00223378399994</v>
      </c>
    </row>
    <row r="24" spans="10:13" x14ac:dyDescent="0.25">
      <c r="J24">
        <v>522</v>
      </c>
      <c r="K24">
        <f t="shared" si="3"/>
        <v>18.139799999999994</v>
      </c>
      <c r="L24">
        <f t="shared" si="4"/>
        <v>-0.31679720000000011</v>
      </c>
      <c r="M24">
        <f t="shared" si="5"/>
        <v>522.00222548800002</v>
      </c>
    </row>
    <row r="25" spans="10:13" x14ac:dyDescent="0.25">
      <c r="J25">
        <v>523</v>
      </c>
      <c r="K25">
        <f t="shared" si="3"/>
        <v>18.000699999999995</v>
      </c>
      <c r="L25">
        <f t="shared" si="4"/>
        <v>-0.31436979999999992</v>
      </c>
      <c r="M25">
        <f t="shared" si="5"/>
        <v>523.00221719199999</v>
      </c>
    </row>
    <row r="26" spans="10:13" x14ac:dyDescent="0.25">
      <c r="J26">
        <v>524</v>
      </c>
      <c r="K26">
        <f t="shared" si="3"/>
        <v>17.861599999999996</v>
      </c>
      <c r="L26">
        <f t="shared" si="4"/>
        <v>-0.31194239999999995</v>
      </c>
      <c r="M26">
        <f t="shared" si="5"/>
        <v>524.00220889599996</v>
      </c>
    </row>
    <row r="27" spans="10:13" x14ac:dyDescent="0.25">
      <c r="J27">
        <v>525</v>
      </c>
      <c r="K27">
        <f t="shared" si="3"/>
        <v>17.722499999999997</v>
      </c>
      <c r="L27">
        <f t="shared" si="4"/>
        <v>-0.30951499999999998</v>
      </c>
      <c r="M27">
        <f t="shared" si="5"/>
        <v>525.00220060000004</v>
      </c>
    </row>
    <row r="28" spans="10:13" x14ac:dyDescent="0.25">
      <c r="J28">
        <v>526</v>
      </c>
      <c r="K28">
        <f t="shared" si="3"/>
        <v>17.583399999999997</v>
      </c>
      <c r="L28">
        <f t="shared" si="4"/>
        <v>-0.30708760000000002</v>
      </c>
      <c r="M28">
        <f t="shared" si="5"/>
        <v>526.002192304</v>
      </c>
    </row>
    <row r="29" spans="10:13" x14ac:dyDescent="0.25">
      <c r="J29">
        <v>527</v>
      </c>
      <c r="K29">
        <f t="shared" si="3"/>
        <v>17.444299999999998</v>
      </c>
      <c r="L29">
        <f t="shared" si="4"/>
        <v>-0.30466020000000005</v>
      </c>
      <c r="M29">
        <f t="shared" si="5"/>
        <v>527.00218400799997</v>
      </c>
    </row>
    <row r="30" spans="10:13" x14ac:dyDescent="0.25">
      <c r="J30">
        <v>528</v>
      </c>
      <c r="K30">
        <f t="shared" si="3"/>
        <v>17.305199999999999</v>
      </c>
      <c r="L30">
        <f t="shared" si="4"/>
        <v>-0.30223280000000008</v>
      </c>
      <c r="M30">
        <f t="shared" si="5"/>
        <v>528.00217571199994</v>
      </c>
    </row>
    <row r="31" spans="10:13" x14ac:dyDescent="0.25">
      <c r="J31">
        <v>529</v>
      </c>
      <c r="K31">
        <f t="shared" si="3"/>
        <v>17.1661</v>
      </c>
      <c r="L31">
        <f t="shared" si="4"/>
        <v>-0.29980540000000011</v>
      </c>
      <c r="M31">
        <f t="shared" si="5"/>
        <v>529.00216741599991</v>
      </c>
    </row>
    <row r="32" spans="10:13" x14ac:dyDescent="0.25">
      <c r="J32">
        <v>530</v>
      </c>
      <c r="K32">
        <f t="shared" si="3"/>
        <v>17.027000000000001</v>
      </c>
      <c r="L32">
        <f t="shared" si="4"/>
        <v>-0.29737799999999992</v>
      </c>
      <c r="M32">
        <f t="shared" si="5"/>
        <v>530.00215911999999</v>
      </c>
    </row>
    <row r="33" spans="2:13" x14ac:dyDescent="0.25">
      <c r="J33">
        <v>531</v>
      </c>
      <c r="K33">
        <f t="shared" si="3"/>
        <v>16.887900000000002</v>
      </c>
      <c r="L33">
        <f t="shared" si="4"/>
        <v>-0.29495059999999995</v>
      </c>
      <c r="M33">
        <f t="shared" si="5"/>
        <v>531.00215082399995</v>
      </c>
    </row>
    <row r="34" spans="2:13" x14ac:dyDescent="0.25">
      <c r="J34">
        <v>532</v>
      </c>
      <c r="K34">
        <f t="shared" si="3"/>
        <v>16.748800000000003</v>
      </c>
      <c r="L34">
        <f t="shared" si="4"/>
        <v>-0.29252319999999998</v>
      </c>
      <c r="M34">
        <f t="shared" si="5"/>
        <v>532.00214252800004</v>
      </c>
    </row>
    <row r="35" spans="2:13" x14ac:dyDescent="0.25">
      <c r="J35">
        <v>533</v>
      </c>
      <c r="K35">
        <f t="shared" si="3"/>
        <v>16.609700000000004</v>
      </c>
      <c r="L35">
        <f t="shared" si="4"/>
        <v>-0.29009580000000001</v>
      </c>
      <c r="M35">
        <f t="shared" si="5"/>
        <v>533.002134232</v>
      </c>
    </row>
    <row r="36" spans="2:13" x14ac:dyDescent="0.25">
      <c r="B36" t="s">
        <v>11</v>
      </c>
      <c r="C36" t="s">
        <v>12</v>
      </c>
      <c r="D36" t="s">
        <v>13</v>
      </c>
      <c r="E36" t="s">
        <v>14</v>
      </c>
      <c r="J36">
        <v>534</v>
      </c>
      <c r="K36">
        <f t="shared" si="3"/>
        <v>16.470600000000005</v>
      </c>
      <c r="L36">
        <f t="shared" si="4"/>
        <v>-0.28766840000000005</v>
      </c>
      <c r="M36">
        <f t="shared" si="5"/>
        <v>534.00212593599997</v>
      </c>
    </row>
    <row r="37" spans="2:13" x14ac:dyDescent="0.25">
      <c r="B37">
        <v>648</v>
      </c>
      <c r="C37">
        <v>790</v>
      </c>
      <c r="D37">
        <f>C37-B37</f>
        <v>142</v>
      </c>
      <c r="E37">
        <f>B37-D37</f>
        <v>506</v>
      </c>
      <c r="J37">
        <v>535</v>
      </c>
      <c r="K37">
        <f t="shared" si="3"/>
        <v>16.331500000000005</v>
      </c>
      <c r="L37">
        <f t="shared" si="4"/>
        <v>-0.28524100000000008</v>
      </c>
      <c r="M37">
        <f t="shared" si="5"/>
        <v>535.00211763999994</v>
      </c>
    </row>
    <row r="38" spans="2:13" x14ac:dyDescent="0.25">
      <c r="J38">
        <v>536</v>
      </c>
      <c r="K38">
        <f t="shared" si="3"/>
        <v>16.192399999999992</v>
      </c>
      <c r="L38">
        <f t="shared" si="4"/>
        <v>-0.28281360000000011</v>
      </c>
      <c r="M38">
        <f t="shared" si="5"/>
        <v>536.0021093439999</v>
      </c>
    </row>
    <row r="39" spans="2:13" x14ac:dyDescent="0.25">
      <c r="B39" s="1">
        <v>0.5</v>
      </c>
      <c r="C39" t="s">
        <v>15</v>
      </c>
      <c r="D39">
        <f>D37/2</f>
        <v>71</v>
      </c>
      <c r="E39">
        <f>B37+D39</f>
        <v>719</v>
      </c>
      <c r="J39">
        <v>537</v>
      </c>
      <c r="K39">
        <f t="shared" si="3"/>
        <v>16.053299999999993</v>
      </c>
      <c r="L39">
        <f t="shared" si="4"/>
        <v>-0.28038619999999992</v>
      </c>
      <c r="M39">
        <f t="shared" si="5"/>
        <v>537.00210104799999</v>
      </c>
    </row>
    <row r="40" spans="2:13" x14ac:dyDescent="0.25">
      <c r="C40" t="s">
        <v>16</v>
      </c>
      <c r="E40">
        <f>B37-D39</f>
        <v>577</v>
      </c>
      <c r="J40">
        <v>538</v>
      </c>
      <c r="K40">
        <f t="shared" si="3"/>
        <v>15.914199999999994</v>
      </c>
      <c r="L40">
        <f t="shared" si="4"/>
        <v>-0.27795879999999995</v>
      </c>
      <c r="M40">
        <f t="shared" si="5"/>
        <v>538.00209275199995</v>
      </c>
    </row>
    <row r="41" spans="2:13" x14ac:dyDescent="0.25">
      <c r="J41">
        <v>539</v>
      </c>
      <c r="K41">
        <f t="shared" si="3"/>
        <v>15.775099999999995</v>
      </c>
      <c r="L41">
        <f t="shared" si="4"/>
        <v>-0.27553139999999998</v>
      </c>
      <c r="M41">
        <f t="shared" si="5"/>
        <v>539.00208445600003</v>
      </c>
    </row>
    <row r="42" spans="2:13" x14ac:dyDescent="0.25">
      <c r="B42" s="1">
        <v>0.75</v>
      </c>
      <c r="C42" t="s">
        <v>15</v>
      </c>
      <c r="D42">
        <f>D37*0.75</f>
        <v>106.5</v>
      </c>
      <c r="E42">
        <f>B37+D42</f>
        <v>754.5</v>
      </c>
      <c r="J42">
        <v>540</v>
      </c>
      <c r="K42">
        <f t="shared" si="3"/>
        <v>15.635999999999996</v>
      </c>
      <c r="L42">
        <f t="shared" si="4"/>
        <v>-0.27310400000000001</v>
      </c>
      <c r="M42">
        <f t="shared" si="5"/>
        <v>540.00207616</v>
      </c>
    </row>
    <row r="43" spans="2:13" x14ac:dyDescent="0.25">
      <c r="C43" t="s">
        <v>16</v>
      </c>
      <c r="E43">
        <f>B37-D42</f>
        <v>541.5</v>
      </c>
      <c r="J43">
        <v>541</v>
      </c>
      <c r="K43">
        <f t="shared" si="3"/>
        <v>15.496899999999997</v>
      </c>
      <c r="L43">
        <f t="shared" si="4"/>
        <v>-0.27067660000000004</v>
      </c>
      <c r="M43">
        <f t="shared" si="5"/>
        <v>541.00206786399997</v>
      </c>
    </row>
    <row r="44" spans="2:13" x14ac:dyDescent="0.25">
      <c r="J44">
        <v>542</v>
      </c>
      <c r="K44">
        <f t="shared" si="3"/>
        <v>15.357799999999997</v>
      </c>
      <c r="L44">
        <f t="shared" si="4"/>
        <v>-0.26824920000000008</v>
      </c>
      <c r="M44">
        <f t="shared" si="5"/>
        <v>542.00205956799994</v>
      </c>
    </row>
    <row r="45" spans="2:13" x14ac:dyDescent="0.25">
      <c r="J45">
        <v>543</v>
      </c>
      <c r="K45">
        <f t="shared" si="3"/>
        <v>15.218699999999998</v>
      </c>
      <c r="L45">
        <f t="shared" si="4"/>
        <v>-0.26582180000000011</v>
      </c>
      <c r="M45">
        <f t="shared" si="5"/>
        <v>543.0020512719999</v>
      </c>
    </row>
    <row r="46" spans="2:13" x14ac:dyDescent="0.25">
      <c r="B46" t="s">
        <v>22</v>
      </c>
      <c r="C46">
        <v>675</v>
      </c>
      <c r="J46">
        <v>544</v>
      </c>
      <c r="K46">
        <f t="shared" si="3"/>
        <v>15.079599999999999</v>
      </c>
      <c r="L46">
        <f t="shared" si="4"/>
        <v>-0.26339439999999992</v>
      </c>
      <c r="M46">
        <f t="shared" si="5"/>
        <v>544.00204297599998</v>
      </c>
    </row>
    <row r="47" spans="2:13" x14ac:dyDescent="0.25">
      <c r="B47" t="s">
        <v>23</v>
      </c>
      <c r="C47">
        <v>820</v>
      </c>
      <c r="J47">
        <v>545</v>
      </c>
      <c r="K47">
        <f t="shared" si="3"/>
        <v>14.9405</v>
      </c>
      <c r="L47">
        <f t="shared" si="4"/>
        <v>-0.26096699999999995</v>
      </c>
      <c r="M47">
        <f t="shared" si="5"/>
        <v>545.00203468000007</v>
      </c>
    </row>
    <row r="48" spans="2:13" x14ac:dyDescent="0.25">
      <c r="B48" t="s">
        <v>24</v>
      </c>
      <c r="C48">
        <f>C47-C46</f>
        <v>145</v>
      </c>
      <c r="J48">
        <v>546</v>
      </c>
      <c r="K48">
        <f t="shared" si="3"/>
        <v>14.801400000000001</v>
      </c>
      <c r="L48">
        <f t="shared" si="4"/>
        <v>-0.25853959999999998</v>
      </c>
      <c r="M48">
        <f t="shared" si="5"/>
        <v>546.00202638400003</v>
      </c>
    </row>
    <row r="49" spans="10:13" x14ac:dyDescent="0.25">
      <c r="J49">
        <v>547</v>
      </c>
      <c r="K49">
        <f t="shared" si="3"/>
        <v>14.662300000000002</v>
      </c>
      <c r="L49">
        <f t="shared" si="4"/>
        <v>-0.25611220000000001</v>
      </c>
      <c r="M49">
        <f t="shared" si="5"/>
        <v>547.002018088</v>
      </c>
    </row>
    <row r="50" spans="10:13" x14ac:dyDescent="0.25">
      <c r="J50">
        <v>548</v>
      </c>
      <c r="K50">
        <f t="shared" si="3"/>
        <v>14.523200000000003</v>
      </c>
      <c r="L50">
        <f t="shared" si="4"/>
        <v>-0.25368480000000004</v>
      </c>
      <c r="M50">
        <f t="shared" si="5"/>
        <v>548.00200979199997</v>
      </c>
    </row>
    <row r="51" spans="10:13" x14ac:dyDescent="0.25">
      <c r="J51">
        <v>549</v>
      </c>
      <c r="K51">
        <f t="shared" si="3"/>
        <v>14.384100000000004</v>
      </c>
      <c r="L51">
        <f t="shared" si="4"/>
        <v>-0.25125740000000008</v>
      </c>
      <c r="M51">
        <f t="shared" si="5"/>
        <v>549.00200149599993</v>
      </c>
    </row>
    <row r="52" spans="10:13" x14ac:dyDescent="0.25">
      <c r="J52">
        <v>550</v>
      </c>
      <c r="K52">
        <f t="shared" si="3"/>
        <v>14.245000000000005</v>
      </c>
      <c r="L52">
        <f t="shared" si="4"/>
        <v>-0.24883000000000011</v>
      </c>
      <c r="M52">
        <f t="shared" si="5"/>
        <v>550.00199320000002</v>
      </c>
    </row>
    <row r="53" spans="10:13" x14ac:dyDescent="0.25">
      <c r="J53">
        <v>551</v>
      </c>
      <c r="K53">
        <f t="shared" si="3"/>
        <v>14.105900000000005</v>
      </c>
      <c r="L53">
        <f t="shared" si="4"/>
        <v>-0.24640259999999992</v>
      </c>
      <c r="M53">
        <f t="shared" si="5"/>
        <v>551.00198490399998</v>
      </c>
    </row>
    <row r="54" spans="10:13" x14ac:dyDescent="0.25">
      <c r="J54">
        <v>552</v>
      </c>
      <c r="K54">
        <f t="shared" si="3"/>
        <v>13.966800000000006</v>
      </c>
      <c r="L54">
        <f t="shared" si="4"/>
        <v>-0.24397519999999995</v>
      </c>
      <c r="M54">
        <f t="shared" si="5"/>
        <v>552.00197660800006</v>
      </c>
    </row>
    <row r="55" spans="10:13" x14ac:dyDescent="0.25">
      <c r="J55">
        <v>553</v>
      </c>
      <c r="K55">
        <f t="shared" si="3"/>
        <v>13.827699999999993</v>
      </c>
      <c r="L55">
        <f t="shared" si="4"/>
        <v>-0.24154779999999998</v>
      </c>
      <c r="M55">
        <f t="shared" si="5"/>
        <v>553.00196831200003</v>
      </c>
    </row>
    <row r="56" spans="10:13" x14ac:dyDescent="0.25">
      <c r="J56">
        <v>554</v>
      </c>
      <c r="K56">
        <f t="shared" si="3"/>
        <v>13.688599999999994</v>
      </c>
      <c r="L56">
        <f t="shared" si="4"/>
        <v>-0.23912040000000001</v>
      </c>
      <c r="M56">
        <f t="shared" si="5"/>
        <v>554.001960016</v>
      </c>
    </row>
    <row r="57" spans="10:13" x14ac:dyDescent="0.25">
      <c r="J57">
        <v>555</v>
      </c>
      <c r="K57">
        <f t="shared" si="3"/>
        <v>13.549499999999995</v>
      </c>
      <c r="L57">
        <f t="shared" si="4"/>
        <v>-0.23669300000000004</v>
      </c>
      <c r="M57">
        <f t="shared" si="5"/>
        <v>555.00195171999997</v>
      </c>
    </row>
    <row r="58" spans="10:13" x14ac:dyDescent="0.25">
      <c r="J58">
        <v>556</v>
      </c>
      <c r="K58">
        <f t="shared" si="3"/>
        <v>13.410399999999996</v>
      </c>
      <c r="L58">
        <f t="shared" si="4"/>
        <v>-0.23426560000000007</v>
      </c>
      <c r="M58">
        <f t="shared" si="5"/>
        <v>556.00194342399993</v>
      </c>
    </row>
    <row r="59" spans="10:13" x14ac:dyDescent="0.25">
      <c r="J59">
        <v>557</v>
      </c>
      <c r="K59">
        <f t="shared" si="3"/>
        <v>13.271299999999997</v>
      </c>
      <c r="L59">
        <f t="shared" si="4"/>
        <v>-0.23183820000000011</v>
      </c>
      <c r="M59">
        <f t="shared" si="5"/>
        <v>557.00193512800001</v>
      </c>
    </row>
    <row r="60" spans="10:13" x14ac:dyDescent="0.25">
      <c r="J60">
        <v>558</v>
      </c>
      <c r="K60">
        <f t="shared" si="3"/>
        <v>13.132199999999997</v>
      </c>
      <c r="L60">
        <f t="shared" si="4"/>
        <v>-0.22941079999999991</v>
      </c>
      <c r="M60">
        <f t="shared" si="5"/>
        <v>558.00192683199998</v>
      </c>
    </row>
    <row r="61" spans="10:13" x14ac:dyDescent="0.25">
      <c r="J61">
        <v>559</v>
      </c>
      <c r="K61">
        <f t="shared" si="3"/>
        <v>12.993099999999998</v>
      </c>
      <c r="L61">
        <f t="shared" si="4"/>
        <v>-0.22698339999999995</v>
      </c>
      <c r="M61">
        <f t="shared" si="5"/>
        <v>559.00191853600006</v>
      </c>
    </row>
    <row r="62" spans="10:13" x14ac:dyDescent="0.25">
      <c r="J62">
        <v>560</v>
      </c>
      <c r="K62">
        <f t="shared" si="3"/>
        <v>12.853999999999999</v>
      </c>
      <c r="L62">
        <f t="shared" si="4"/>
        <v>-0.22455599999999998</v>
      </c>
      <c r="M62">
        <f t="shared" si="5"/>
        <v>560.00191024000003</v>
      </c>
    </row>
    <row r="63" spans="10:13" x14ac:dyDescent="0.25">
      <c r="J63">
        <v>561</v>
      </c>
      <c r="K63">
        <f t="shared" si="3"/>
        <v>12.7149</v>
      </c>
      <c r="L63">
        <f t="shared" si="4"/>
        <v>-0.22212860000000001</v>
      </c>
      <c r="M63">
        <f t="shared" si="5"/>
        <v>561.001901944</v>
      </c>
    </row>
    <row r="64" spans="10:13" x14ac:dyDescent="0.25">
      <c r="J64">
        <v>562</v>
      </c>
      <c r="K64">
        <f t="shared" si="3"/>
        <v>12.575800000000001</v>
      </c>
      <c r="L64">
        <f t="shared" si="4"/>
        <v>-0.21970120000000004</v>
      </c>
      <c r="M64">
        <f t="shared" si="5"/>
        <v>562.00189364799996</v>
      </c>
    </row>
    <row r="65" spans="10:13" x14ac:dyDescent="0.25">
      <c r="J65">
        <v>563</v>
      </c>
      <c r="K65">
        <f t="shared" si="3"/>
        <v>12.436700000000002</v>
      </c>
      <c r="L65">
        <f t="shared" si="4"/>
        <v>-0.21727380000000007</v>
      </c>
      <c r="M65">
        <f t="shared" si="5"/>
        <v>563.00188535199993</v>
      </c>
    </row>
    <row r="66" spans="10:13" x14ac:dyDescent="0.25">
      <c r="J66">
        <v>564</v>
      </c>
      <c r="K66">
        <f t="shared" si="3"/>
        <v>12.297600000000003</v>
      </c>
      <c r="L66">
        <f t="shared" si="4"/>
        <v>-0.2148464000000001</v>
      </c>
      <c r="M66">
        <f t="shared" si="5"/>
        <v>564.00187705600001</v>
      </c>
    </row>
    <row r="67" spans="10:13" x14ac:dyDescent="0.25">
      <c r="J67">
        <v>565</v>
      </c>
      <c r="K67">
        <f t="shared" ref="K67:K130" si="11">-0.1391*J67+90.75</f>
        <v>12.158500000000004</v>
      </c>
      <c r="L67">
        <f t="shared" ref="L67:L130" si="12">(0.0024274*J67-1.5839)</f>
        <v>-0.21241899999999991</v>
      </c>
      <c r="M67">
        <f t="shared" ref="M67:M130" si="13">411.96*L67+652.51</f>
        <v>565.00186875999998</v>
      </c>
    </row>
    <row r="68" spans="10:13" x14ac:dyDescent="0.25">
      <c r="J68">
        <v>566</v>
      </c>
      <c r="K68">
        <f t="shared" si="11"/>
        <v>12.019400000000005</v>
      </c>
      <c r="L68">
        <f t="shared" si="12"/>
        <v>-0.20999159999999994</v>
      </c>
      <c r="M68">
        <f t="shared" si="13"/>
        <v>566.00186046400006</v>
      </c>
    </row>
    <row r="69" spans="10:13" x14ac:dyDescent="0.25">
      <c r="J69">
        <v>567</v>
      </c>
      <c r="K69">
        <f t="shared" si="11"/>
        <v>11.880300000000005</v>
      </c>
      <c r="L69">
        <f t="shared" si="12"/>
        <v>-0.20756419999999998</v>
      </c>
      <c r="M69">
        <f t="shared" si="13"/>
        <v>567.00185216800003</v>
      </c>
    </row>
    <row r="70" spans="10:13" x14ac:dyDescent="0.25">
      <c r="J70">
        <v>568</v>
      </c>
      <c r="K70">
        <f t="shared" si="11"/>
        <v>11.741199999999992</v>
      </c>
      <c r="L70">
        <f t="shared" si="12"/>
        <v>-0.20513680000000001</v>
      </c>
      <c r="M70">
        <f t="shared" si="13"/>
        <v>568.00184387199999</v>
      </c>
    </row>
    <row r="71" spans="10:13" x14ac:dyDescent="0.25">
      <c r="J71">
        <v>569</v>
      </c>
      <c r="K71">
        <f t="shared" si="11"/>
        <v>11.602099999999993</v>
      </c>
      <c r="L71">
        <f t="shared" si="12"/>
        <v>-0.20270940000000004</v>
      </c>
      <c r="M71">
        <f t="shared" si="13"/>
        <v>569.00183557599996</v>
      </c>
    </row>
    <row r="72" spans="10:13" x14ac:dyDescent="0.25">
      <c r="J72">
        <v>570</v>
      </c>
      <c r="K72">
        <f t="shared" si="11"/>
        <v>11.462999999999994</v>
      </c>
      <c r="L72">
        <f t="shared" si="12"/>
        <v>-0.20028200000000007</v>
      </c>
      <c r="M72">
        <f t="shared" si="13"/>
        <v>570.00182727999993</v>
      </c>
    </row>
    <row r="73" spans="10:13" x14ac:dyDescent="0.25">
      <c r="J73">
        <v>571</v>
      </c>
      <c r="K73">
        <f t="shared" si="11"/>
        <v>11.323899999999995</v>
      </c>
      <c r="L73">
        <f t="shared" si="12"/>
        <v>-0.1978546000000001</v>
      </c>
      <c r="M73">
        <f t="shared" si="13"/>
        <v>571.00181898400001</v>
      </c>
    </row>
    <row r="74" spans="10:13" x14ac:dyDescent="0.25">
      <c r="J74">
        <v>572</v>
      </c>
      <c r="K74">
        <f t="shared" si="11"/>
        <v>11.184799999999996</v>
      </c>
      <c r="L74">
        <f t="shared" si="12"/>
        <v>-0.19542719999999991</v>
      </c>
      <c r="M74">
        <f t="shared" si="13"/>
        <v>572.00181068799998</v>
      </c>
    </row>
    <row r="75" spans="10:13" x14ac:dyDescent="0.25">
      <c r="J75">
        <v>573</v>
      </c>
      <c r="K75">
        <f t="shared" si="11"/>
        <v>11.045699999999997</v>
      </c>
      <c r="L75">
        <f t="shared" si="12"/>
        <v>-0.19299979999999994</v>
      </c>
      <c r="M75">
        <f t="shared" si="13"/>
        <v>573.00180239200006</v>
      </c>
    </row>
    <row r="76" spans="10:13" x14ac:dyDescent="0.25">
      <c r="J76">
        <v>574</v>
      </c>
      <c r="K76">
        <f t="shared" si="11"/>
        <v>10.906599999999997</v>
      </c>
      <c r="L76">
        <f t="shared" si="12"/>
        <v>-0.19057239999999998</v>
      </c>
      <c r="M76">
        <f t="shared" si="13"/>
        <v>574.00179409600003</v>
      </c>
    </row>
    <row r="77" spans="10:13" x14ac:dyDescent="0.25">
      <c r="J77">
        <v>575</v>
      </c>
      <c r="K77">
        <f t="shared" si="11"/>
        <v>10.767499999999998</v>
      </c>
      <c r="L77">
        <f t="shared" si="12"/>
        <v>-0.18814500000000001</v>
      </c>
      <c r="M77">
        <f t="shared" si="13"/>
        <v>575.00178579999999</v>
      </c>
    </row>
    <row r="78" spans="10:13" x14ac:dyDescent="0.25">
      <c r="J78">
        <v>576</v>
      </c>
      <c r="K78">
        <f t="shared" si="11"/>
        <v>10.628399999999999</v>
      </c>
      <c r="L78">
        <f t="shared" si="12"/>
        <v>-0.18571760000000004</v>
      </c>
      <c r="M78">
        <f t="shared" si="13"/>
        <v>576.00177750399996</v>
      </c>
    </row>
    <row r="79" spans="10:13" x14ac:dyDescent="0.25">
      <c r="J79">
        <v>577</v>
      </c>
      <c r="K79">
        <f t="shared" si="11"/>
        <v>10.4893</v>
      </c>
      <c r="L79">
        <f t="shared" si="12"/>
        <v>-0.18329020000000007</v>
      </c>
      <c r="M79">
        <f t="shared" si="13"/>
        <v>577.00176920799993</v>
      </c>
    </row>
    <row r="80" spans="10:13" x14ac:dyDescent="0.25">
      <c r="J80">
        <v>578</v>
      </c>
      <c r="K80">
        <f t="shared" si="11"/>
        <v>10.350200000000001</v>
      </c>
      <c r="L80">
        <f t="shared" si="12"/>
        <v>-0.1808628000000001</v>
      </c>
      <c r="M80">
        <f t="shared" si="13"/>
        <v>578.00176091200001</v>
      </c>
    </row>
    <row r="81" spans="10:13" x14ac:dyDescent="0.25">
      <c r="J81">
        <v>579</v>
      </c>
      <c r="K81">
        <f t="shared" si="11"/>
        <v>10.211100000000002</v>
      </c>
      <c r="L81">
        <f t="shared" si="12"/>
        <v>-0.17843539999999991</v>
      </c>
      <c r="M81">
        <f t="shared" si="13"/>
        <v>579.00175261599998</v>
      </c>
    </row>
    <row r="82" spans="10:13" x14ac:dyDescent="0.25">
      <c r="J82">
        <v>580</v>
      </c>
      <c r="K82">
        <f t="shared" si="11"/>
        <v>10.072000000000003</v>
      </c>
      <c r="L82">
        <f t="shared" si="12"/>
        <v>-0.17600799999999994</v>
      </c>
      <c r="M82">
        <f t="shared" si="13"/>
        <v>580.00174432000006</v>
      </c>
    </row>
    <row r="83" spans="10:13" x14ac:dyDescent="0.25">
      <c r="J83">
        <v>581</v>
      </c>
      <c r="K83">
        <f t="shared" si="11"/>
        <v>9.9329000000000036</v>
      </c>
      <c r="L83">
        <f t="shared" si="12"/>
        <v>-0.17358059999999997</v>
      </c>
      <c r="M83">
        <f t="shared" si="13"/>
        <v>581.00173602400002</v>
      </c>
    </row>
    <row r="84" spans="10:13" x14ac:dyDescent="0.25">
      <c r="J84">
        <v>582</v>
      </c>
      <c r="K84">
        <f t="shared" si="11"/>
        <v>9.7938000000000045</v>
      </c>
      <c r="L84">
        <f t="shared" si="12"/>
        <v>-0.17115320000000001</v>
      </c>
      <c r="M84">
        <f t="shared" si="13"/>
        <v>582.00172772799999</v>
      </c>
    </row>
    <row r="85" spans="10:13" x14ac:dyDescent="0.25">
      <c r="J85">
        <v>583</v>
      </c>
      <c r="K85">
        <f t="shared" si="11"/>
        <v>9.6547000000000054</v>
      </c>
      <c r="L85">
        <f t="shared" si="12"/>
        <v>-0.16872580000000004</v>
      </c>
      <c r="M85">
        <f t="shared" si="13"/>
        <v>583.00171943199996</v>
      </c>
    </row>
    <row r="86" spans="10:13" x14ac:dyDescent="0.25">
      <c r="J86">
        <v>584</v>
      </c>
      <c r="K86">
        <f t="shared" si="11"/>
        <v>9.5156000000000063</v>
      </c>
      <c r="L86">
        <f t="shared" si="12"/>
        <v>-0.16629840000000007</v>
      </c>
      <c r="M86">
        <f t="shared" si="13"/>
        <v>584.00171113599993</v>
      </c>
    </row>
    <row r="87" spans="10:13" x14ac:dyDescent="0.25">
      <c r="J87">
        <v>585</v>
      </c>
      <c r="K87">
        <f t="shared" si="11"/>
        <v>9.376499999999993</v>
      </c>
      <c r="L87">
        <f t="shared" si="12"/>
        <v>-0.1638710000000001</v>
      </c>
      <c r="M87">
        <f t="shared" si="13"/>
        <v>585.00170284000001</v>
      </c>
    </row>
    <row r="88" spans="10:13" x14ac:dyDescent="0.25">
      <c r="J88">
        <v>586</v>
      </c>
      <c r="K88">
        <f t="shared" si="11"/>
        <v>9.2373999999999938</v>
      </c>
      <c r="L88">
        <f t="shared" si="12"/>
        <v>-0.16144359999999991</v>
      </c>
      <c r="M88">
        <f t="shared" si="13"/>
        <v>586.00169454399997</v>
      </c>
    </row>
    <row r="89" spans="10:13" x14ac:dyDescent="0.25">
      <c r="J89">
        <v>587</v>
      </c>
      <c r="K89">
        <f t="shared" si="11"/>
        <v>9.0982999999999947</v>
      </c>
      <c r="L89">
        <f t="shared" si="12"/>
        <v>-0.15901619999999994</v>
      </c>
      <c r="M89">
        <f t="shared" si="13"/>
        <v>587.00168624800006</v>
      </c>
    </row>
    <row r="90" spans="10:13" x14ac:dyDescent="0.25">
      <c r="J90">
        <v>588</v>
      </c>
      <c r="K90">
        <f t="shared" si="11"/>
        <v>8.9591999999999956</v>
      </c>
      <c r="L90">
        <f t="shared" si="12"/>
        <v>-0.15658879999999997</v>
      </c>
      <c r="M90">
        <f t="shared" si="13"/>
        <v>588.00167795200002</v>
      </c>
    </row>
    <row r="91" spans="10:13" x14ac:dyDescent="0.25">
      <c r="J91">
        <v>589</v>
      </c>
      <c r="K91">
        <f t="shared" si="11"/>
        <v>8.8200999999999965</v>
      </c>
      <c r="L91">
        <f t="shared" si="12"/>
        <v>-0.1541614</v>
      </c>
      <c r="M91">
        <f t="shared" si="13"/>
        <v>589.00166965599999</v>
      </c>
    </row>
    <row r="92" spans="10:13" x14ac:dyDescent="0.25">
      <c r="J92">
        <v>590</v>
      </c>
      <c r="K92">
        <f t="shared" si="11"/>
        <v>8.6809999999999974</v>
      </c>
      <c r="L92">
        <f t="shared" si="12"/>
        <v>-0.15173400000000004</v>
      </c>
      <c r="M92">
        <f t="shared" si="13"/>
        <v>590.00166135999996</v>
      </c>
    </row>
    <row r="93" spans="10:13" x14ac:dyDescent="0.25">
      <c r="J93">
        <v>591</v>
      </c>
      <c r="K93">
        <f t="shared" si="11"/>
        <v>8.5418999999999983</v>
      </c>
      <c r="L93">
        <f t="shared" si="12"/>
        <v>-0.14930660000000007</v>
      </c>
      <c r="M93">
        <f t="shared" si="13"/>
        <v>591.00165306399992</v>
      </c>
    </row>
    <row r="94" spans="10:13" x14ac:dyDescent="0.25">
      <c r="J94">
        <v>592</v>
      </c>
      <c r="K94">
        <f t="shared" si="11"/>
        <v>8.4027999999999992</v>
      </c>
      <c r="L94">
        <f t="shared" si="12"/>
        <v>-0.1468792000000001</v>
      </c>
      <c r="M94">
        <f t="shared" si="13"/>
        <v>592.00164476800001</v>
      </c>
    </row>
    <row r="95" spans="10:13" x14ac:dyDescent="0.25">
      <c r="J95">
        <v>593</v>
      </c>
      <c r="K95">
        <f t="shared" si="11"/>
        <v>8.2637</v>
      </c>
      <c r="L95">
        <f t="shared" si="12"/>
        <v>-0.14445179999999991</v>
      </c>
      <c r="M95">
        <f t="shared" si="13"/>
        <v>593.00163647199997</v>
      </c>
    </row>
    <row r="96" spans="10:13" x14ac:dyDescent="0.25">
      <c r="J96">
        <v>594</v>
      </c>
      <c r="K96">
        <f t="shared" si="11"/>
        <v>8.1246000000000009</v>
      </c>
      <c r="L96">
        <f t="shared" si="12"/>
        <v>-0.14202439999999994</v>
      </c>
      <c r="M96">
        <f t="shared" si="13"/>
        <v>594.00162817600005</v>
      </c>
    </row>
    <row r="97" spans="10:13" x14ac:dyDescent="0.25">
      <c r="J97">
        <v>595</v>
      </c>
      <c r="K97">
        <f t="shared" si="11"/>
        <v>7.9855000000000018</v>
      </c>
      <c r="L97">
        <f t="shared" si="12"/>
        <v>-0.13959699999999997</v>
      </c>
      <c r="M97">
        <f t="shared" si="13"/>
        <v>595.00161988000002</v>
      </c>
    </row>
    <row r="98" spans="10:13" x14ac:dyDescent="0.25">
      <c r="J98">
        <v>596</v>
      </c>
      <c r="K98">
        <f t="shared" si="11"/>
        <v>7.8464000000000027</v>
      </c>
      <c r="L98">
        <f t="shared" si="12"/>
        <v>-0.1371696</v>
      </c>
      <c r="M98">
        <f t="shared" si="13"/>
        <v>596.00161158399999</v>
      </c>
    </row>
    <row r="99" spans="10:13" x14ac:dyDescent="0.25">
      <c r="J99">
        <v>597</v>
      </c>
      <c r="K99">
        <f t="shared" si="11"/>
        <v>7.7073000000000036</v>
      </c>
      <c r="L99">
        <f t="shared" si="12"/>
        <v>-0.13474220000000003</v>
      </c>
      <c r="M99">
        <f t="shared" si="13"/>
        <v>597.00160328799996</v>
      </c>
    </row>
    <row r="100" spans="10:13" x14ac:dyDescent="0.25">
      <c r="J100">
        <v>598</v>
      </c>
      <c r="K100">
        <f t="shared" si="11"/>
        <v>7.5682000000000045</v>
      </c>
      <c r="L100">
        <f t="shared" si="12"/>
        <v>-0.13231480000000007</v>
      </c>
      <c r="M100">
        <f t="shared" si="13"/>
        <v>598.00159499199992</v>
      </c>
    </row>
    <row r="101" spans="10:13" x14ac:dyDescent="0.25">
      <c r="J101">
        <v>599</v>
      </c>
      <c r="K101">
        <f t="shared" si="11"/>
        <v>7.4291000000000054</v>
      </c>
      <c r="L101">
        <f t="shared" si="12"/>
        <v>-0.1298874000000001</v>
      </c>
      <c r="M101">
        <f t="shared" si="13"/>
        <v>599.001586696</v>
      </c>
    </row>
    <row r="102" spans="10:13" x14ac:dyDescent="0.25">
      <c r="J102">
        <v>600</v>
      </c>
      <c r="K102">
        <f t="shared" si="11"/>
        <v>7.289999999999992</v>
      </c>
      <c r="L102">
        <f t="shared" si="12"/>
        <v>-0.12745999999999991</v>
      </c>
      <c r="M102">
        <f t="shared" si="13"/>
        <v>600.00157840000008</v>
      </c>
    </row>
    <row r="103" spans="10:13" x14ac:dyDescent="0.25">
      <c r="J103">
        <v>601</v>
      </c>
      <c r="K103">
        <f t="shared" si="11"/>
        <v>7.1508999999999929</v>
      </c>
      <c r="L103">
        <f t="shared" si="12"/>
        <v>-0.12503259999999994</v>
      </c>
      <c r="M103">
        <f t="shared" si="13"/>
        <v>601.00157010400005</v>
      </c>
    </row>
    <row r="104" spans="10:13" x14ac:dyDescent="0.25">
      <c r="J104">
        <v>602</v>
      </c>
      <c r="K104">
        <f t="shared" si="11"/>
        <v>7.0117999999999938</v>
      </c>
      <c r="L104">
        <f t="shared" si="12"/>
        <v>-0.12260519999999997</v>
      </c>
      <c r="M104">
        <f t="shared" si="13"/>
        <v>602.00156180800002</v>
      </c>
    </row>
    <row r="105" spans="10:13" x14ac:dyDescent="0.25">
      <c r="J105">
        <v>603</v>
      </c>
      <c r="K105">
        <f t="shared" si="11"/>
        <v>6.8726999999999947</v>
      </c>
      <c r="L105">
        <f t="shared" si="12"/>
        <v>-0.1201778</v>
      </c>
      <c r="M105">
        <f t="shared" si="13"/>
        <v>603.00155351199999</v>
      </c>
    </row>
    <row r="106" spans="10:13" x14ac:dyDescent="0.25">
      <c r="J106">
        <v>604</v>
      </c>
      <c r="K106">
        <f t="shared" si="11"/>
        <v>6.7335999999999956</v>
      </c>
      <c r="L106">
        <f t="shared" si="12"/>
        <v>-0.11775040000000003</v>
      </c>
      <c r="M106">
        <f t="shared" si="13"/>
        <v>604.00154521599995</v>
      </c>
    </row>
    <row r="107" spans="10:13" x14ac:dyDescent="0.25">
      <c r="J107">
        <v>605</v>
      </c>
      <c r="K107">
        <f t="shared" si="11"/>
        <v>6.5944999999999965</v>
      </c>
      <c r="L107">
        <f t="shared" si="12"/>
        <v>-0.11532300000000006</v>
      </c>
      <c r="M107">
        <f t="shared" si="13"/>
        <v>605.00153691999992</v>
      </c>
    </row>
    <row r="108" spans="10:13" x14ac:dyDescent="0.25">
      <c r="J108">
        <v>606</v>
      </c>
      <c r="K108">
        <f t="shared" si="11"/>
        <v>6.4553999999999974</v>
      </c>
      <c r="L108">
        <f t="shared" si="12"/>
        <v>-0.1128956000000001</v>
      </c>
      <c r="M108">
        <f t="shared" si="13"/>
        <v>606.001528624</v>
      </c>
    </row>
    <row r="109" spans="10:13" x14ac:dyDescent="0.25">
      <c r="J109">
        <v>607</v>
      </c>
      <c r="K109">
        <f t="shared" si="11"/>
        <v>6.3162999999999982</v>
      </c>
      <c r="L109">
        <f t="shared" si="12"/>
        <v>-0.11046819999999991</v>
      </c>
      <c r="M109">
        <f t="shared" si="13"/>
        <v>607.00152032800008</v>
      </c>
    </row>
    <row r="110" spans="10:13" x14ac:dyDescent="0.25">
      <c r="J110">
        <v>608</v>
      </c>
      <c r="K110">
        <f t="shared" si="11"/>
        <v>6.1771999999999991</v>
      </c>
      <c r="L110">
        <f t="shared" si="12"/>
        <v>-0.10804079999999994</v>
      </c>
      <c r="M110">
        <f t="shared" si="13"/>
        <v>608.00151203200005</v>
      </c>
    </row>
    <row r="111" spans="10:13" x14ac:dyDescent="0.25">
      <c r="J111">
        <v>609</v>
      </c>
      <c r="K111">
        <f t="shared" si="11"/>
        <v>6.0381</v>
      </c>
      <c r="L111">
        <f t="shared" si="12"/>
        <v>-0.10561339999999997</v>
      </c>
      <c r="M111">
        <f t="shared" si="13"/>
        <v>609.00150373600002</v>
      </c>
    </row>
    <row r="112" spans="10:13" x14ac:dyDescent="0.25">
      <c r="J112">
        <v>610</v>
      </c>
      <c r="K112">
        <f t="shared" si="11"/>
        <v>5.8990000000000009</v>
      </c>
      <c r="L112">
        <f t="shared" si="12"/>
        <v>-0.103186</v>
      </c>
      <c r="M112">
        <f t="shared" si="13"/>
        <v>610.00149543999999</v>
      </c>
    </row>
    <row r="113" spans="10:13" x14ac:dyDescent="0.25">
      <c r="J113">
        <v>611</v>
      </c>
      <c r="K113">
        <f t="shared" si="11"/>
        <v>5.7599000000000018</v>
      </c>
      <c r="L113">
        <f t="shared" si="12"/>
        <v>-0.10075860000000003</v>
      </c>
      <c r="M113">
        <f t="shared" si="13"/>
        <v>611.00148714399995</v>
      </c>
    </row>
    <row r="114" spans="10:13" x14ac:dyDescent="0.25">
      <c r="J114">
        <v>612</v>
      </c>
      <c r="K114">
        <f t="shared" si="11"/>
        <v>5.6208000000000027</v>
      </c>
      <c r="L114">
        <f t="shared" si="12"/>
        <v>-9.8331200000000063E-2</v>
      </c>
      <c r="M114">
        <f t="shared" si="13"/>
        <v>612.00147884799992</v>
      </c>
    </row>
    <row r="115" spans="10:13" x14ac:dyDescent="0.25">
      <c r="J115">
        <v>613</v>
      </c>
      <c r="K115">
        <f t="shared" si="11"/>
        <v>5.4817000000000036</v>
      </c>
      <c r="L115">
        <f t="shared" si="12"/>
        <v>-9.5903800000000095E-2</v>
      </c>
      <c r="M115">
        <f t="shared" si="13"/>
        <v>613.001470552</v>
      </c>
    </row>
    <row r="116" spans="10:13" x14ac:dyDescent="0.25">
      <c r="J116">
        <v>614</v>
      </c>
      <c r="K116">
        <f t="shared" si="11"/>
        <v>5.3426000000000045</v>
      </c>
      <c r="L116">
        <f t="shared" si="12"/>
        <v>-9.3476399999999904E-2</v>
      </c>
      <c r="M116">
        <f t="shared" si="13"/>
        <v>614.00146225600008</v>
      </c>
    </row>
    <row r="117" spans="10:13" x14ac:dyDescent="0.25">
      <c r="J117">
        <v>615</v>
      </c>
      <c r="K117">
        <f t="shared" si="11"/>
        <v>5.2035000000000053</v>
      </c>
      <c r="L117">
        <f t="shared" si="12"/>
        <v>-9.1048999999999936E-2</v>
      </c>
      <c r="M117">
        <f t="shared" si="13"/>
        <v>615.00145396000005</v>
      </c>
    </row>
    <row r="118" spans="10:13" x14ac:dyDescent="0.25">
      <c r="J118">
        <v>616</v>
      </c>
      <c r="K118">
        <f t="shared" si="11"/>
        <v>5.0644000000000062</v>
      </c>
      <c r="L118">
        <f t="shared" si="12"/>
        <v>-8.8621599999999967E-2</v>
      </c>
      <c r="M118">
        <f t="shared" si="13"/>
        <v>616.00144566400002</v>
      </c>
    </row>
    <row r="119" spans="10:13" x14ac:dyDescent="0.25">
      <c r="J119">
        <v>617</v>
      </c>
      <c r="K119">
        <f t="shared" si="11"/>
        <v>4.9252999999999929</v>
      </c>
      <c r="L119">
        <f t="shared" si="12"/>
        <v>-8.6194199999999999E-2</v>
      </c>
      <c r="M119">
        <f t="shared" si="13"/>
        <v>617.00143736799998</v>
      </c>
    </row>
    <row r="120" spans="10:13" x14ac:dyDescent="0.25">
      <c r="J120">
        <v>618</v>
      </c>
      <c r="K120">
        <f t="shared" si="11"/>
        <v>4.7861999999999938</v>
      </c>
      <c r="L120">
        <f t="shared" si="12"/>
        <v>-8.376680000000003E-2</v>
      </c>
      <c r="M120">
        <f t="shared" si="13"/>
        <v>618.00142907199995</v>
      </c>
    </row>
    <row r="121" spans="10:13" x14ac:dyDescent="0.25">
      <c r="J121">
        <v>619</v>
      </c>
      <c r="K121">
        <f t="shared" si="11"/>
        <v>4.6470999999999947</v>
      </c>
      <c r="L121">
        <f t="shared" si="12"/>
        <v>-8.1339400000000062E-2</v>
      </c>
      <c r="M121">
        <f t="shared" si="13"/>
        <v>619.00142077599992</v>
      </c>
    </row>
    <row r="122" spans="10:13" x14ac:dyDescent="0.25">
      <c r="J122">
        <v>620</v>
      </c>
      <c r="K122">
        <f t="shared" si="11"/>
        <v>4.5079999999999956</v>
      </c>
      <c r="L122">
        <f t="shared" si="12"/>
        <v>-7.8912000000000093E-2</v>
      </c>
      <c r="M122">
        <f t="shared" si="13"/>
        <v>620.00141248</v>
      </c>
    </row>
    <row r="123" spans="10:13" x14ac:dyDescent="0.25">
      <c r="J123">
        <v>621</v>
      </c>
      <c r="K123">
        <f t="shared" si="11"/>
        <v>4.3688999999999965</v>
      </c>
      <c r="L123">
        <f t="shared" si="12"/>
        <v>-7.6484599999999903E-2</v>
      </c>
      <c r="M123">
        <f t="shared" si="13"/>
        <v>621.00140418400008</v>
      </c>
    </row>
    <row r="124" spans="10:13" x14ac:dyDescent="0.25">
      <c r="J124">
        <v>622</v>
      </c>
      <c r="K124">
        <f t="shared" si="11"/>
        <v>4.2297999999999973</v>
      </c>
      <c r="L124">
        <f t="shared" si="12"/>
        <v>-7.4057199999999934E-2</v>
      </c>
      <c r="M124">
        <f t="shared" si="13"/>
        <v>622.00139588800005</v>
      </c>
    </row>
    <row r="125" spans="10:13" x14ac:dyDescent="0.25">
      <c r="J125">
        <v>623</v>
      </c>
      <c r="K125">
        <f t="shared" si="11"/>
        <v>4.0906999999999982</v>
      </c>
      <c r="L125">
        <f t="shared" si="12"/>
        <v>-7.1629799999999966E-2</v>
      </c>
      <c r="M125">
        <f t="shared" si="13"/>
        <v>623.00138759200001</v>
      </c>
    </row>
    <row r="126" spans="10:13" x14ac:dyDescent="0.25">
      <c r="J126">
        <v>624</v>
      </c>
      <c r="K126">
        <f t="shared" si="11"/>
        <v>3.9515999999999991</v>
      </c>
      <c r="L126">
        <f t="shared" si="12"/>
        <v>-6.9202399999999997E-2</v>
      </c>
      <c r="M126">
        <f t="shared" si="13"/>
        <v>624.00137929599998</v>
      </c>
    </row>
    <row r="127" spans="10:13" x14ac:dyDescent="0.25">
      <c r="J127">
        <v>625</v>
      </c>
      <c r="K127">
        <f t="shared" si="11"/>
        <v>3.8125</v>
      </c>
      <c r="L127">
        <f t="shared" si="12"/>
        <v>-6.6775000000000029E-2</v>
      </c>
      <c r="M127">
        <f t="shared" si="13"/>
        <v>625.00137099999995</v>
      </c>
    </row>
    <row r="128" spans="10:13" x14ac:dyDescent="0.25">
      <c r="J128">
        <v>626</v>
      </c>
      <c r="K128">
        <f t="shared" si="11"/>
        <v>3.6734000000000009</v>
      </c>
      <c r="L128">
        <f t="shared" si="12"/>
        <v>-6.434760000000006E-2</v>
      </c>
      <c r="M128">
        <f t="shared" si="13"/>
        <v>626.00136270399992</v>
      </c>
    </row>
    <row r="129" spans="10:13" x14ac:dyDescent="0.25">
      <c r="J129">
        <v>627</v>
      </c>
      <c r="K129">
        <f t="shared" si="11"/>
        <v>3.5343000000000018</v>
      </c>
      <c r="L129">
        <f t="shared" si="12"/>
        <v>-6.1920200000000092E-2</v>
      </c>
      <c r="M129">
        <f t="shared" si="13"/>
        <v>627.001354408</v>
      </c>
    </row>
    <row r="130" spans="10:13" x14ac:dyDescent="0.25">
      <c r="J130">
        <v>628</v>
      </c>
      <c r="K130">
        <f t="shared" si="11"/>
        <v>3.3952000000000027</v>
      </c>
      <c r="L130">
        <f t="shared" si="12"/>
        <v>-5.9492799999999901E-2</v>
      </c>
      <c r="M130">
        <f t="shared" si="13"/>
        <v>628.00134611200008</v>
      </c>
    </row>
    <row r="131" spans="10:13" x14ac:dyDescent="0.25">
      <c r="J131">
        <v>629</v>
      </c>
      <c r="K131">
        <f t="shared" ref="K131:K194" si="14">-0.1391*J131+90.75</f>
        <v>3.2561000000000035</v>
      </c>
      <c r="L131">
        <f t="shared" ref="L131:L194" si="15">(0.0024274*J131-1.5839)</f>
        <v>-5.7065399999999933E-2</v>
      </c>
      <c r="M131">
        <f t="shared" ref="M131:M194" si="16">411.96*L131+652.51</f>
        <v>629.00133781600005</v>
      </c>
    </row>
    <row r="132" spans="10:13" x14ac:dyDescent="0.25">
      <c r="J132">
        <v>630</v>
      </c>
      <c r="K132">
        <f t="shared" si="14"/>
        <v>3.1170000000000044</v>
      </c>
      <c r="L132">
        <f t="shared" si="15"/>
        <v>-5.4637999999999964E-2</v>
      </c>
      <c r="M132">
        <f t="shared" si="16"/>
        <v>630.00132952000001</v>
      </c>
    </row>
    <row r="133" spans="10:13" x14ac:dyDescent="0.25">
      <c r="J133">
        <v>631</v>
      </c>
      <c r="K133">
        <f t="shared" si="14"/>
        <v>2.9779000000000053</v>
      </c>
      <c r="L133">
        <f t="shared" si="15"/>
        <v>-5.2210599999999996E-2</v>
      </c>
      <c r="M133">
        <f t="shared" si="16"/>
        <v>631.00132122399998</v>
      </c>
    </row>
    <row r="134" spans="10:13" x14ac:dyDescent="0.25">
      <c r="J134">
        <v>632</v>
      </c>
      <c r="K134">
        <f t="shared" si="14"/>
        <v>2.838799999999992</v>
      </c>
      <c r="L134">
        <f t="shared" si="15"/>
        <v>-4.9783200000000027E-2</v>
      </c>
      <c r="M134">
        <f t="shared" si="16"/>
        <v>632.00131292799995</v>
      </c>
    </row>
    <row r="135" spans="10:13" x14ac:dyDescent="0.25">
      <c r="J135">
        <v>633</v>
      </c>
      <c r="K135">
        <f t="shared" si="14"/>
        <v>2.6996999999999929</v>
      </c>
      <c r="L135">
        <f t="shared" si="15"/>
        <v>-4.7355800000000059E-2</v>
      </c>
      <c r="M135">
        <f t="shared" si="16"/>
        <v>633.00130463199991</v>
      </c>
    </row>
    <row r="136" spans="10:13" x14ac:dyDescent="0.25">
      <c r="J136">
        <v>634</v>
      </c>
      <c r="K136">
        <f t="shared" si="14"/>
        <v>2.5605999999999938</v>
      </c>
      <c r="L136">
        <f t="shared" si="15"/>
        <v>-4.492840000000009E-2</v>
      </c>
      <c r="M136">
        <f t="shared" si="16"/>
        <v>634.001296336</v>
      </c>
    </row>
    <row r="137" spans="10:13" x14ac:dyDescent="0.25">
      <c r="J137">
        <v>635</v>
      </c>
      <c r="K137">
        <f t="shared" si="14"/>
        <v>2.4214999999999947</v>
      </c>
      <c r="L137">
        <f t="shared" si="15"/>
        <v>-4.25009999999999E-2</v>
      </c>
      <c r="M137">
        <f t="shared" si="16"/>
        <v>635.00128804000008</v>
      </c>
    </row>
    <row r="138" spans="10:13" x14ac:dyDescent="0.25">
      <c r="J138">
        <v>636</v>
      </c>
      <c r="K138">
        <f t="shared" si="14"/>
        <v>2.2823999999999955</v>
      </c>
      <c r="L138">
        <f t="shared" si="15"/>
        <v>-4.0073599999999931E-2</v>
      </c>
      <c r="M138">
        <f t="shared" si="16"/>
        <v>636.00127974400004</v>
      </c>
    </row>
    <row r="139" spans="10:13" x14ac:dyDescent="0.25">
      <c r="J139">
        <v>637</v>
      </c>
      <c r="K139">
        <f t="shared" si="14"/>
        <v>2.1432999999999964</v>
      </c>
      <c r="L139">
        <f t="shared" si="15"/>
        <v>-3.7646199999999963E-2</v>
      </c>
      <c r="M139">
        <f t="shared" si="16"/>
        <v>637.00127144800001</v>
      </c>
    </row>
    <row r="140" spans="10:13" x14ac:dyDescent="0.25">
      <c r="J140">
        <v>638</v>
      </c>
      <c r="K140">
        <f t="shared" si="14"/>
        <v>2.0041999999999973</v>
      </c>
      <c r="L140">
        <f t="shared" si="15"/>
        <v>-3.5218799999999995E-2</v>
      </c>
      <c r="M140">
        <f t="shared" si="16"/>
        <v>638.00126315199998</v>
      </c>
    </row>
    <row r="141" spans="10:13" x14ac:dyDescent="0.25">
      <c r="J141">
        <v>639</v>
      </c>
      <c r="K141">
        <f t="shared" si="14"/>
        <v>1.8650999999999982</v>
      </c>
      <c r="L141">
        <f t="shared" si="15"/>
        <v>-3.2791400000000026E-2</v>
      </c>
      <c r="M141">
        <f t="shared" si="16"/>
        <v>639.00125485599995</v>
      </c>
    </row>
    <row r="142" spans="10:13" x14ac:dyDescent="0.25">
      <c r="J142">
        <v>640</v>
      </c>
      <c r="K142">
        <f t="shared" si="14"/>
        <v>1.7259999999999991</v>
      </c>
      <c r="L142">
        <f t="shared" si="15"/>
        <v>-3.0364000000000058E-2</v>
      </c>
      <c r="M142">
        <f t="shared" si="16"/>
        <v>640.00124655999991</v>
      </c>
    </row>
    <row r="143" spans="10:13" x14ac:dyDescent="0.25">
      <c r="J143">
        <v>641</v>
      </c>
      <c r="K143">
        <f t="shared" si="14"/>
        <v>1.5869</v>
      </c>
      <c r="L143">
        <f t="shared" si="15"/>
        <v>-2.7936600000000089E-2</v>
      </c>
      <c r="M143">
        <f t="shared" si="16"/>
        <v>641.00123826399999</v>
      </c>
    </row>
    <row r="144" spans="10:13" x14ac:dyDescent="0.25">
      <c r="J144">
        <v>642</v>
      </c>
      <c r="K144">
        <f t="shared" si="14"/>
        <v>1.4478000000000009</v>
      </c>
      <c r="L144">
        <f t="shared" si="15"/>
        <v>-2.5509199999999899E-2</v>
      </c>
      <c r="M144">
        <f t="shared" si="16"/>
        <v>642.00122996800008</v>
      </c>
    </row>
    <row r="145" spans="10:13" x14ac:dyDescent="0.25">
      <c r="J145">
        <v>643</v>
      </c>
      <c r="K145">
        <f t="shared" si="14"/>
        <v>1.3087000000000018</v>
      </c>
      <c r="L145">
        <f t="shared" si="15"/>
        <v>-2.308179999999993E-2</v>
      </c>
      <c r="M145">
        <f t="shared" si="16"/>
        <v>643.00122167200004</v>
      </c>
    </row>
    <row r="146" spans="10:13" x14ac:dyDescent="0.25">
      <c r="J146">
        <v>644</v>
      </c>
      <c r="K146">
        <f t="shared" si="14"/>
        <v>1.1696000000000026</v>
      </c>
      <c r="L146">
        <f t="shared" si="15"/>
        <v>-2.0654399999999962E-2</v>
      </c>
      <c r="M146">
        <f t="shared" si="16"/>
        <v>644.00121337600001</v>
      </c>
    </row>
    <row r="147" spans="10:13" x14ac:dyDescent="0.25">
      <c r="J147">
        <v>645</v>
      </c>
      <c r="K147">
        <f t="shared" si="14"/>
        <v>1.0305000000000035</v>
      </c>
      <c r="L147">
        <f t="shared" si="15"/>
        <v>-1.8226999999999993E-2</v>
      </c>
      <c r="M147">
        <f t="shared" si="16"/>
        <v>645.00120507999998</v>
      </c>
    </row>
    <row r="148" spans="10:13" x14ac:dyDescent="0.25">
      <c r="J148">
        <v>646</v>
      </c>
      <c r="K148">
        <f t="shared" si="14"/>
        <v>0.89140000000000441</v>
      </c>
      <c r="L148">
        <f t="shared" si="15"/>
        <v>-1.5799600000000025E-2</v>
      </c>
      <c r="M148">
        <f t="shared" si="16"/>
        <v>646.00119678399994</v>
      </c>
    </row>
    <row r="149" spans="10:13" x14ac:dyDescent="0.25">
      <c r="J149">
        <v>647</v>
      </c>
      <c r="K149">
        <f t="shared" si="14"/>
        <v>0.7523000000000053</v>
      </c>
      <c r="L149">
        <f t="shared" si="15"/>
        <v>-1.3372200000000056E-2</v>
      </c>
      <c r="M149">
        <f t="shared" si="16"/>
        <v>647.00118848800003</v>
      </c>
    </row>
    <row r="150" spans="10:13" x14ac:dyDescent="0.25">
      <c r="J150">
        <v>648</v>
      </c>
      <c r="K150">
        <f t="shared" si="14"/>
        <v>0.61320000000000618</v>
      </c>
      <c r="L150">
        <f t="shared" si="15"/>
        <v>-1.0944800000000088E-2</v>
      </c>
      <c r="M150">
        <f t="shared" si="16"/>
        <v>648.00118019199999</v>
      </c>
    </row>
    <row r="151" spans="10:13" x14ac:dyDescent="0.25">
      <c r="J151">
        <v>649</v>
      </c>
      <c r="K151">
        <f t="shared" si="14"/>
        <v>0.47409999999999286</v>
      </c>
      <c r="L151">
        <f t="shared" si="15"/>
        <v>-8.5173999999998973E-3</v>
      </c>
      <c r="M151">
        <f t="shared" si="16"/>
        <v>649.00117189600007</v>
      </c>
    </row>
    <row r="152" spans="10:13" x14ac:dyDescent="0.25">
      <c r="J152">
        <v>650</v>
      </c>
      <c r="K152">
        <f t="shared" si="14"/>
        <v>0.33499999999999375</v>
      </c>
      <c r="L152">
        <f t="shared" si="15"/>
        <v>-6.0899999999999288E-3</v>
      </c>
      <c r="M152">
        <f t="shared" si="16"/>
        <v>650.00116360000004</v>
      </c>
    </row>
    <row r="153" spans="10:13" x14ac:dyDescent="0.25">
      <c r="J153">
        <v>651</v>
      </c>
      <c r="K153">
        <f t="shared" si="14"/>
        <v>0.19589999999999463</v>
      </c>
      <c r="L153">
        <f t="shared" si="15"/>
        <v>-3.6625999999999603E-3</v>
      </c>
      <c r="M153">
        <f t="shared" si="16"/>
        <v>651.00115530400001</v>
      </c>
    </row>
    <row r="154" spans="10:13" x14ac:dyDescent="0.25">
      <c r="J154">
        <v>652</v>
      </c>
      <c r="K154">
        <f t="shared" si="14"/>
        <v>5.6799999999995521E-2</v>
      </c>
      <c r="L154">
        <f t="shared" si="15"/>
        <v>-1.2351999999999919E-3</v>
      </c>
      <c r="M154">
        <f t="shared" si="16"/>
        <v>652.00114700799998</v>
      </c>
    </row>
    <row r="155" spans="10:13" x14ac:dyDescent="0.25">
      <c r="J155">
        <v>653</v>
      </c>
      <c r="K155">
        <f t="shared" si="14"/>
        <v>-8.2300000000003593E-2</v>
      </c>
      <c r="L155">
        <f t="shared" si="15"/>
        <v>1.1921999999999766E-3</v>
      </c>
      <c r="M155">
        <f t="shared" si="16"/>
        <v>653.00113871199994</v>
      </c>
    </row>
    <row r="156" spans="10:13" x14ac:dyDescent="0.25">
      <c r="J156">
        <v>654</v>
      </c>
      <c r="K156">
        <f t="shared" si="14"/>
        <v>-0.22140000000000271</v>
      </c>
      <c r="L156">
        <f t="shared" si="15"/>
        <v>3.6195999999999451E-3</v>
      </c>
      <c r="M156">
        <f t="shared" si="16"/>
        <v>654.00113041600002</v>
      </c>
    </row>
    <row r="157" spans="10:13" x14ac:dyDescent="0.25">
      <c r="J157">
        <v>655</v>
      </c>
      <c r="K157">
        <f t="shared" si="14"/>
        <v>-0.36050000000000182</v>
      </c>
      <c r="L157">
        <f t="shared" si="15"/>
        <v>6.0469999999999136E-3</v>
      </c>
      <c r="M157">
        <f t="shared" si="16"/>
        <v>655.00112211999999</v>
      </c>
    </row>
    <row r="158" spans="10:13" x14ac:dyDescent="0.25">
      <c r="J158">
        <v>656</v>
      </c>
      <c r="K158">
        <f t="shared" si="14"/>
        <v>-0.49960000000000093</v>
      </c>
      <c r="L158">
        <f t="shared" si="15"/>
        <v>8.4744000000001041E-3</v>
      </c>
      <c r="M158">
        <f t="shared" si="16"/>
        <v>656.00111382400007</v>
      </c>
    </row>
    <row r="159" spans="10:13" x14ac:dyDescent="0.25">
      <c r="J159">
        <v>657</v>
      </c>
      <c r="K159">
        <f t="shared" si="14"/>
        <v>-0.63870000000000005</v>
      </c>
      <c r="L159">
        <f t="shared" si="15"/>
        <v>1.0901800000000073E-2</v>
      </c>
      <c r="M159">
        <f t="shared" si="16"/>
        <v>657.00110552800004</v>
      </c>
    </row>
    <row r="160" spans="10:13" x14ac:dyDescent="0.25">
      <c r="J160">
        <v>658</v>
      </c>
      <c r="K160">
        <f t="shared" si="14"/>
        <v>-0.77779999999999916</v>
      </c>
      <c r="L160">
        <f t="shared" si="15"/>
        <v>1.3329200000000041E-2</v>
      </c>
      <c r="M160">
        <f t="shared" si="16"/>
        <v>658.00109723200001</v>
      </c>
    </row>
    <row r="161" spans="10:13" x14ac:dyDescent="0.25">
      <c r="J161">
        <v>659</v>
      </c>
      <c r="K161">
        <f t="shared" si="14"/>
        <v>-0.91689999999999827</v>
      </c>
      <c r="L161">
        <f t="shared" si="15"/>
        <v>1.5756600000000009E-2</v>
      </c>
      <c r="M161">
        <f t="shared" si="16"/>
        <v>659.00108893599997</v>
      </c>
    </row>
    <row r="162" spans="10:13" x14ac:dyDescent="0.25">
      <c r="J162">
        <v>660</v>
      </c>
      <c r="K162">
        <f t="shared" si="14"/>
        <v>-1.0559999999999974</v>
      </c>
      <c r="L162">
        <f t="shared" si="15"/>
        <v>1.8183999999999978E-2</v>
      </c>
      <c r="M162">
        <f t="shared" si="16"/>
        <v>660.00108063999994</v>
      </c>
    </row>
    <row r="163" spans="10:13" x14ac:dyDescent="0.25">
      <c r="J163">
        <v>661</v>
      </c>
      <c r="K163">
        <f t="shared" si="14"/>
        <v>-1.1950999999999965</v>
      </c>
      <c r="L163">
        <f t="shared" si="15"/>
        <v>2.0611399999999946E-2</v>
      </c>
      <c r="M163">
        <f t="shared" si="16"/>
        <v>661.00107234400002</v>
      </c>
    </row>
    <row r="164" spans="10:13" x14ac:dyDescent="0.25">
      <c r="J164">
        <v>662</v>
      </c>
      <c r="K164">
        <f t="shared" si="14"/>
        <v>-1.3341999999999956</v>
      </c>
      <c r="L164">
        <f t="shared" si="15"/>
        <v>2.3038799999999915E-2</v>
      </c>
      <c r="M164">
        <f t="shared" si="16"/>
        <v>662.00106404799999</v>
      </c>
    </row>
    <row r="165" spans="10:13" x14ac:dyDescent="0.25">
      <c r="J165">
        <v>663</v>
      </c>
      <c r="K165">
        <f t="shared" si="14"/>
        <v>-1.4732999999999947</v>
      </c>
      <c r="L165">
        <f t="shared" si="15"/>
        <v>2.5466200000000105E-2</v>
      </c>
      <c r="M165">
        <f t="shared" si="16"/>
        <v>663.00105575200007</v>
      </c>
    </row>
    <row r="166" spans="10:13" x14ac:dyDescent="0.25">
      <c r="J166">
        <v>664</v>
      </c>
      <c r="K166">
        <f t="shared" si="14"/>
        <v>-1.612400000000008</v>
      </c>
      <c r="L166">
        <f t="shared" si="15"/>
        <v>2.7893600000000074E-2</v>
      </c>
      <c r="M166">
        <f t="shared" si="16"/>
        <v>664.00104745600004</v>
      </c>
    </row>
    <row r="167" spans="10:13" x14ac:dyDescent="0.25">
      <c r="J167">
        <v>665</v>
      </c>
      <c r="K167">
        <f t="shared" si="14"/>
        <v>-1.7515000000000072</v>
      </c>
      <c r="L167">
        <f t="shared" si="15"/>
        <v>3.0321000000000042E-2</v>
      </c>
      <c r="M167">
        <f t="shared" si="16"/>
        <v>665.00103916</v>
      </c>
    </row>
    <row r="168" spans="10:13" x14ac:dyDescent="0.25">
      <c r="J168">
        <v>666</v>
      </c>
      <c r="K168">
        <f t="shared" si="14"/>
        <v>-1.8906000000000063</v>
      </c>
      <c r="L168">
        <f t="shared" si="15"/>
        <v>3.2748400000000011E-2</v>
      </c>
      <c r="M168">
        <f t="shared" si="16"/>
        <v>666.00103086399997</v>
      </c>
    </row>
    <row r="169" spans="10:13" x14ac:dyDescent="0.25">
      <c r="J169">
        <v>667</v>
      </c>
      <c r="K169">
        <f t="shared" si="14"/>
        <v>-2.0297000000000054</v>
      </c>
      <c r="L169">
        <f t="shared" si="15"/>
        <v>3.5175799999999979E-2</v>
      </c>
      <c r="M169">
        <f t="shared" si="16"/>
        <v>667.00102256799994</v>
      </c>
    </row>
    <row r="170" spans="10:13" x14ac:dyDescent="0.25">
      <c r="J170">
        <v>668</v>
      </c>
      <c r="K170">
        <f t="shared" si="14"/>
        <v>-2.1688000000000045</v>
      </c>
      <c r="L170">
        <f t="shared" si="15"/>
        <v>3.7603199999999948E-2</v>
      </c>
      <c r="M170">
        <f t="shared" si="16"/>
        <v>668.00101427200002</v>
      </c>
    </row>
    <row r="171" spans="10:13" x14ac:dyDescent="0.25">
      <c r="J171">
        <v>669</v>
      </c>
      <c r="K171">
        <f t="shared" si="14"/>
        <v>-2.3079000000000036</v>
      </c>
      <c r="L171">
        <f t="shared" si="15"/>
        <v>4.0030599999999916E-2</v>
      </c>
      <c r="M171">
        <f t="shared" si="16"/>
        <v>669.00100597599999</v>
      </c>
    </row>
    <row r="172" spans="10:13" x14ac:dyDescent="0.25">
      <c r="J172">
        <v>670</v>
      </c>
      <c r="K172">
        <f t="shared" si="14"/>
        <v>-2.4470000000000027</v>
      </c>
      <c r="L172">
        <f t="shared" si="15"/>
        <v>4.2458000000000107E-2</v>
      </c>
      <c r="M172">
        <f t="shared" si="16"/>
        <v>670.00099768000007</v>
      </c>
    </row>
    <row r="173" spans="10:13" x14ac:dyDescent="0.25">
      <c r="J173">
        <v>671</v>
      </c>
      <c r="K173">
        <f t="shared" si="14"/>
        <v>-2.5861000000000018</v>
      </c>
      <c r="L173">
        <f t="shared" si="15"/>
        <v>4.4885400000000075E-2</v>
      </c>
      <c r="M173">
        <f t="shared" si="16"/>
        <v>671.00098938400004</v>
      </c>
    </row>
    <row r="174" spans="10:13" x14ac:dyDescent="0.25">
      <c r="J174">
        <v>672</v>
      </c>
      <c r="K174">
        <f t="shared" si="14"/>
        <v>-2.725200000000001</v>
      </c>
      <c r="L174">
        <f t="shared" si="15"/>
        <v>4.7312800000000044E-2</v>
      </c>
      <c r="M174">
        <f t="shared" si="16"/>
        <v>672.000981088</v>
      </c>
    </row>
    <row r="175" spans="10:13" x14ac:dyDescent="0.25">
      <c r="J175">
        <v>673</v>
      </c>
      <c r="K175">
        <f t="shared" si="14"/>
        <v>-2.8643000000000001</v>
      </c>
      <c r="L175">
        <f t="shared" si="15"/>
        <v>4.9740200000000012E-2</v>
      </c>
      <c r="M175">
        <f t="shared" si="16"/>
        <v>673.00097279199997</v>
      </c>
    </row>
    <row r="176" spans="10:13" x14ac:dyDescent="0.25">
      <c r="J176">
        <v>674</v>
      </c>
      <c r="K176">
        <f t="shared" si="14"/>
        <v>-3.0033999999999992</v>
      </c>
      <c r="L176">
        <f t="shared" si="15"/>
        <v>5.2167599999999981E-2</v>
      </c>
      <c r="M176">
        <f t="shared" si="16"/>
        <v>674.00096449599994</v>
      </c>
    </row>
    <row r="177" spans="10:13" x14ac:dyDescent="0.25">
      <c r="J177">
        <v>675</v>
      </c>
      <c r="K177">
        <f t="shared" si="14"/>
        <v>-3.1424999999999983</v>
      </c>
      <c r="L177">
        <f t="shared" si="15"/>
        <v>5.4594999999999949E-2</v>
      </c>
      <c r="M177">
        <f t="shared" si="16"/>
        <v>675.00095620000002</v>
      </c>
    </row>
    <row r="178" spans="10:13" x14ac:dyDescent="0.25">
      <c r="J178">
        <v>676</v>
      </c>
      <c r="K178">
        <f t="shared" si="14"/>
        <v>-3.2815999999999974</v>
      </c>
      <c r="L178">
        <f t="shared" si="15"/>
        <v>5.7022399999999918E-2</v>
      </c>
      <c r="M178">
        <f t="shared" si="16"/>
        <v>676.00094790399999</v>
      </c>
    </row>
    <row r="179" spans="10:13" x14ac:dyDescent="0.25">
      <c r="J179">
        <v>677</v>
      </c>
      <c r="K179">
        <f t="shared" si="14"/>
        <v>-3.4206999999999965</v>
      </c>
      <c r="L179">
        <f t="shared" si="15"/>
        <v>5.9449800000000108E-2</v>
      </c>
      <c r="M179">
        <f t="shared" si="16"/>
        <v>677.00093960800007</v>
      </c>
    </row>
    <row r="180" spans="10:13" x14ac:dyDescent="0.25">
      <c r="J180">
        <v>678</v>
      </c>
      <c r="K180">
        <f t="shared" si="14"/>
        <v>-3.5597999999999956</v>
      </c>
      <c r="L180">
        <f t="shared" si="15"/>
        <v>6.1877200000000077E-2</v>
      </c>
      <c r="M180">
        <f t="shared" si="16"/>
        <v>678.00093131200003</v>
      </c>
    </row>
    <row r="181" spans="10:13" x14ac:dyDescent="0.25">
      <c r="J181">
        <v>679</v>
      </c>
      <c r="K181">
        <f t="shared" si="14"/>
        <v>-3.6988999999999947</v>
      </c>
      <c r="L181">
        <f t="shared" si="15"/>
        <v>6.4304600000000045E-2</v>
      </c>
      <c r="M181">
        <f t="shared" si="16"/>
        <v>679.000923016</v>
      </c>
    </row>
    <row r="182" spans="10:13" x14ac:dyDescent="0.25">
      <c r="J182">
        <v>680</v>
      </c>
      <c r="K182">
        <f t="shared" si="14"/>
        <v>-3.8379999999999939</v>
      </c>
      <c r="L182">
        <f t="shared" si="15"/>
        <v>6.6732000000000014E-2</v>
      </c>
      <c r="M182">
        <f t="shared" si="16"/>
        <v>680.00091471999997</v>
      </c>
    </row>
    <row r="183" spans="10:13" x14ac:dyDescent="0.25">
      <c r="J183">
        <v>681</v>
      </c>
      <c r="K183">
        <f t="shared" si="14"/>
        <v>-3.9771000000000072</v>
      </c>
      <c r="L183">
        <f t="shared" si="15"/>
        <v>6.9159399999999982E-2</v>
      </c>
      <c r="M183">
        <f t="shared" si="16"/>
        <v>681.00090642399994</v>
      </c>
    </row>
    <row r="184" spans="10:13" x14ac:dyDescent="0.25">
      <c r="J184">
        <v>682</v>
      </c>
      <c r="K184">
        <f t="shared" si="14"/>
        <v>-4.1162000000000063</v>
      </c>
      <c r="L184">
        <f t="shared" si="15"/>
        <v>7.158679999999995E-2</v>
      </c>
      <c r="M184">
        <f t="shared" si="16"/>
        <v>682.00089812800002</v>
      </c>
    </row>
    <row r="185" spans="10:13" x14ac:dyDescent="0.25">
      <c r="J185">
        <v>683</v>
      </c>
      <c r="K185">
        <f t="shared" si="14"/>
        <v>-4.2553000000000054</v>
      </c>
      <c r="L185">
        <f t="shared" si="15"/>
        <v>7.4014199999999919E-2</v>
      </c>
      <c r="M185">
        <f t="shared" si="16"/>
        <v>683.00088983199998</v>
      </c>
    </row>
    <row r="186" spans="10:13" x14ac:dyDescent="0.25">
      <c r="J186">
        <v>684</v>
      </c>
      <c r="K186">
        <f t="shared" si="14"/>
        <v>-4.3944000000000045</v>
      </c>
      <c r="L186">
        <f t="shared" si="15"/>
        <v>7.6441600000000109E-2</v>
      </c>
      <c r="M186">
        <f t="shared" si="16"/>
        <v>684.00088153600007</v>
      </c>
    </row>
    <row r="187" spans="10:13" x14ac:dyDescent="0.25">
      <c r="J187">
        <v>685</v>
      </c>
      <c r="K187">
        <f t="shared" si="14"/>
        <v>-4.5335000000000036</v>
      </c>
      <c r="L187">
        <f t="shared" si="15"/>
        <v>7.8869000000000078E-2</v>
      </c>
      <c r="M187">
        <f t="shared" si="16"/>
        <v>685.00087324000003</v>
      </c>
    </row>
    <row r="188" spans="10:13" x14ac:dyDescent="0.25">
      <c r="J188">
        <v>686</v>
      </c>
      <c r="K188">
        <f t="shared" si="14"/>
        <v>-4.6726000000000028</v>
      </c>
      <c r="L188">
        <f t="shared" si="15"/>
        <v>8.1296400000000046E-2</v>
      </c>
      <c r="M188">
        <f t="shared" si="16"/>
        <v>686.000864944</v>
      </c>
    </row>
    <row r="189" spans="10:13" x14ac:dyDescent="0.25">
      <c r="J189">
        <v>687</v>
      </c>
      <c r="K189">
        <f t="shared" si="14"/>
        <v>-4.8117000000000019</v>
      </c>
      <c r="L189">
        <f t="shared" si="15"/>
        <v>8.3723800000000015E-2</v>
      </c>
      <c r="M189">
        <f t="shared" si="16"/>
        <v>687.00085664799997</v>
      </c>
    </row>
    <row r="190" spans="10:13" x14ac:dyDescent="0.25">
      <c r="J190">
        <v>688</v>
      </c>
      <c r="K190">
        <f t="shared" si="14"/>
        <v>-4.950800000000001</v>
      </c>
      <c r="L190">
        <f t="shared" si="15"/>
        <v>8.6151199999999983E-2</v>
      </c>
      <c r="M190">
        <f t="shared" si="16"/>
        <v>688.00084835199993</v>
      </c>
    </row>
    <row r="191" spans="10:13" x14ac:dyDescent="0.25">
      <c r="J191">
        <v>689</v>
      </c>
      <c r="K191">
        <f t="shared" si="14"/>
        <v>-5.0899000000000001</v>
      </c>
      <c r="L191">
        <f t="shared" si="15"/>
        <v>8.8578599999999952E-2</v>
      </c>
      <c r="M191">
        <f t="shared" si="16"/>
        <v>689.00084005600002</v>
      </c>
    </row>
    <row r="192" spans="10:13" x14ac:dyDescent="0.25">
      <c r="J192">
        <v>690</v>
      </c>
      <c r="K192">
        <f t="shared" si="14"/>
        <v>-5.2289999999999992</v>
      </c>
      <c r="L192">
        <f t="shared" si="15"/>
        <v>9.100599999999992E-2</v>
      </c>
      <c r="M192">
        <f t="shared" si="16"/>
        <v>690.00083175999998</v>
      </c>
    </row>
    <row r="193" spans="10:13" x14ac:dyDescent="0.25">
      <c r="J193">
        <v>691</v>
      </c>
      <c r="K193">
        <f t="shared" si="14"/>
        <v>-5.3680999999999983</v>
      </c>
      <c r="L193">
        <f t="shared" si="15"/>
        <v>9.3433400000000111E-2</v>
      </c>
      <c r="M193">
        <f t="shared" si="16"/>
        <v>691.00082346400006</v>
      </c>
    </row>
    <row r="194" spans="10:13" x14ac:dyDescent="0.25">
      <c r="J194">
        <v>692</v>
      </c>
      <c r="K194">
        <f t="shared" si="14"/>
        <v>-5.5071999999999974</v>
      </c>
      <c r="L194">
        <f t="shared" si="15"/>
        <v>9.5860800000000079E-2</v>
      </c>
      <c r="M194">
        <f t="shared" si="16"/>
        <v>692.00081516800003</v>
      </c>
    </row>
    <row r="195" spans="10:13" x14ac:dyDescent="0.25">
      <c r="J195">
        <v>693</v>
      </c>
      <c r="K195">
        <f t="shared" ref="K195:K258" si="17">-0.1391*J195+90.75</f>
        <v>-5.6462999999999965</v>
      </c>
      <c r="L195">
        <f t="shared" ref="L195:L258" si="18">(0.0024274*J195-1.5839)</f>
        <v>9.8288200000000048E-2</v>
      </c>
      <c r="M195">
        <f t="shared" ref="M195:M258" si="19">411.96*L195+652.51</f>
        <v>693.000806872</v>
      </c>
    </row>
    <row r="196" spans="10:13" x14ac:dyDescent="0.25">
      <c r="J196">
        <v>694</v>
      </c>
      <c r="K196">
        <f t="shared" si="17"/>
        <v>-5.7853999999999957</v>
      </c>
      <c r="L196">
        <f t="shared" si="18"/>
        <v>0.10071560000000002</v>
      </c>
      <c r="M196">
        <f t="shared" si="19"/>
        <v>694.00079857599997</v>
      </c>
    </row>
    <row r="197" spans="10:13" x14ac:dyDescent="0.25">
      <c r="J197">
        <v>695</v>
      </c>
      <c r="K197">
        <f t="shared" si="17"/>
        <v>-5.9244999999999948</v>
      </c>
      <c r="L197">
        <f t="shared" si="18"/>
        <v>0.10314299999999998</v>
      </c>
      <c r="M197">
        <f t="shared" si="19"/>
        <v>695.00079027999993</v>
      </c>
    </row>
    <row r="198" spans="10:13" x14ac:dyDescent="0.25">
      <c r="J198">
        <v>696</v>
      </c>
      <c r="K198">
        <f t="shared" si="17"/>
        <v>-6.0636000000000081</v>
      </c>
      <c r="L198">
        <f t="shared" si="18"/>
        <v>0.10557039999999995</v>
      </c>
      <c r="M198">
        <f t="shared" si="19"/>
        <v>696.00078198400001</v>
      </c>
    </row>
    <row r="199" spans="10:13" x14ac:dyDescent="0.25">
      <c r="J199">
        <v>697</v>
      </c>
      <c r="K199">
        <f t="shared" si="17"/>
        <v>-6.2027000000000072</v>
      </c>
      <c r="L199">
        <f t="shared" si="18"/>
        <v>0.10799779999999992</v>
      </c>
      <c r="M199">
        <f t="shared" si="19"/>
        <v>697.00077368799998</v>
      </c>
    </row>
    <row r="200" spans="10:13" x14ac:dyDescent="0.25">
      <c r="J200">
        <v>698</v>
      </c>
      <c r="K200">
        <f t="shared" si="17"/>
        <v>-6.3418000000000063</v>
      </c>
      <c r="L200">
        <f t="shared" si="18"/>
        <v>0.11042520000000011</v>
      </c>
      <c r="M200">
        <f t="shared" si="19"/>
        <v>698.00076539200006</v>
      </c>
    </row>
    <row r="201" spans="10:13" x14ac:dyDescent="0.25">
      <c r="J201">
        <v>699</v>
      </c>
      <c r="K201">
        <f t="shared" si="17"/>
        <v>-6.4809000000000054</v>
      </c>
      <c r="L201">
        <f t="shared" si="18"/>
        <v>0.11285260000000008</v>
      </c>
      <c r="M201">
        <f t="shared" si="19"/>
        <v>699.00075709600003</v>
      </c>
    </row>
    <row r="202" spans="10:13" x14ac:dyDescent="0.25">
      <c r="J202">
        <v>700</v>
      </c>
      <c r="K202">
        <f t="shared" si="17"/>
        <v>-6.6200000000000045</v>
      </c>
      <c r="L202">
        <f t="shared" si="18"/>
        <v>0.11528000000000005</v>
      </c>
      <c r="M202">
        <f t="shared" si="19"/>
        <v>700.0007488</v>
      </c>
    </row>
    <row r="203" spans="10:13" x14ac:dyDescent="0.25">
      <c r="J203">
        <v>701</v>
      </c>
      <c r="K203">
        <f t="shared" si="17"/>
        <v>-6.7591000000000037</v>
      </c>
      <c r="L203">
        <f t="shared" si="18"/>
        <v>0.11770740000000002</v>
      </c>
      <c r="M203">
        <f t="shared" si="19"/>
        <v>701.00074050399996</v>
      </c>
    </row>
    <row r="204" spans="10:13" x14ac:dyDescent="0.25">
      <c r="J204">
        <v>702</v>
      </c>
      <c r="K204">
        <f t="shared" si="17"/>
        <v>-6.8982000000000028</v>
      </c>
      <c r="L204">
        <f t="shared" si="18"/>
        <v>0.12013479999999999</v>
      </c>
      <c r="M204">
        <f t="shared" si="19"/>
        <v>702.00073220799993</v>
      </c>
    </row>
    <row r="205" spans="10:13" x14ac:dyDescent="0.25">
      <c r="J205">
        <v>703</v>
      </c>
      <c r="K205">
        <f t="shared" si="17"/>
        <v>-7.0373000000000019</v>
      </c>
      <c r="L205">
        <f t="shared" si="18"/>
        <v>0.12256219999999995</v>
      </c>
      <c r="M205">
        <f t="shared" si="19"/>
        <v>703.00072391200001</v>
      </c>
    </row>
    <row r="206" spans="10:13" x14ac:dyDescent="0.25">
      <c r="J206">
        <v>704</v>
      </c>
      <c r="K206">
        <f t="shared" si="17"/>
        <v>-7.176400000000001</v>
      </c>
      <c r="L206">
        <f t="shared" si="18"/>
        <v>0.12498959999999992</v>
      </c>
      <c r="M206">
        <f t="shared" si="19"/>
        <v>704.00071561599998</v>
      </c>
    </row>
    <row r="207" spans="10:13" x14ac:dyDescent="0.25">
      <c r="J207">
        <v>705</v>
      </c>
      <c r="K207">
        <f t="shared" si="17"/>
        <v>-7.3155000000000001</v>
      </c>
      <c r="L207">
        <f t="shared" si="18"/>
        <v>0.12741700000000011</v>
      </c>
      <c r="M207">
        <f t="shared" si="19"/>
        <v>705.00070732000006</v>
      </c>
    </row>
    <row r="208" spans="10:13" x14ac:dyDescent="0.25">
      <c r="J208">
        <v>706</v>
      </c>
      <c r="K208">
        <f t="shared" si="17"/>
        <v>-7.4545999999999992</v>
      </c>
      <c r="L208">
        <f t="shared" si="18"/>
        <v>0.12984440000000008</v>
      </c>
      <c r="M208">
        <f t="shared" si="19"/>
        <v>706.00069902400003</v>
      </c>
    </row>
    <row r="209" spans="10:13" x14ac:dyDescent="0.25">
      <c r="J209">
        <v>707</v>
      </c>
      <c r="K209">
        <f t="shared" si="17"/>
        <v>-7.5936999999999983</v>
      </c>
      <c r="L209">
        <f t="shared" si="18"/>
        <v>0.13227180000000005</v>
      </c>
      <c r="M209">
        <f t="shared" si="19"/>
        <v>707.000690728</v>
      </c>
    </row>
    <row r="210" spans="10:13" x14ac:dyDescent="0.25">
      <c r="J210">
        <v>708</v>
      </c>
      <c r="K210">
        <f t="shared" si="17"/>
        <v>-7.7327999999999975</v>
      </c>
      <c r="L210">
        <f t="shared" si="18"/>
        <v>0.13469920000000002</v>
      </c>
      <c r="M210">
        <f t="shared" si="19"/>
        <v>708.00068243199996</v>
      </c>
    </row>
    <row r="211" spans="10:13" x14ac:dyDescent="0.25">
      <c r="J211">
        <v>709</v>
      </c>
      <c r="K211">
        <f t="shared" si="17"/>
        <v>-7.8718999999999966</v>
      </c>
      <c r="L211">
        <f t="shared" si="18"/>
        <v>0.13712659999999999</v>
      </c>
      <c r="M211">
        <f t="shared" si="19"/>
        <v>709.00067413600004</v>
      </c>
    </row>
    <row r="212" spans="10:13" x14ac:dyDescent="0.25">
      <c r="J212">
        <v>710</v>
      </c>
      <c r="K212">
        <f t="shared" si="17"/>
        <v>-8.0109999999999957</v>
      </c>
      <c r="L212">
        <f t="shared" si="18"/>
        <v>0.13955399999999996</v>
      </c>
      <c r="M212">
        <f t="shared" si="19"/>
        <v>710.00066584000001</v>
      </c>
    </row>
    <row r="213" spans="10:13" x14ac:dyDescent="0.25">
      <c r="J213">
        <v>711</v>
      </c>
      <c r="K213">
        <f t="shared" si="17"/>
        <v>-8.1500999999999948</v>
      </c>
      <c r="L213">
        <f t="shared" si="18"/>
        <v>0.14198139999999992</v>
      </c>
      <c r="M213">
        <f t="shared" si="19"/>
        <v>711.00065754399998</v>
      </c>
    </row>
    <row r="214" spans="10:13" x14ac:dyDescent="0.25">
      <c r="J214">
        <v>712</v>
      </c>
      <c r="K214">
        <f t="shared" si="17"/>
        <v>-8.2891999999999939</v>
      </c>
      <c r="L214">
        <f t="shared" si="18"/>
        <v>0.14440880000000011</v>
      </c>
      <c r="M214">
        <f t="shared" si="19"/>
        <v>712.00064924800006</v>
      </c>
    </row>
    <row r="215" spans="10:13" x14ac:dyDescent="0.25">
      <c r="J215">
        <v>713</v>
      </c>
      <c r="K215">
        <f t="shared" si="17"/>
        <v>-8.4283000000000072</v>
      </c>
      <c r="L215">
        <f t="shared" si="18"/>
        <v>0.14683620000000008</v>
      </c>
      <c r="M215">
        <f t="shared" si="19"/>
        <v>713.00064095200003</v>
      </c>
    </row>
    <row r="216" spans="10:13" x14ac:dyDescent="0.25">
      <c r="J216">
        <v>714</v>
      </c>
      <c r="K216">
        <f t="shared" si="17"/>
        <v>-8.5674000000000063</v>
      </c>
      <c r="L216">
        <f t="shared" si="18"/>
        <v>0.14926360000000005</v>
      </c>
      <c r="M216">
        <f t="shared" si="19"/>
        <v>714.00063265599999</v>
      </c>
    </row>
    <row r="217" spans="10:13" x14ac:dyDescent="0.25">
      <c r="J217">
        <v>715</v>
      </c>
      <c r="K217">
        <f t="shared" si="17"/>
        <v>-8.7065000000000055</v>
      </c>
      <c r="L217">
        <f t="shared" si="18"/>
        <v>0.15169100000000002</v>
      </c>
      <c r="M217">
        <f t="shared" si="19"/>
        <v>715.00062435999996</v>
      </c>
    </row>
    <row r="218" spans="10:13" x14ac:dyDescent="0.25">
      <c r="J218">
        <v>716</v>
      </c>
      <c r="K218">
        <f t="shared" si="17"/>
        <v>-8.8456000000000046</v>
      </c>
      <c r="L218">
        <f t="shared" si="18"/>
        <v>0.15411839999999999</v>
      </c>
      <c r="M218">
        <f t="shared" si="19"/>
        <v>716.00061606400004</v>
      </c>
    </row>
    <row r="219" spans="10:13" x14ac:dyDescent="0.25">
      <c r="J219">
        <v>717</v>
      </c>
      <c r="K219">
        <f t="shared" si="17"/>
        <v>-8.9847000000000037</v>
      </c>
      <c r="L219">
        <f t="shared" si="18"/>
        <v>0.15654579999999996</v>
      </c>
      <c r="M219">
        <f t="shared" si="19"/>
        <v>717.00060776800001</v>
      </c>
    </row>
    <row r="220" spans="10:13" x14ac:dyDescent="0.25">
      <c r="J220">
        <v>718</v>
      </c>
      <c r="K220">
        <f t="shared" si="17"/>
        <v>-9.1238000000000028</v>
      </c>
      <c r="L220">
        <f t="shared" si="18"/>
        <v>0.15897319999999993</v>
      </c>
      <c r="M220">
        <f t="shared" si="19"/>
        <v>718.00059947199998</v>
      </c>
    </row>
    <row r="221" spans="10:13" x14ac:dyDescent="0.25">
      <c r="J221">
        <v>719</v>
      </c>
      <c r="K221">
        <f t="shared" si="17"/>
        <v>-9.2629000000000019</v>
      </c>
      <c r="L221">
        <f t="shared" si="18"/>
        <v>0.16140060000000012</v>
      </c>
      <c r="M221">
        <f t="shared" si="19"/>
        <v>719.00059117600006</v>
      </c>
    </row>
    <row r="222" spans="10:13" x14ac:dyDescent="0.25">
      <c r="J222">
        <v>720</v>
      </c>
      <c r="K222">
        <f t="shared" si="17"/>
        <v>-9.402000000000001</v>
      </c>
      <c r="L222">
        <f t="shared" si="18"/>
        <v>0.16382800000000008</v>
      </c>
      <c r="M222">
        <f t="shared" si="19"/>
        <v>720.00058288000002</v>
      </c>
    </row>
    <row r="223" spans="10:13" x14ac:dyDescent="0.25">
      <c r="J223">
        <v>721</v>
      </c>
      <c r="K223">
        <f t="shared" si="17"/>
        <v>-9.5411000000000001</v>
      </c>
      <c r="L223">
        <f t="shared" si="18"/>
        <v>0.16625540000000005</v>
      </c>
      <c r="M223">
        <f t="shared" si="19"/>
        <v>721.00057458399999</v>
      </c>
    </row>
    <row r="224" spans="10:13" x14ac:dyDescent="0.25">
      <c r="J224">
        <v>722</v>
      </c>
      <c r="K224">
        <f t="shared" si="17"/>
        <v>-9.6801999999999992</v>
      </c>
      <c r="L224">
        <f t="shared" si="18"/>
        <v>0.16868280000000002</v>
      </c>
      <c r="M224">
        <f t="shared" si="19"/>
        <v>722.00056628799996</v>
      </c>
    </row>
    <row r="225" spans="10:13" x14ac:dyDescent="0.25">
      <c r="J225">
        <v>723</v>
      </c>
      <c r="K225">
        <f t="shared" si="17"/>
        <v>-9.8192999999999984</v>
      </c>
      <c r="L225">
        <f t="shared" si="18"/>
        <v>0.17111019999999999</v>
      </c>
      <c r="M225">
        <f t="shared" si="19"/>
        <v>723.00055799200004</v>
      </c>
    </row>
    <row r="226" spans="10:13" x14ac:dyDescent="0.25">
      <c r="J226">
        <v>724</v>
      </c>
      <c r="K226">
        <f t="shared" si="17"/>
        <v>-9.9583999999999975</v>
      </c>
      <c r="L226">
        <f t="shared" si="18"/>
        <v>0.17353759999999996</v>
      </c>
      <c r="M226">
        <f t="shared" si="19"/>
        <v>724.00054969600001</v>
      </c>
    </row>
    <row r="227" spans="10:13" x14ac:dyDescent="0.25">
      <c r="J227">
        <v>725</v>
      </c>
      <c r="K227">
        <f t="shared" si="17"/>
        <v>-10.097499999999997</v>
      </c>
      <c r="L227">
        <f t="shared" si="18"/>
        <v>0.17596499999999993</v>
      </c>
      <c r="M227">
        <f t="shared" si="19"/>
        <v>725.00054139999997</v>
      </c>
    </row>
    <row r="228" spans="10:13" x14ac:dyDescent="0.25">
      <c r="J228">
        <v>726</v>
      </c>
      <c r="K228">
        <f t="shared" si="17"/>
        <v>-10.236599999999996</v>
      </c>
      <c r="L228">
        <f t="shared" si="18"/>
        <v>0.17839240000000012</v>
      </c>
      <c r="M228">
        <f t="shared" si="19"/>
        <v>726.00053310400006</v>
      </c>
    </row>
    <row r="229" spans="10:13" x14ac:dyDescent="0.25">
      <c r="J229">
        <v>727</v>
      </c>
      <c r="K229">
        <f t="shared" si="17"/>
        <v>-10.375699999999995</v>
      </c>
      <c r="L229">
        <f t="shared" si="18"/>
        <v>0.18081980000000009</v>
      </c>
      <c r="M229">
        <f t="shared" si="19"/>
        <v>727.00052480800002</v>
      </c>
    </row>
    <row r="230" spans="10:13" x14ac:dyDescent="0.25">
      <c r="J230">
        <v>728</v>
      </c>
      <c r="K230">
        <f t="shared" si="17"/>
        <v>-10.514800000000008</v>
      </c>
      <c r="L230">
        <f t="shared" si="18"/>
        <v>0.18324720000000005</v>
      </c>
      <c r="M230">
        <f t="shared" si="19"/>
        <v>728.00051651199999</v>
      </c>
    </row>
    <row r="231" spans="10:13" x14ac:dyDescent="0.25">
      <c r="J231">
        <v>729</v>
      </c>
      <c r="K231">
        <f t="shared" si="17"/>
        <v>-10.653900000000007</v>
      </c>
      <c r="L231">
        <f t="shared" si="18"/>
        <v>0.18567460000000002</v>
      </c>
      <c r="M231">
        <f t="shared" si="19"/>
        <v>729.00050821599996</v>
      </c>
    </row>
    <row r="232" spans="10:13" x14ac:dyDescent="0.25">
      <c r="J232">
        <v>730</v>
      </c>
      <c r="K232">
        <f t="shared" si="17"/>
        <v>-10.793000000000006</v>
      </c>
      <c r="L232">
        <f t="shared" si="18"/>
        <v>0.18810199999999999</v>
      </c>
      <c r="M232">
        <f t="shared" si="19"/>
        <v>730.00049992000004</v>
      </c>
    </row>
    <row r="233" spans="10:13" x14ac:dyDescent="0.25">
      <c r="J233">
        <v>731</v>
      </c>
      <c r="K233">
        <f t="shared" si="17"/>
        <v>-10.932100000000005</v>
      </c>
      <c r="L233">
        <f t="shared" si="18"/>
        <v>0.19052939999999996</v>
      </c>
      <c r="M233">
        <f t="shared" si="19"/>
        <v>731.00049162400001</v>
      </c>
    </row>
    <row r="234" spans="10:13" x14ac:dyDescent="0.25">
      <c r="J234">
        <v>732</v>
      </c>
      <c r="K234">
        <f t="shared" si="17"/>
        <v>-11.071200000000005</v>
      </c>
      <c r="L234">
        <f t="shared" si="18"/>
        <v>0.19295679999999993</v>
      </c>
      <c r="M234">
        <f t="shared" si="19"/>
        <v>732.00048332799997</v>
      </c>
    </row>
    <row r="235" spans="10:13" x14ac:dyDescent="0.25">
      <c r="J235">
        <v>733</v>
      </c>
      <c r="K235">
        <f t="shared" si="17"/>
        <v>-11.210300000000004</v>
      </c>
      <c r="L235">
        <f t="shared" si="18"/>
        <v>0.19538420000000012</v>
      </c>
      <c r="M235">
        <f t="shared" si="19"/>
        <v>733.00047503200005</v>
      </c>
    </row>
    <row r="236" spans="10:13" x14ac:dyDescent="0.25">
      <c r="J236">
        <v>734</v>
      </c>
      <c r="K236">
        <f t="shared" si="17"/>
        <v>-11.349400000000003</v>
      </c>
      <c r="L236">
        <f t="shared" si="18"/>
        <v>0.19781160000000009</v>
      </c>
      <c r="M236">
        <f t="shared" si="19"/>
        <v>734.00046673600002</v>
      </c>
    </row>
    <row r="237" spans="10:13" x14ac:dyDescent="0.25">
      <c r="J237">
        <v>735</v>
      </c>
      <c r="K237">
        <f t="shared" si="17"/>
        <v>-11.488500000000002</v>
      </c>
      <c r="L237">
        <f t="shared" si="18"/>
        <v>0.20023900000000006</v>
      </c>
      <c r="M237">
        <f t="shared" si="19"/>
        <v>735.00045843999999</v>
      </c>
    </row>
    <row r="238" spans="10:13" x14ac:dyDescent="0.25">
      <c r="J238">
        <v>736</v>
      </c>
      <c r="K238">
        <f t="shared" si="17"/>
        <v>-11.627600000000001</v>
      </c>
      <c r="L238">
        <f t="shared" si="18"/>
        <v>0.20266640000000002</v>
      </c>
      <c r="M238">
        <f t="shared" si="19"/>
        <v>736.00045014399996</v>
      </c>
    </row>
    <row r="239" spans="10:13" x14ac:dyDescent="0.25">
      <c r="J239">
        <v>737</v>
      </c>
      <c r="K239">
        <f t="shared" si="17"/>
        <v>-11.7667</v>
      </c>
      <c r="L239">
        <f t="shared" si="18"/>
        <v>0.20509379999999999</v>
      </c>
      <c r="M239">
        <f t="shared" si="19"/>
        <v>737.00044184800004</v>
      </c>
    </row>
    <row r="240" spans="10:13" x14ac:dyDescent="0.25">
      <c r="J240">
        <v>738</v>
      </c>
      <c r="K240">
        <f t="shared" si="17"/>
        <v>-11.905799999999999</v>
      </c>
      <c r="L240">
        <f t="shared" si="18"/>
        <v>0.20752119999999996</v>
      </c>
      <c r="M240">
        <f t="shared" si="19"/>
        <v>738.000433552</v>
      </c>
    </row>
    <row r="241" spans="10:13" x14ac:dyDescent="0.25">
      <c r="J241">
        <v>739</v>
      </c>
      <c r="K241">
        <f t="shared" si="17"/>
        <v>-12.044899999999998</v>
      </c>
      <c r="L241">
        <f t="shared" si="18"/>
        <v>0.20994859999999993</v>
      </c>
      <c r="M241">
        <f t="shared" si="19"/>
        <v>739.00042525599997</v>
      </c>
    </row>
    <row r="242" spans="10:13" x14ac:dyDescent="0.25">
      <c r="J242">
        <v>740</v>
      </c>
      <c r="K242">
        <f t="shared" si="17"/>
        <v>-12.183999999999997</v>
      </c>
      <c r="L242">
        <f t="shared" si="18"/>
        <v>0.21237600000000012</v>
      </c>
      <c r="M242">
        <f t="shared" si="19"/>
        <v>740.00041696000005</v>
      </c>
    </row>
    <row r="243" spans="10:13" x14ac:dyDescent="0.25">
      <c r="J243">
        <v>741</v>
      </c>
      <c r="K243">
        <f t="shared" si="17"/>
        <v>-12.323099999999997</v>
      </c>
      <c r="L243">
        <f t="shared" si="18"/>
        <v>0.21480340000000009</v>
      </c>
      <c r="M243">
        <f t="shared" si="19"/>
        <v>741.00040866400002</v>
      </c>
    </row>
    <row r="244" spans="10:13" x14ac:dyDescent="0.25">
      <c r="J244">
        <v>742</v>
      </c>
      <c r="K244">
        <f t="shared" si="17"/>
        <v>-12.462199999999996</v>
      </c>
      <c r="L244">
        <f t="shared" si="18"/>
        <v>0.21723080000000006</v>
      </c>
      <c r="M244">
        <f t="shared" si="19"/>
        <v>742.00040036799999</v>
      </c>
    </row>
    <row r="245" spans="10:13" x14ac:dyDescent="0.25">
      <c r="J245">
        <v>743</v>
      </c>
      <c r="K245">
        <f t="shared" si="17"/>
        <v>-12.601299999999995</v>
      </c>
      <c r="L245">
        <f t="shared" si="18"/>
        <v>0.21965820000000003</v>
      </c>
      <c r="M245">
        <f t="shared" si="19"/>
        <v>743.00039207199995</v>
      </c>
    </row>
    <row r="246" spans="10:13" x14ac:dyDescent="0.25">
      <c r="J246">
        <v>744</v>
      </c>
      <c r="K246">
        <f t="shared" si="17"/>
        <v>-12.740399999999994</v>
      </c>
      <c r="L246">
        <f t="shared" si="18"/>
        <v>0.22208559999999999</v>
      </c>
      <c r="M246">
        <f t="shared" si="19"/>
        <v>744.00038377600004</v>
      </c>
    </row>
    <row r="247" spans="10:13" x14ac:dyDescent="0.25">
      <c r="J247">
        <v>745</v>
      </c>
      <c r="K247">
        <f t="shared" si="17"/>
        <v>-12.879500000000007</v>
      </c>
      <c r="L247">
        <f t="shared" si="18"/>
        <v>0.22451299999999996</v>
      </c>
      <c r="M247">
        <f t="shared" si="19"/>
        <v>745.00037548</v>
      </c>
    </row>
    <row r="248" spans="10:13" x14ac:dyDescent="0.25">
      <c r="J248">
        <v>746</v>
      </c>
      <c r="K248">
        <f t="shared" si="17"/>
        <v>-13.018600000000006</v>
      </c>
      <c r="L248">
        <f t="shared" si="18"/>
        <v>0.22694039999999993</v>
      </c>
      <c r="M248">
        <f t="shared" si="19"/>
        <v>746.00036718399997</v>
      </c>
    </row>
    <row r="249" spans="10:13" x14ac:dyDescent="0.25">
      <c r="J249">
        <v>747</v>
      </c>
      <c r="K249">
        <f t="shared" si="17"/>
        <v>-13.157700000000006</v>
      </c>
      <c r="L249">
        <f t="shared" si="18"/>
        <v>0.22936780000000012</v>
      </c>
      <c r="M249">
        <f t="shared" si="19"/>
        <v>747.00035888800005</v>
      </c>
    </row>
    <row r="250" spans="10:13" x14ac:dyDescent="0.25">
      <c r="J250">
        <v>748</v>
      </c>
      <c r="K250">
        <f t="shared" si="17"/>
        <v>-13.296800000000005</v>
      </c>
      <c r="L250">
        <f t="shared" si="18"/>
        <v>0.23179520000000009</v>
      </c>
      <c r="M250">
        <f t="shared" si="19"/>
        <v>748.00035059200002</v>
      </c>
    </row>
    <row r="251" spans="10:13" x14ac:dyDescent="0.25">
      <c r="J251">
        <v>749</v>
      </c>
      <c r="K251">
        <f t="shared" si="17"/>
        <v>-13.435900000000004</v>
      </c>
      <c r="L251">
        <f t="shared" si="18"/>
        <v>0.23422260000000006</v>
      </c>
      <c r="M251">
        <f t="shared" si="19"/>
        <v>749.00034229599999</v>
      </c>
    </row>
    <row r="252" spans="10:13" x14ac:dyDescent="0.25">
      <c r="J252">
        <v>750</v>
      </c>
      <c r="K252">
        <f t="shared" si="17"/>
        <v>-13.575000000000003</v>
      </c>
      <c r="L252">
        <f t="shared" si="18"/>
        <v>0.23665000000000003</v>
      </c>
      <c r="M252">
        <f t="shared" si="19"/>
        <v>750.00033399999995</v>
      </c>
    </row>
    <row r="253" spans="10:13" x14ac:dyDescent="0.25">
      <c r="J253">
        <v>751</v>
      </c>
      <c r="K253">
        <f t="shared" si="17"/>
        <v>-13.714100000000002</v>
      </c>
      <c r="L253">
        <f t="shared" si="18"/>
        <v>0.2390774</v>
      </c>
      <c r="M253">
        <f t="shared" si="19"/>
        <v>751.00032570400003</v>
      </c>
    </row>
    <row r="254" spans="10:13" x14ac:dyDescent="0.25">
      <c r="J254">
        <v>752</v>
      </c>
      <c r="K254">
        <f t="shared" si="17"/>
        <v>-13.853200000000001</v>
      </c>
      <c r="L254">
        <f t="shared" si="18"/>
        <v>0.24150479999999996</v>
      </c>
      <c r="M254">
        <f t="shared" si="19"/>
        <v>752.000317408</v>
      </c>
    </row>
    <row r="255" spans="10:13" x14ac:dyDescent="0.25">
      <c r="J255">
        <v>753</v>
      </c>
      <c r="K255">
        <f t="shared" si="17"/>
        <v>-13.9923</v>
      </c>
      <c r="L255">
        <f t="shared" si="18"/>
        <v>0.24393219999999993</v>
      </c>
      <c r="M255">
        <f t="shared" si="19"/>
        <v>753.00030911199997</v>
      </c>
    </row>
    <row r="256" spans="10:13" x14ac:dyDescent="0.25">
      <c r="J256">
        <v>754</v>
      </c>
      <c r="K256">
        <f t="shared" si="17"/>
        <v>-14.131399999999999</v>
      </c>
      <c r="L256">
        <f t="shared" si="18"/>
        <v>0.24635960000000012</v>
      </c>
      <c r="M256">
        <f t="shared" si="19"/>
        <v>754.00030081600005</v>
      </c>
    </row>
    <row r="257" spans="10:13" x14ac:dyDescent="0.25">
      <c r="J257">
        <v>755</v>
      </c>
      <c r="K257">
        <f t="shared" si="17"/>
        <v>-14.270499999999998</v>
      </c>
      <c r="L257">
        <f t="shared" si="18"/>
        <v>0.24878700000000009</v>
      </c>
      <c r="M257">
        <f t="shared" si="19"/>
        <v>755.00029252000002</v>
      </c>
    </row>
    <row r="258" spans="10:13" x14ac:dyDescent="0.25">
      <c r="J258">
        <v>756</v>
      </c>
      <c r="K258">
        <f t="shared" si="17"/>
        <v>-14.409599999999998</v>
      </c>
      <c r="L258">
        <f t="shared" si="18"/>
        <v>0.25121440000000006</v>
      </c>
      <c r="M258">
        <f t="shared" si="19"/>
        <v>756.00028422399998</v>
      </c>
    </row>
    <row r="259" spans="10:13" x14ac:dyDescent="0.25">
      <c r="J259">
        <v>757</v>
      </c>
      <c r="K259">
        <f t="shared" ref="K259:K302" si="20">-0.1391*J259+90.75</f>
        <v>-14.548699999999997</v>
      </c>
      <c r="L259">
        <f t="shared" ref="L259:L302" si="21">(0.0024274*J259-1.5839)</f>
        <v>0.25364180000000003</v>
      </c>
      <c r="M259">
        <f t="shared" ref="M259:M302" si="22">411.96*L259+652.51</f>
        <v>757.00027592799995</v>
      </c>
    </row>
    <row r="260" spans="10:13" x14ac:dyDescent="0.25">
      <c r="J260">
        <v>758</v>
      </c>
      <c r="K260">
        <f t="shared" si="20"/>
        <v>-14.687799999999996</v>
      </c>
      <c r="L260">
        <f t="shared" si="21"/>
        <v>0.2560692</v>
      </c>
      <c r="M260">
        <f t="shared" si="22"/>
        <v>758.00026763200003</v>
      </c>
    </row>
    <row r="261" spans="10:13" x14ac:dyDescent="0.25">
      <c r="J261">
        <v>759</v>
      </c>
      <c r="K261">
        <f t="shared" si="20"/>
        <v>-14.826899999999995</v>
      </c>
      <c r="L261">
        <f t="shared" si="21"/>
        <v>0.25849659999999997</v>
      </c>
      <c r="M261">
        <f t="shared" si="22"/>
        <v>759.000259336</v>
      </c>
    </row>
    <row r="262" spans="10:13" x14ac:dyDescent="0.25">
      <c r="J262">
        <v>760</v>
      </c>
      <c r="K262">
        <f t="shared" si="20"/>
        <v>-14.966000000000008</v>
      </c>
      <c r="L262">
        <f t="shared" si="21"/>
        <v>0.26092399999999993</v>
      </c>
      <c r="M262">
        <f t="shared" si="22"/>
        <v>760.00025103999997</v>
      </c>
    </row>
    <row r="263" spans="10:13" x14ac:dyDescent="0.25">
      <c r="J263">
        <v>761</v>
      </c>
      <c r="K263">
        <f t="shared" si="20"/>
        <v>-15.105100000000007</v>
      </c>
      <c r="L263">
        <f t="shared" si="21"/>
        <v>0.26335140000000012</v>
      </c>
      <c r="M263">
        <f t="shared" si="22"/>
        <v>761.00024274400005</v>
      </c>
    </row>
    <row r="264" spans="10:13" x14ac:dyDescent="0.25">
      <c r="J264">
        <v>762</v>
      </c>
      <c r="K264">
        <f t="shared" si="20"/>
        <v>-15.244200000000006</v>
      </c>
      <c r="L264">
        <f t="shared" si="21"/>
        <v>0.26577880000000009</v>
      </c>
      <c r="M264">
        <f t="shared" si="22"/>
        <v>762.00023444800001</v>
      </c>
    </row>
    <row r="265" spans="10:13" x14ac:dyDescent="0.25">
      <c r="J265">
        <v>763</v>
      </c>
      <c r="K265">
        <f t="shared" si="20"/>
        <v>-15.383300000000006</v>
      </c>
      <c r="L265">
        <f t="shared" si="21"/>
        <v>0.26820620000000006</v>
      </c>
      <c r="M265">
        <f t="shared" si="22"/>
        <v>763.00022615199998</v>
      </c>
    </row>
    <row r="266" spans="10:13" x14ac:dyDescent="0.25">
      <c r="J266">
        <v>764</v>
      </c>
      <c r="K266">
        <f t="shared" si="20"/>
        <v>-15.522400000000005</v>
      </c>
      <c r="L266">
        <f t="shared" si="21"/>
        <v>0.27063360000000003</v>
      </c>
      <c r="M266">
        <f t="shared" si="22"/>
        <v>764.00021785599995</v>
      </c>
    </row>
    <row r="267" spans="10:13" x14ac:dyDescent="0.25">
      <c r="J267">
        <v>765</v>
      </c>
      <c r="K267">
        <f t="shared" si="20"/>
        <v>-15.661500000000004</v>
      </c>
      <c r="L267">
        <f t="shared" si="21"/>
        <v>0.273061</v>
      </c>
      <c r="M267">
        <f t="shared" si="22"/>
        <v>765.00020956000003</v>
      </c>
    </row>
    <row r="268" spans="10:13" x14ac:dyDescent="0.25">
      <c r="J268">
        <v>766</v>
      </c>
      <c r="K268">
        <f t="shared" si="20"/>
        <v>-15.800600000000003</v>
      </c>
      <c r="L268">
        <f t="shared" si="21"/>
        <v>0.27548839999999997</v>
      </c>
      <c r="M268">
        <f t="shared" si="22"/>
        <v>766.000201264</v>
      </c>
    </row>
    <row r="269" spans="10:13" x14ac:dyDescent="0.25">
      <c r="J269">
        <v>767</v>
      </c>
      <c r="K269">
        <f t="shared" si="20"/>
        <v>-15.939700000000002</v>
      </c>
      <c r="L269">
        <f t="shared" si="21"/>
        <v>0.27791579999999994</v>
      </c>
      <c r="M269">
        <f t="shared" si="22"/>
        <v>767.00019296799996</v>
      </c>
    </row>
    <row r="270" spans="10:13" x14ac:dyDescent="0.25">
      <c r="J270">
        <v>768</v>
      </c>
      <c r="K270">
        <f t="shared" si="20"/>
        <v>-16.078800000000001</v>
      </c>
      <c r="L270">
        <f t="shared" si="21"/>
        <v>0.28034320000000013</v>
      </c>
      <c r="M270">
        <f t="shared" si="22"/>
        <v>768.00018467200005</v>
      </c>
    </row>
    <row r="271" spans="10:13" x14ac:dyDescent="0.25">
      <c r="J271">
        <v>769</v>
      </c>
      <c r="K271">
        <f t="shared" si="20"/>
        <v>-16.2179</v>
      </c>
      <c r="L271">
        <f t="shared" si="21"/>
        <v>0.28277060000000009</v>
      </c>
      <c r="M271">
        <f t="shared" si="22"/>
        <v>769.00017637600001</v>
      </c>
    </row>
    <row r="272" spans="10:13" x14ac:dyDescent="0.25">
      <c r="J272">
        <v>770</v>
      </c>
      <c r="K272">
        <f t="shared" si="20"/>
        <v>-16.356999999999999</v>
      </c>
      <c r="L272">
        <f t="shared" si="21"/>
        <v>0.28519800000000006</v>
      </c>
      <c r="M272">
        <f t="shared" si="22"/>
        <v>770.00016807999998</v>
      </c>
    </row>
    <row r="273" spans="10:13" x14ac:dyDescent="0.25">
      <c r="J273">
        <v>771</v>
      </c>
      <c r="K273">
        <f t="shared" si="20"/>
        <v>-16.496099999999998</v>
      </c>
      <c r="L273">
        <f t="shared" si="21"/>
        <v>0.28762540000000003</v>
      </c>
      <c r="M273">
        <f t="shared" si="22"/>
        <v>771.00015978400006</v>
      </c>
    </row>
    <row r="274" spans="10:13" x14ac:dyDescent="0.25">
      <c r="J274">
        <v>772</v>
      </c>
      <c r="K274">
        <f t="shared" si="20"/>
        <v>-16.635199999999998</v>
      </c>
      <c r="L274">
        <f t="shared" si="21"/>
        <v>0.2900528</v>
      </c>
      <c r="M274">
        <f t="shared" si="22"/>
        <v>772.00015148800003</v>
      </c>
    </row>
    <row r="275" spans="10:13" x14ac:dyDescent="0.25">
      <c r="J275">
        <v>773</v>
      </c>
      <c r="K275">
        <f t="shared" si="20"/>
        <v>-16.774299999999997</v>
      </c>
      <c r="L275">
        <f t="shared" si="21"/>
        <v>0.29248019999999997</v>
      </c>
      <c r="M275">
        <f t="shared" si="22"/>
        <v>773.000143192</v>
      </c>
    </row>
    <row r="276" spans="10:13" x14ac:dyDescent="0.25">
      <c r="J276">
        <v>774</v>
      </c>
      <c r="K276">
        <f t="shared" si="20"/>
        <v>-16.913399999999996</v>
      </c>
      <c r="L276">
        <f t="shared" si="21"/>
        <v>0.29490759999999994</v>
      </c>
      <c r="M276">
        <f t="shared" si="22"/>
        <v>774.00013489599996</v>
      </c>
    </row>
    <row r="277" spans="10:13" x14ac:dyDescent="0.25">
      <c r="J277">
        <v>775</v>
      </c>
      <c r="K277">
        <f t="shared" si="20"/>
        <v>-17.052499999999995</v>
      </c>
      <c r="L277">
        <f t="shared" si="21"/>
        <v>0.2973349999999999</v>
      </c>
      <c r="M277">
        <f t="shared" si="22"/>
        <v>775.00012659999993</v>
      </c>
    </row>
    <row r="278" spans="10:13" x14ac:dyDescent="0.25">
      <c r="J278">
        <v>776</v>
      </c>
      <c r="K278">
        <f t="shared" si="20"/>
        <v>-17.191599999999994</v>
      </c>
      <c r="L278">
        <f t="shared" si="21"/>
        <v>0.2997624000000001</v>
      </c>
      <c r="M278">
        <f t="shared" si="22"/>
        <v>776.00011830400001</v>
      </c>
    </row>
    <row r="279" spans="10:13" x14ac:dyDescent="0.25">
      <c r="J279">
        <v>777</v>
      </c>
      <c r="K279">
        <f t="shared" si="20"/>
        <v>-17.330700000000007</v>
      </c>
      <c r="L279">
        <f t="shared" si="21"/>
        <v>0.30218980000000006</v>
      </c>
      <c r="M279">
        <f t="shared" si="22"/>
        <v>777.00011000799998</v>
      </c>
    </row>
    <row r="280" spans="10:13" x14ac:dyDescent="0.25">
      <c r="J280">
        <v>778</v>
      </c>
      <c r="K280">
        <f t="shared" si="20"/>
        <v>-17.469800000000006</v>
      </c>
      <c r="L280">
        <f t="shared" si="21"/>
        <v>0.30461720000000003</v>
      </c>
      <c r="M280">
        <f t="shared" si="22"/>
        <v>778.00010171200006</v>
      </c>
    </row>
    <row r="281" spans="10:13" x14ac:dyDescent="0.25">
      <c r="J281">
        <v>779</v>
      </c>
      <c r="K281">
        <f t="shared" si="20"/>
        <v>-17.608900000000006</v>
      </c>
      <c r="L281">
        <f t="shared" si="21"/>
        <v>0.3070446</v>
      </c>
      <c r="M281">
        <f t="shared" si="22"/>
        <v>779.00009341600003</v>
      </c>
    </row>
    <row r="282" spans="10:13" x14ac:dyDescent="0.25">
      <c r="J282">
        <v>780</v>
      </c>
      <c r="K282">
        <f t="shared" si="20"/>
        <v>-17.748000000000005</v>
      </c>
      <c r="L282">
        <f t="shared" si="21"/>
        <v>0.30947199999999997</v>
      </c>
      <c r="M282">
        <f t="shared" si="22"/>
        <v>780.00008511999999</v>
      </c>
    </row>
    <row r="283" spans="10:13" x14ac:dyDescent="0.25">
      <c r="J283">
        <v>781</v>
      </c>
      <c r="K283">
        <f t="shared" si="20"/>
        <v>-17.887100000000004</v>
      </c>
      <c r="L283">
        <f t="shared" si="21"/>
        <v>0.31189939999999994</v>
      </c>
      <c r="M283">
        <f t="shared" si="22"/>
        <v>781.00007682399996</v>
      </c>
    </row>
    <row r="284" spans="10:13" x14ac:dyDescent="0.25">
      <c r="J284">
        <v>782</v>
      </c>
      <c r="K284">
        <f t="shared" si="20"/>
        <v>-18.026200000000003</v>
      </c>
      <c r="L284">
        <f t="shared" si="21"/>
        <v>0.31432679999999991</v>
      </c>
      <c r="M284">
        <f t="shared" si="22"/>
        <v>782.00006852799993</v>
      </c>
    </row>
    <row r="285" spans="10:13" x14ac:dyDescent="0.25">
      <c r="J285">
        <v>783</v>
      </c>
      <c r="K285">
        <f t="shared" si="20"/>
        <v>-18.165300000000002</v>
      </c>
      <c r="L285">
        <f t="shared" si="21"/>
        <v>0.3167542000000001</v>
      </c>
      <c r="M285">
        <f t="shared" si="22"/>
        <v>783.00006023200001</v>
      </c>
    </row>
    <row r="286" spans="10:13" x14ac:dyDescent="0.25">
      <c r="J286">
        <v>784</v>
      </c>
      <c r="K286">
        <f t="shared" si="20"/>
        <v>-18.304400000000001</v>
      </c>
      <c r="L286">
        <f t="shared" si="21"/>
        <v>0.31918160000000007</v>
      </c>
      <c r="M286">
        <f t="shared" si="22"/>
        <v>784.00005193599998</v>
      </c>
    </row>
    <row r="287" spans="10:13" x14ac:dyDescent="0.25">
      <c r="J287">
        <v>785</v>
      </c>
      <c r="K287">
        <f t="shared" si="20"/>
        <v>-18.4435</v>
      </c>
      <c r="L287">
        <f t="shared" si="21"/>
        <v>0.32160900000000003</v>
      </c>
      <c r="M287">
        <f t="shared" si="22"/>
        <v>785.00004364000006</v>
      </c>
    </row>
    <row r="288" spans="10:13" x14ac:dyDescent="0.25">
      <c r="J288">
        <v>786</v>
      </c>
      <c r="K288">
        <f t="shared" si="20"/>
        <v>-18.582599999999999</v>
      </c>
      <c r="L288">
        <f t="shared" si="21"/>
        <v>0.3240364</v>
      </c>
      <c r="M288">
        <f t="shared" si="22"/>
        <v>786.00003534400003</v>
      </c>
    </row>
    <row r="289" spans="10:13" x14ac:dyDescent="0.25">
      <c r="J289">
        <v>787</v>
      </c>
      <c r="K289">
        <f t="shared" si="20"/>
        <v>-18.721699999999998</v>
      </c>
      <c r="L289">
        <f t="shared" si="21"/>
        <v>0.32646379999999997</v>
      </c>
      <c r="M289">
        <f t="shared" si="22"/>
        <v>787.00002704799999</v>
      </c>
    </row>
    <row r="290" spans="10:13" x14ac:dyDescent="0.25">
      <c r="J290">
        <v>788</v>
      </c>
      <c r="K290">
        <f t="shared" si="20"/>
        <v>-18.860799999999998</v>
      </c>
      <c r="L290">
        <f t="shared" si="21"/>
        <v>0.32889119999999994</v>
      </c>
      <c r="M290">
        <f t="shared" si="22"/>
        <v>788.00001875199996</v>
      </c>
    </row>
    <row r="291" spans="10:13" x14ac:dyDescent="0.25">
      <c r="J291">
        <v>789</v>
      </c>
      <c r="K291">
        <f t="shared" si="20"/>
        <v>-18.999899999999997</v>
      </c>
      <c r="L291">
        <f t="shared" si="21"/>
        <v>0.33131859999999991</v>
      </c>
      <c r="M291">
        <f t="shared" si="22"/>
        <v>789.00001045599993</v>
      </c>
    </row>
    <row r="292" spans="10:13" x14ac:dyDescent="0.25">
      <c r="J292">
        <v>790</v>
      </c>
      <c r="K292">
        <f t="shared" si="20"/>
        <v>-19.138999999999996</v>
      </c>
      <c r="L292">
        <f t="shared" si="21"/>
        <v>0.3337460000000001</v>
      </c>
      <c r="M292">
        <f t="shared" si="22"/>
        <v>790.00000216000001</v>
      </c>
    </row>
    <row r="293" spans="10:13" x14ac:dyDescent="0.25">
      <c r="J293">
        <v>791</v>
      </c>
      <c r="K293">
        <f t="shared" si="20"/>
        <v>-19.278099999999995</v>
      </c>
      <c r="L293">
        <f t="shared" si="21"/>
        <v>0.33617340000000007</v>
      </c>
      <c r="M293">
        <f t="shared" si="22"/>
        <v>790.99999386399998</v>
      </c>
    </row>
    <row r="294" spans="10:13" x14ac:dyDescent="0.25">
      <c r="J294">
        <v>792</v>
      </c>
      <c r="K294">
        <f t="shared" si="20"/>
        <v>-19.417200000000008</v>
      </c>
      <c r="L294">
        <f t="shared" si="21"/>
        <v>0.33860080000000004</v>
      </c>
      <c r="M294">
        <f t="shared" si="22"/>
        <v>791.99998556800006</v>
      </c>
    </row>
    <row r="295" spans="10:13" x14ac:dyDescent="0.25">
      <c r="J295">
        <v>793</v>
      </c>
      <c r="K295">
        <f t="shared" si="20"/>
        <v>-19.556300000000007</v>
      </c>
      <c r="L295">
        <f t="shared" si="21"/>
        <v>0.3410282</v>
      </c>
      <c r="M295">
        <f t="shared" si="22"/>
        <v>792.99997727200002</v>
      </c>
    </row>
    <row r="296" spans="10:13" x14ac:dyDescent="0.25">
      <c r="J296">
        <v>794</v>
      </c>
      <c r="K296">
        <f t="shared" si="20"/>
        <v>-19.695400000000006</v>
      </c>
      <c r="L296">
        <f t="shared" si="21"/>
        <v>0.34345559999999997</v>
      </c>
      <c r="M296">
        <f t="shared" si="22"/>
        <v>793.99996897599999</v>
      </c>
    </row>
    <row r="297" spans="10:13" x14ac:dyDescent="0.25">
      <c r="J297">
        <v>795</v>
      </c>
      <c r="K297">
        <f t="shared" si="20"/>
        <v>-19.834500000000006</v>
      </c>
      <c r="L297">
        <f t="shared" si="21"/>
        <v>0.34588299999999994</v>
      </c>
      <c r="M297">
        <f t="shared" si="22"/>
        <v>794.99996067999996</v>
      </c>
    </row>
    <row r="298" spans="10:13" x14ac:dyDescent="0.25">
      <c r="J298">
        <v>796</v>
      </c>
      <c r="K298">
        <f t="shared" si="20"/>
        <v>-19.973600000000005</v>
      </c>
      <c r="L298">
        <f t="shared" si="21"/>
        <v>0.34831039999999991</v>
      </c>
      <c r="M298">
        <f t="shared" si="22"/>
        <v>795.99995238399993</v>
      </c>
    </row>
    <row r="299" spans="10:13" x14ac:dyDescent="0.25">
      <c r="J299">
        <v>797</v>
      </c>
      <c r="K299">
        <f t="shared" si="20"/>
        <v>-20.112700000000004</v>
      </c>
      <c r="L299">
        <f t="shared" si="21"/>
        <v>0.3507378000000001</v>
      </c>
      <c r="M299">
        <f t="shared" si="22"/>
        <v>796.99994408800001</v>
      </c>
    </row>
    <row r="300" spans="10:13" x14ac:dyDescent="0.25">
      <c r="J300">
        <v>798</v>
      </c>
      <c r="K300">
        <f t="shared" si="20"/>
        <v>-20.251800000000003</v>
      </c>
      <c r="L300">
        <f t="shared" si="21"/>
        <v>0.35316520000000007</v>
      </c>
      <c r="M300">
        <f t="shared" si="22"/>
        <v>797.99993579199997</v>
      </c>
    </row>
    <row r="301" spans="10:13" x14ac:dyDescent="0.25">
      <c r="J301">
        <v>799</v>
      </c>
      <c r="K301">
        <f t="shared" si="20"/>
        <v>-20.390900000000002</v>
      </c>
      <c r="L301">
        <f t="shared" si="21"/>
        <v>0.35559260000000004</v>
      </c>
      <c r="M301">
        <f t="shared" si="22"/>
        <v>798.99992749600005</v>
      </c>
    </row>
    <row r="302" spans="10:13" x14ac:dyDescent="0.25">
      <c r="J302">
        <v>800</v>
      </c>
      <c r="K302">
        <f t="shared" si="20"/>
        <v>-20.53</v>
      </c>
      <c r="L302">
        <f t="shared" si="21"/>
        <v>0.35802</v>
      </c>
      <c r="M302">
        <f t="shared" si="22"/>
        <v>799.99991920000002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Harman International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Joy, Ajith</dc:creator>
  <cp:lastModifiedBy>Shannon, Jeremy</cp:lastModifiedBy>
  <dcterms:created xsi:type="dcterms:W3CDTF">2018-08-18T14:43:31Z</dcterms:created>
  <dcterms:modified xsi:type="dcterms:W3CDTF">2018-09-08T13:37:02Z</dcterms:modified>
</cp:coreProperties>
</file>