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C0617C23-4C7C-4F63-A072-6F8DC997AE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L1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J2" i="1"/>
  <c r="D17" i="1"/>
  <c r="C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7" i="1" s="1"/>
  <c r="K2" i="1" l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<sst xmlns="http://schemas.openxmlformats.org/spreadsheetml/2006/main" count="127" uniqueCount="36">
  <si>
    <t>number</t>
  </si>
  <si>
    <t>name</t>
  </si>
  <si>
    <t>Exam1</t>
  </si>
  <si>
    <t>Exam2</t>
  </si>
  <si>
    <t>Exam3</t>
  </si>
  <si>
    <t>Exam4</t>
  </si>
  <si>
    <t>Exam5</t>
  </si>
  <si>
    <t>Q1: Exam_Average</t>
  </si>
  <si>
    <t>Midterm</t>
  </si>
  <si>
    <t>Q2: overall score</t>
  </si>
  <si>
    <t>Q3</t>
  </si>
  <si>
    <t>Q4</t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</si>
  <si>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</si>
  <si>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</si>
  <si>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</si>
  <si>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</si>
  <si>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</si>
  <si>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</si>
  <si>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</si>
  <si>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</si>
  <si>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</si>
  <si>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</si>
  <si>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</si>
  <si>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</si>
  <si>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</si>
  <si>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</si>
  <si>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 xml:space="preserve">
</t>
  </si>
  <si>
    <r>
      <t xml:space="preserve">Q6 answer </t>
    </r>
    <r>
      <rPr>
        <sz val="9"/>
        <color rgb="FF000000"/>
        <rFont val="PingFang TC"/>
        <charset val="1"/>
      </rPr>
      <t>⇩</t>
    </r>
  </si>
  <si>
    <r>
      <t xml:space="preserve">Q7 answer </t>
    </r>
    <r>
      <rPr>
        <sz val="9"/>
        <color rgb="FF000000"/>
        <rFont val="PingFang TC"/>
        <charset val="1"/>
      </rPr>
      <t>⇩</t>
    </r>
  </si>
  <si>
    <r>
      <t xml:space="preserve">Q8 answer </t>
    </r>
    <r>
      <rPr>
        <sz val="9"/>
        <color rgb="FF000000"/>
        <rFont val="PingFang TC"/>
        <charset val="1"/>
      </rPr>
      <t>⇩</t>
    </r>
  </si>
  <si>
    <r>
      <t xml:space="preserve">Q5 answer </t>
    </r>
    <r>
      <rPr>
        <sz val="9"/>
        <color rgb="FF000000"/>
        <rFont val="PingFang TC"/>
        <charset val="1"/>
      </rPr>
      <t>⇩</t>
    </r>
  </si>
  <si>
    <r>
      <t xml:space="preserve">Q10 answer </t>
    </r>
    <r>
      <rPr>
        <sz val="9"/>
        <color rgb="FF000000"/>
        <rFont val="PingFang TC"/>
        <charset val="1"/>
      </rPr>
      <t>⇩</t>
    </r>
  </si>
  <si>
    <t>amount</t>
  </si>
  <si>
    <t>pass</t>
  </si>
  <si>
    <t>fail</t>
  </si>
  <si>
    <r>
      <t xml:space="preserve">Q9 answer </t>
    </r>
    <r>
      <rPr>
        <sz val="9"/>
        <color rgb="FF000000"/>
        <rFont val="PingFang TC"/>
        <charset val="1"/>
      </rPr>
      <t>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</si>
</sst>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scheme val="minor"/>
    </font>
    <font>
      <sz val="9"/>
      <color rgb="FF000000"/>
      <name val="Times"/>
      <charset val="1"/>
    </font>
    <font>
      <sz val="9"/>
      <color rgb="FF000000"/>
      <name val="Songti TC"/>
      <charset val="1"/>
    </font>
    <font>
      <sz val="9"/>
      <color theme="1"/>
      <name val="Helvetica"/>
      <charset val="1"/>
    </font>
    <font>
      <sz val="9"/>
      <color rgb="FF000000"/>
      <name val="PingFang TC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B"/>
        <bgColor indexed="64"/>
      </patternFill>
    </fill>
  </fills>
  <borders count="1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2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7" xfId="0" applyFont="1" applyFill="1" applyBorder="1"/>
    <xf numFmtId="0" fontId="3" fillId="2" borderId="7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3" borderId="8" xfId="0" applyFont="1" applyFill="1" applyBorder="1"/>
    <xf numFmtId="0" fontId="3" fillId="0" borderId="9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3" borderId="10" xfId="0" applyFont="1" applyFill="1" applyBorder="1"/>
    <xf numFmtId="0" fontId="1" fillId="3" borderId="11" xfId="0" applyFont="1" applyFill="1" applyBorder="1"/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6-48A1-B40B-7725F6634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51368"/>
        <c:axId val="207007752"/>
      </c:barChart>
      <c:catAx>
        <c:axId val="99151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07752"/>
        <c:crosses val="autoZero"/>
        <c:auto val="1"/>
        <c:lblAlgn val="ctr"/>
        <c:lblOffset val="100"/>
        <c:noMultiLvlLbl val="0"/>
      </c:catAx>
      <c:valAx>
        <c:axId val="20700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1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工作表1!$L$17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8B-4782-8DA3-F0FA0598E30C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8B-4782-8DA3-F0FA0598E3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工作表1!$K$18:$K$19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工作表1!$L$18:$L$19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5-4ECE-B1D4-F3ABDADEF07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24</xdr:row>
      <xdr:rowOff>28575</xdr:rowOff>
    </xdr:from>
    <xdr:to>
      <xdr:col>14</xdr:col>
      <xdr:colOff>485775</xdr:colOff>
      <xdr:row>47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12EF773-4A72-7E12-8702-A98112F50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</xdr:colOff>
      <xdr:row>15</xdr:row>
      <xdr:rowOff>19050</xdr:rowOff>
    </xdr:from>
    <xdr:to>
      <xdr:col>17</xdr:col>
      <xdr:colOff>57150</xdr:colOff>
      <xdr:row>24</xdr:row>
      <xdr:rowOff>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C80ECB42-406B-C79E-807F-84A2A9983149}"/>
            </a:ext>
            <a:ext uri="{147F2762-F138-4A5C-976F-8EAC2B608ADB}">
              <a16:predDERef xmlns:a16="http://schemas.microsoft.com/office/drawing/2014/main" pred="{612EF773-4A72-7E12-8702-A98112F50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C2" workbookViewId="0">
      <selection activeCell="T18" sqref="T18"/>
    </sheetView>
  </sheetViews>
  <sheetFormatPr defaultRowHeight="15" customHeight="1"/>
  <cols>
    <col min="3" max="4" width="9.625" bestFit="1" customWidth="1"/>
    <col min="8" max="8" width="13" bestFit="1" customWidth="1"/>
    <col min="10" max="10" width="11.75" bestFit="1" customWidth="1"/>
    <col min="12" max="12" width="10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5" t="s">
        <v>11</v>
      </c>
    </row>
    <row r="2" spans="1:12">
      <c r="A2" s="1">
        <v>4</v>
      </c>
      <c r="B2" s="6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7">
        <f>AVERAGE(C2:G2)</f>
        <v>94.4</v>
      </c>
      <c r="I2" s="1">
        <v>89</v>
      </c>
      <c r="J2" s="8">
        <f>SUM(C2:G2)*0.1+I2*0.5</f>
        <v>91.7</v>
      </c>
      <c r="K2" s="8" t="str" cm="1">
        <f t="array" ref="K2">_xlfn.IFS(J2&gt;=90,"A",J2&gt;=80,"B",J2&gt;=70,"C",J2&gt;=60,"D",J2&lt;60,"F")</f>
        <v>A</v>
      </c>
      <c r="L2" s="8" t="str">
        <f>IF(J2&gt;=60,"pass","fail")</f>
        <v>pass</v>
      </c>
    </row>
    <row r="3" spans="1:12">
      <c r="A3" s="1">
        <v>3</v>
      </c>
      <c r="B3" s="6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9">
        <f>AVERAGE(C3:G3)</f>
        <v>86</v>
      </c>
      <c r="I3" s="1">
        <v>94</v>
      </c>
      <c r="J3" s="10">
        <f>SUM(C3:G3)*0.1+I3*0.5</f>
        <v>90</v>
      </c>
      <c r="K3" s="8" t="str" cm="1">
        <f t="array" ref="K3">_xlfn.IFS(J3&gt;=90,"A",J3&gt;=80,"B",J3&gt;=70,"C",J3&gt;=60,"D",J3&lt;60,"F")</f>
        <v>A</v>
      </c>
      <c r="L3" s="8" t="str">
        <f t="shared" ref="L3:L15" si="0">IF(J3&gt;=60,"pass","fail")</f>
        <v>pass</v>
      </c>
    </row>
    <row r="4" spans="1:12">
      <c r="A4" s="1">
        <v>10</v>
      </c>
      <c r="B4" s="6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9">
        <f>AVERAGE(C4:G4)</f>
        <v>82.4</v>
      </c>
      <c r="I4" s="1">
        <v>80</v>
      </c>
      <c r="J4" s="10">
        <f>SUM(C4:G4)*0.1+I4*0.5</f>
        <v>81.2</v>
      </c>
      <c r="K4" s="8" t="str" cm="1">
        <f t="array" ref="K4">_xlfn.IFS(J4&gt;=90,"A",J4&gt;=80,"B",J4&gt;=70,"C",J4&gt;=60,"D",J4&lt;60,"F")</f>
        <v>B</v>
      </c>
      <c r="L4" s="8" t="str">
        <f t="shared" si="0"/>
        <v>pass</v>
      </c>
    </row>
    <row r="5" spans="1:12">
      <c r="A5" s="1">
        <v>6</v>
      </c>
      <c r="B5" s="6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9">
        <f>AVERAGE(C5:G5)</f>
        <v>81.599999999999994</v>
      </c>
      <c r="I5" s="1">
        <v>80</v>
      </c>
      <c r="J5" s="10">
        <f>SUM(C5:G5)*0.1+I5*0.5</f>
        <v>80.800000000000011</v>
      </c>
      <c r="K5" s="8" t="str" cm="1">
        <f t="array" ref="K5">_xlfn.IFS(J5&gt;=90,"A",J5&gt;=80,"B",J5&gt;=70,"C",J5&gt;=60,"D",J5&lt;60,"F")</f>
        <v>B</v>
      </c>
      <c r="L5" s="8" t="str">
        <f t="shared" si="0"/>
        <v>pass</v>
      </c>
    </row>
    <row r="6" spans="1:12">
      <c r="A6" s="1">
        <v>2</v>
      </c>
      <c r="B6" s="6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9">
        <f>AVERAGE(C6:G6)</f>
        <v>81.400000000000006</v>
      </c>
      <c r="I6" s="1">
        <v>88</v>
      </c>
      <c r="J6" s="10">
        <f>SUM(C6:G6)*0.1+I6*0.5</f>
        <v>84.7</v>
      </c>
      <c r="K6" s="8" t="str" cm="1">
        <f t="array" ref="K6">_xlfn.IFS(J6&gt;=90,"A",J6&gt;=80,"B",J6&gt;=70,"C",J6&gt;=60,"D",J6&lt;60,"F")</f>
        <v>B</v>
      </c>
      <c r="L6" s="8" t="str">
        <f t="shared" si="0"/>
        <v>pass</v>
      </c>
    </row>
    <row r="7" spans="1:12">
      <c r="A7" s="1">
        <v>5</v>
      </c>
      <c r="B7" s="6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9">
        <f>AVERAGE(C7:G7)</f>
        <v>80.599999999999994</v>
      </c>
      <c r="I7" s="1">
        <v>81</v>
      </c>
      <c r="J7" s="10">
        <f>SUM(C7:G7)*0.1+I7*0.5</f>
        <v>80.800000000000011</v>
      </c>
      <c r="K7" s="8" t="str" cm="1">
        <f t="array" ref="K7">_xlfn.IFS(J7&gt;=90,"A",J7&gt;=80,"B",J7&gt;=70,"C",J7&gt;=60,"D",J7&lt;60,"F")</f>
        <v>B</v>
      </c>
      <c r="L7" s="8" t="str">
        <f t="shared" si="0"/>
        <v>pass</v>
      </c>
    </row>
    <row r="8" spans="1:12">
      <c r="A8" s="1">
        <v>7</v>
      </c>
      <c r="B8" s="6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9">
        <f>AVERAGE(C8:G8)</f>
        <v>78.8</v>
      </c>
      <c r="I8" s="1">
        <v>77</v>
      </c>
      <c r="J8" s="10">
        <f>SUM(C8:G8)*0.1+I8*0.5</f>
        <v>77.900000000000006</v>
      </c>
      <c r="K8" s="8" t="str" cm="1">
        <f t="array" ref="K8">_xlfn.IFS(J8&gt;=90,"A",J8&gt;=80,"B",J8&gt;=70,"C",J8&gt;=60,"D",J8&lt;60,"F")</f>
        <v>C</v>
      </c>
      <c r="L8" s="8" t="str">
        <f t="shared" si="0"/>
        <v>pass</v>
      </c>
    </row>
    <row r="9" spans="1:12">
      <c r="A9" s="1">
        <v>9</v>
      </c>
      <c r="B9" s="6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9">
        <f>AVERAGE(C9:G9)</f>
        <v>75.400000000000006</v>
      </c>
      <c r="I9" s="1">
        <v>73</v>
      </c>
      <c r="J9" s="10">
        <f>SUM(C9:G9)*0.1+I9*0.5</f>
        <v>74.2</v>
      </c>
      <c r="K9" s="8" t="str" cm="1">
        <f t="array" ref="K9">_xlfn.IFS(J9&gt;=90,"A",J9&gt;=80,"B",J9&gt;=70,"C",J9&gt;=60,"D",J9&lt;60,"F")</f>
        <v>C</v>
      </c>
      <c r="L9" s="8" t="str">
        <f t="shared" si="0"/>
        <v>pass</v>
      </c>
    </row>
    <row r="10" spans="1:12">
      <c r="A10" s="1">
        <v>13</v>
      </c>
      <c r="B10" s="6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9">
        <f>AVERAGE(C10:G10)</f>
        <v>73.400000000000006</v>
      </c>
      <c r="I10" s="1">
        <v>77</v>
      </c>
      <c r="J10" s="10">
        <f>SUM(C10:G10)*0.1+I10*0.5</f>
        <v>75.2</v>
      </c>
      <c r="K10" s="8" t="str" cm="1">
        <f t="array" ref="K10">_xlfn.IFS(J10&gt;=90,"A",J10&gt;=80,"B",J10&gt;=70,"C",J10&gt;=60,"D",J10&lt;60,"F")</f>
        <v>C</v>
      </c>
      <c r="L10" s="8" t="str">
        <f t="shared" si="0"/>
        <v>pass</v>
      </c>
    </row>
    <row r="11" spans="1:12">
      <c r="A11" s="1">
        <v>1</v>
      </c>
      <c r="B11" s="6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9">
        <f>AVERAGE(C11:G11)</f>
        <v>73.2</v>
      </c>
      <c r="I11" s="1">
        <v>82</v>
      </c>
      <c r="J11" s="10">
        <f>SUM(C11:G11)*0.1+I11*0.5</f>
        <v>77.599999999999994</v>
      </c>
      <c r="K11" s="8" t="str" cm="1">
        <f t="array" ref="K11">_xlfn.IFS(J11&gt;=90,"A",J11&gt;=80,"B",J11&gt;=70,"C",J11&gt;=60,"D",J11&lt;60,"F")</f>
        <v>C</v>
      </c>
      <c r="L11" s="8" t="str">
        <f t="shared" si="0"/>
        <v>pass</v>
      </c>
    </row>
    <row r="12" spans="1:12">
      <c r="A12" s="1">
        <v>8</v>
      </c>
      <c r="B12" s="6" t="s">
        <v>22</v>
      </c>
      <c r="C12" s="1">
        <v>72</v>
      </c>
      <c r="D12" s="1">
        <v>83</v>
      </c>
      <c r="E12" s="1">
        <v>62</v>
      </c>
      <c r="F12" s="1">
        <v>67</v>
      </c>
      <c r="G12" s="1">
        <v>82</v>
      </c>
      <c r="H12" s="9">
        <f>AVERAGE(C12:G12)</f>
        <v>73.2</v>
      </c>
      <c r="I12" s="1">
        <v>88</v>
      </c>
      <c r="J12" s="10">
        <f>SUM(C12:G12)*0.1+I12*0.5</f>
        <v>80.599999999999994</v>
      </c>
      <c r="K12" s="8" t="str" cm="1">
        <f t="array" ref="K12">_xlfn.IFS(J12&gt;=90,"A",J12&gt;=80,"B",J12&gt;=70,"C",J12&gt;=60,"D",J12&lt;60,"F")</f>
        <v>B</v>
      </c>
      <c r="L12" s="8" t="str">
        <f t="shared" si="0"/>
        <v>pass</v>
      </c>
    </row>
    <row r="13" spans="1:12">
      <c r="A13" s="1">
        <v>12</v>
      </c>
      <c r="B13" s="6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9">
        <f>AVERAGE(C13:G13)</f>
        <v>66</v>
      </c>
      <c r="I13" s="1">
        <v>52</v>
      </c>
      <c r="J13" s="10">
        <f>SUM(C13:G13)*0.1+I13*0.5</f>
        <v>59</v>
      </c>
      <c r="K13" s="8" t="str" cm="1">
        <f t="array" ref="K13">_xlfn.IFS(J13&gt;=90,"A",J13&gt;=80,"B",J13&gt;=70,"C",J13&gt;=60,"D",J13&lt;60,"F")</f>
        <v>F</v>
      </c>
      <c r="L13" s="8" t="str">
        <f t="shared" si="0"/>
        <v>fail</v>
      </c>
    </row>
    <row r="14" spans="1:12">
      <c r="A14" s="1">
        <v>11</v>
      </c>
      <c r="B14" s="6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9">
        <f>AVERAGE(C14:G14)</f>
        <v>64.8</v>
      </c>
      <c r="I14" s="1">
        <v>69</v>
      </c>
      <c r="J14" s="10">
        <f>SUM(C14:G14)*0.1+I14*0.5</f>
        <v>66.900000000000006</v>
      </c>
      <c r="K14" s="8" t="str" cm="1">
        <f t="array" ref="K14">_xlfn.IFS(J14&gt;=90,"A",J14&gt;=80,"B",J14&gt;=70,"C",J14&gt;=60,"D",J14&lt;60,"F")</f>
        <v>D</v>
      </c>
      <c r="L14" s="8" t="str">
        <f t="shared" si="0"/>
        <v>pass</v>
      </c>
    </row>
    <row r="15" spans="1:12">
      <c r="A15" s="1">
        <v>14</v>
      </c>
      <c r="B15" s="6" t="s">
        <v>25</v>
      </c>
      <c r="C15" s="11">
        <v>59</v>
      </c>
      <c r="D15" s="11">
        <v>77</v>
      </c>
      <c r="E15" s="1">
        <v>71</v>
      </c>
      <c r="F15" s="1">
        <v>45</v>
      </c>
      <c r="G15" s="1">
        <v>34</v>
      </c>
      <c r="H15" s="12">
        <f>AVERAGE(C15:G15)</f>
        <v>57.2</v>
      </c>
      <c r="I15" s="1">
        <v>54</v>
      </c>
      <c r="J15" s="13">
        <f>SUM(C15:G15)*0.1+I15*0.5</f>
        <v>55.6</v>
      </c>
      <c r="K15" s="8" t="str" cm="1">
        <f t="array" ref="K15">_xlfn.IFS(J15&gt;=90,"A",J15&gt;=80,"B",J15&gt;=70,"C",J15&gt;=60,"D",J15&lt;60,"F")</f>
        <v>F</v>
      </c>
      <c r="L15" s="8" t="str">
        <f t="shared" si="0"/>
        <v>fail</v>
      </c>
    </row>
    <row r="16" spans="1:12" ht="25.5">
      <c r="A16" s="10" t="s">
        <v>26</v>
      </c>
      <c r="B16" s="14" t="s">
        <v>26</v>
      </c>
      <c r="C16" s="15" t="s">
        <v>27</v>
      </c>
      <c r="D16" s="15" t="s">
        <v>28</v>
      </c>
      <c r="E16" s="16" t="s">
        <v>26</v>
      </c>
      <c r="F16" s="10" t="s">
        <v>26</v>
      </c>
      <c r="G16" s="14" t="s">
        <v>26</v>
      </c>
      <c r="H16" s="15" t="s">
        <v>29</v>
      </c>
      <c r="I16" s="17" t="s">
        <v>26</v>
      </c>
      <c r="J16" s="15" t="s">
        <v>30</v>
      </c>
      <c r="K16" s="17" t="s">
        <v>26</v>
      </c>
      <c r="L16" s="18" t="s">
        <v>31</v>
      </c>
    </row>
    <row r="17" spans="1:12" ht="25.5">
      <c r="A17" s="10" t="s">
        <v>26</v>
      </c>
      <c r="B17" s="10" t="s">
        <v>26</v>
      </c>
      <c r="C17" s="8">
        <f>LARGE(C2:C15,1)</f>
        <v>98</v>
      </c>
      <c r="D17" s="8">
        <f>LARGE(D2:D15,2)</f>
        <v>92</v>
      </c>
      <c r="E17" s="10" t="s">
        <v>26</v>
      </c>
      <c r="F17" s="10" t="s">
        <v>26</v>
      </c>
      <c r="G17" s="10" t="s">
        <v>26</v>
      </c>
      <c r="H17" s="8">
        <f>COUNTIF(H2:H15,"&lt;=80")</f>
        <v>8</v>
      </c>
      <c r="I17" s="10" t="s">
        <v>26</v>
      </c>
      <c r="J17" s="8">
        <f>AVERAGE(J2:J15)</f>
        <v>76.871428571428581</v>
      </c>
      <c r="K17" s="10"/>
      <c r="L17" s="8" t="s">
        <v>32</v>
      </c>
    </row>
    <row r="18" spans="1:12" ht="25.5">
      <c r="A18" s="10" t="s">
        <v>26</v>
      </c>
      <c r="B18" s="10" t="s">
        <v>26</v>
      </c>
      <c r="C18" s="10" t="s">
        <v>26</v>
      </c>
      <c r="D18" s="10" t="s">
        <v>26</v>
      </c>
      <c r="E18" s="10" t="s">
        <v>26</v>
      </c>
      <c r="F18" s="10" t="s">
        <v>26</v>
      </c>
      <c r="G18" s="10" t="s">
        <v>26</v>
      </c>
      <c r="H18" s="10" t="s">
        <v>26</v>
      </c>
      <c r="I18" s="10" t="s">
        <v>26</v>
      </c>
      <c r="J18" s="10" t="s">
        <v>26</v>
      </c>
      <c r="K18" s="10" t="s">
        <v>33</v>
      </c>
      <c r="L18" s="10">
        <f>COUNTIFS(L2:L15,"pass")</f>
        <v>12</v>
      </c>
    </row>
    <row r="19" spans="1:12" ht="25.5">
      <c r="A19" s="10" t="s">
        <v>26</v>
      </c>
      <c r="B19" s="10" t="s">
        <v>26</v>
      </c>
      <c r="C19" s="10" t="s">
        <v>26</v>
      </c>
      <c r="D19" s="10" t="s">
        <v>26</v>
      </c>
      <c r="E19" s="10" t="s">
        <v>26</v>
      </c>
      <c r="F19" s="10" t="s">
        <v>26</v>
      </c>
      <c r="G19" s="10" t="s">
        <v>26</v>
      </c>
      <c r="H19" s="10" t="s">
        <v>26</v>
      </c>
      <c r="I19" s="10" t="s">
        <v>26</v>
      </c>
      <c r="J19" s="10" t="s">
        <v>26</v>
      </c>
      <c r="K19" s="10" t="s">
        <v>34</v>
      </c>
      <c r="L19" s="10">
        <f>COUNTIFS(L2:L15,"fail")</f>
        <v>2</v>
      </c>
    </row>
    <row r="20" spans="1:12" ht="25.5">
      <c r="A20" s="10" t="s">
        <v>26</v>
      </c>
      <c r="B20" s="10" t="s">
        <v>26</v>
      </c>
      <c r="C20" s="10" t="s">
        <v>26</v>
      </c>
      <c r="D20" s="10" t="s">
        <v>26</v>
      </c>
      <c r="E20" s="10" t="s">
        <v>26</v>
      </c>
      <c r="F20" s="10" t="s">
        <v>26</v>
      </c>
      <c r="G20" s="10" t="s">
        <v>26</v>
      </c>
      <c r="H20" s="10" t="s">
        <v>26</v>
      </c>
      <c r="I20" s="10" t="s">
        <v>26</v>
      </c>
      <c r="J20" s="10" t="s">
        <v>26</v>
      </c>
      <c r="K20" s="10" t="s">
        <v>26</v>
      </c>
      <c r="L20" s="10" t="s">
        <v>26</v>
      </c>
    </row>
    <row r="21" spans="1:12" ht="25.5">
      <c r="A21" s="10" t="s">
        <v>26</v>
      </c>
      <c r="B21" s="10" t="s">
        <v>26</v>
      </c>
      <c r="C21" s="10" t="s">
        <v>26</v>
      </c>
      <c r="D21" s="10" t="s">
        <v>26</v>
      </c>
      <c r="E21" s="10" t="s">
        <v>26</v>
      </c>
      <c r="F21" s="10" t="s">
        <v>26</v>
      </c>
      <c r="G21" s="10" t="s">
        <v>26</v>
      </c>
      <c r="H21" s="10" t="s">
        <v>26</v>
      </c>
      <c r="I21" s="10" t="s">
        <v>26</v>
      </c>
      <c r="J21" s="10" t="s">
        <v>26</v>
      </c>
      <c r="K21" s="10" t="s">
        <v>26</v>
      </c>
      <c r="L21" s="10" t="s">
        <v>26</v>
      </c>
    </row>
    <row r="22" spans="1:12" ht="25.5">
      <c r="A22" s="10" t="s">
        <v>26</v>
      </c>
      <c r="B22" s="10" t="s">
        <v>26</v>
      </c>
      <c r="C22" s="10" t="s">
        <v>26</v>
      </c>
      <c r="D22" s="10" t="s">
        <v>26</v>
      </c>
      <c r="E22" s="10" t="s">
        <v>26</v>
      </c>
      <c r="F22" s="10" t="s">
        <v>26</v>
      </c>
      <c r="G22" s="10" t="s">
        <v>26</v>
      </c>
      <c r="H22" s="10" t="s">
        <v>26</v>
      </c>
      <c r="I22" s="10" t="s">
        <v>26</v>
      </c>
      <c r="J22" s="10" t="s">
        <v>26</v>
      </c>
      <c r="K22" s="10" t="s">
        <v>26</v>
      </c>
      <c r="L22" s="10" t="s">
        <v>26</v>
      </c>
    </row>
    <row r="23" spans="1:12" ht="25.5">
      <c r="A23" s="10" t="s">
        <v>26</v>
      </c>
      <c r="B23" s="10" t="s">
        <v>26</v>
      </c>
      <c r="C23" s="10" t="s">
        <v>26</v>
      </c>
      <c r="D23" s="10" t="s">
        <v>26</v>
      </c>
      <c r="E23" s="10" t="s">
        <v>26</v>
      </c>
      <c r="F23" s="10" t="s">
        <v>26</v>
      </c>
      <c r="G23" s="10" t="s">
        <v>26</v>
      </c>
      <c r="H23" s="10" t="s">
        <v>26</v>
      </c>
      <c r="I23" s="10" t="s">
        <v>26</v>
      </c>
      <c r="J23" s="13" t="s">
        <v>26</v>
      </c>
      <c r="K23" s="10" t="s">
        <v>26</v>
      </c>
      <c r="L23" s="10" t="s">
        <v>26</v>
      </c>
    </row>
    <row r="24" spans="1:12" ht="25.5">
      <c r="A24" s="10" t="s">
        <v>26</v>
      </c>
      <c r="B24" s="10" t="s">
        <v>26</v>
      </c>
      <c r="C24" s="10" t="s">
        <v>26</v>
      </c>
      <c r="D24" s="10" t="s">
        <v>26</v>
      </c>
      <c r="E24" s="10" t="s">
        <v>26</v>
      </c>
      <c r="F24" s="10" t="s">
        <v>26</v>
      </c>
      <c r="G24" s="10" t="s">
        <v>26</v>
      </c>
      <c r="H24" s="10" t="s">
        <v>26</v>
      </c>
      <c r="I24" s="14" t="s">
        <v>26</v>
      </c>
      <c r="J24" s="19" t="s">
        <v>35</v>
      </c>
      <c r="K24" s="16" t="s">
        <v>26</v>
      </c>
      <c r="L24" s="10" t="s">
        <v>26</v>
      </c>
    </row>
  </sheetData>
  <conditionalFormatting sqref="L2:L15">
    <cfRule type="cellIs" dxfId="1" priority="2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2025-10-04T02:12:28Z</dcterms:created>
  <dcterms:modified xsi:type="dcterms:W3CDTF">2025-10-05T15:00:58Z</dcterms:modified>
  <cp:category/>
  <cp:contentStatus/>
</cp:coreProperties>
</file>