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RTDSP\report 3\"/>
    </mc:Choice>
  </mc:AlternateContent>
  <bookViews>
    <workbookView xWindow="0" yWindow="0" windowWidth="12480" windowHeight="8295" activeTab="2"/>
  </bookViews>
  <sheets>
    <sheet name="207" sheetId="1" r:id="rId1"/>
    <sheet name="209" sheetId="2" r:id="rId2"/>
    <sheet name="21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4" i="4"/>
  <c r="G5" i="4"/>
  <c r="G6" i="4"/>
  <c r="G7" i="4"/>
  <c r="G8" i="4"/>
  <c r="G9" i="4"/>
  <c r="G3" i="4"/>
  <c r="F9" i="1"/>
  <c r="C25" i="1"/>
  <c r="D25" i="1"/>
  <c r="E25" i="1"/>
  <c r="C18" i="1"/>
  <c r="D18" i="1"/>
  <c r="E18" i="1"/>
  <c r="F9" i="4"/>
  <c r="D17" i="4"/>
  <c r="E17" i="4"/>
  <c r="D18" i="4"/>
  <c r="E18" i="4"/>
  <c r="C18" i="4"/>
  <c r="C25" i="4" s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C17" i="4"/>
  <c r="D24" i="4" s="1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25" i="4" l="1"/>
  <c r="D25" i="4"/>
  <c r="E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F8" i="4"/>
  <c r="F7" i="4"/>
  <c r="F6" i="4"/>
  <c r="F5" i="4"/>
  <c r="F4" i="4"/>
  <c r="F3" i="4"/>
  <c r="C20" i="1" l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D19" i="1"/>
  <c r="E19" i="1"/>
  <c r="C19" i="1"/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<sst xmlns="http://schemas.openxmlformats.org/spreadsheetml/2006/main" count="86" uniqueCount="19">
  <si>
    <t>none</t>
  </si>
  <si>
    <t>shuffle</t>
  </si>
  <si>
    <t>cir_fir</t>
  </si>
  <si>
    <t>linear_cir</t>
  </si>
  <si>
    <t>sym_fir</t>
  </si>
  <si>
    <t>O0</t>
  </si>
  <si>
    <t>O2</t>
  </si>
  <si>
    <t>-o0</t>
  </si>
  <si>
    <t>-o2</t>
  </si>
  <si>
    <t>non_cir_FIR_2</t>
  </si>
  <si>
    <t>Optimization Level</t>
  </si>
  <si>
    <t xml:space="preserve">Implementation </t>
  </si>
  <si>
    <t>max</t>
  </si>
  <si>
    <t>min</t>
  </si>
  <si>
    <t xml:space="preserve"> </t>
  </si>
  <si>
    <t>non_cir_FIR_sym</t>
  </si>
  <si>
    <t>non_cir_FIR</t>
  </si>
  <si>
    <t>linear_cir_fir</t>
  </si>
  <si>
    <t>sym_fir_ptr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</si>
</sst>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GB"/>
              <a:t>Latency of different optimizations on different FIR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'207'!$C$2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'207'!$C$3:$C$9</c:f>
              <c:numCache>
                <c:formatCode>General</c:formatCode>
                <c:ptCount val="7"/>
                <c:pt idx="0">
                  <c:v>12704</c:v>
                </c:pt>
                <c:pt idx="1">
                  <c:v>13987</c:v>
                </c:pt>
                <c:pt idx="2">
                  <c:v>10104</c:v>
                </c:pt>
                <c:pt idx="3">
                  <c:v>5167</c:v>
                </c:pt>
                <c:pt idx="4">
                  <c:v>10378</c:v>
                </c:pt>
                <c:pt idx="5">
                  <c:v>10017</c:v>
                </c:pt>
              </c:numCache>
            </c:numRef>
          </c:val>
        </c:ser>
        <c:ser>
          <c:idx val="1"/>
          <c:order val="1"/>
          <c:tx>
            <c:strRef>
              <c:f>'207'!$D$2</c:f>
              <c:strCache>
                <c:ptCount val="1"/>
                <c:pt idx="0">
                  <c:v>-o0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'207'!$D$3:$D$9</c:f>
              <c:numCache>
                <c:formatCode>General</c:formatCode>
                <c:ptCount val="7"/>
                <c:pt idx="0">
                  <c:v>10409</c:v>
                </c:pt>
                <c:pt idx="1">
                  <c:v>10645</c:v>
                </c:pt>
                <c:pt idx="2">
                  <c:v>7328</c:v>
                </c:pt>
                <c:pt idx="3">
                  <c:v>4718</c:v>
                </c:pt>
                <c:pt idx="4">
                  <c:v>7685</c:v>
                </c:pt>
                <c:pt idx="5">
                  <c:v>8137</c:v>
                </c:pt>
              </c:numCache>
            </c:numRef>
          </c:val>
        </c:ser>
        <c:ser>
          <c:idx val="2"/>
          <c:order val="2"/>
          <c:tx>
            <c:strRef>
              <c:f>'207'!$E$2</c:f>
              <c:strCache>
                <c:ptCount val="1"/>
                <c:pt idx="0">
                  <c:v>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'207'!$E$3:$E$9</c:f>
              <c:numCache>
                <c:formatCode>General</c:formatCode>
                <c:ptCount val="7"/>
                <c:pt idx="0">
                  <c:v>1235</c:v>
                </c:pt>
                <c:pt idx="1">
                  <c:v>2434</c:v>
                </c:pt>
                <c:pt idx="2">
                  <c:v>2312</c:v>
                </c:pt>
                <c:pt idx="3">
                  <c:v>1945</c:v>
                </c:pt>
                <c:pt idx="4">
                  <c:v>1866</c:v>
                </c:pt>
                <c:pt idx="5">
                  <c:v>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489016"/>
        <c:axId val="114489800"/>
      </c:barChart>
      <c:catAx>
        <c:axId val="11448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14489800"/>
        <c:crosses val="autoZero"/>
        <c:auto val="1"/>
        <c:lblAlgn val="ctr"/>
        <c:lblOffset val="100"/>
        <c:noMultiLvlLbl val="0"/>
      </c:catAx>
      <c:valAx>
        <c:axId val="1144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Clock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11448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Arabic" panose="02040503050201020203" pitchFamily="18" charset="-78"/>
                <a:ea typeface="+mn-ea"/>
                <a:cs typeface="Adobe Arabic" panose="02040503050201020203" pitchFamily="18" charset="-78"/>
              </a:defRPr>
            </a:pPr>
            <a:r>
              <a:rPr lang="en-GB"/>
              <a:t>Latency of different optimizations on different FIR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Arabic" panose="02040503050201020203" pitchFamily="18" charset="-78"/>
              <a:ea typeface="+mn-ea"/>
              <a:cs typeface="Adobe Arabic" panose="02040503050201020203" pitchFamily="18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'207'!$C$2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'207'!$C$3:$C$9</c:f>
              <c:numCache>
                <c:formatCode>General</c:formatCode>
                <c:ptCount val="7"/>
                <c:pt idx="0">
                  <c:v>12704</c:v>
                </c:pt>
                <c:pt idx="1">
                  <c:v>13987</c:v>
                </c:pt>
                <c:pt idx="2">
                  <c:v>10104</c:v>
                </c:pt>
                <c:pt idx="3">
                  <c:v>5167</c:v>
                </c:pt>
                <c:pt idx="4">
                  <c:v>10378</c:v>
                </c:pt>
                <c:pt idx="5">
                  <c:v>10017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'207'!$D$2</c:f>
              <c:strCache>
                <c:ptCount val="1"/>
                <c:pt idx="0">
                  <c:v>-o0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'207'!$D$3:$D$9</c:f>
              <c:numCache>
                <c:formatCode>General</c:formatCode>
                <c:ptCount val="7"/>
                <c:pt idx="0">
                  <c:v>10409</c:v>
                </c:pt>
                <c:pt idx="1">
                  <c:v>10645</c:v>
                </c:pt>
                <c:pt idx="2">
                  <c:v>7328</c:v>
                </c:pt>
                <c:pt idx="3">
                  <c:v>4718</c:v>
                </c:pt>
                <c:pt idx="4">
                  <c:v>7685</c:v>
                </c:pt>
                <c:pt idx="5">
                  <c:v>8137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'207'!$E$2</c:f>
              <c:strCache>
                <c:ptCount val="1"/>
                <c:pt idx="0">
                  <c:v>-o2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'207'!$E$3:$E$9</c:f>
              <c:numCache>
                <c:formatCode>General</c:formatCode>
                <c:ptCount val="7"/>
                <c:pt idx="0">
                  <c:v>1235</c:v>
                </c:pt>
                <c:pt idx="1">
                  <c:v>2434</c:v>
                </c:pt>
                <c:pt idx="2">
                  <c:v>2312</c:v>
                </c:pt>
                <c:pt idx="3">
                  <c:v>1945</c:v>
                </c:pt>
                <c:pt idx="4">
                  <c:v>1866</c:v>
                </c:pt>
                <c:pt idx="5">
                  <c:v>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'207'!$F$2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Arabic" panose="02040503050201020203" pitchFamily="18" charset="-78"/>
                    <a:ea typeface="+mn-ea"/>
                    <a:cs typeface="Adobe Arabic" panose="02040503050201020203" pitchFamily="18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'207'!$F$3:$F$9</c:f>
              <c:numCache>
                <c:formatCode>General</c:formatCode>
                <c:ptCount val="7"/>
                <c:pt idx="0">
                  <c:v>#N/A</c:v>
                </c:pt>
                <c:pt idx="1">
                  <c:v>13987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'207'!$G$2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Arabic" panose="02040503050201020203" pitchFamily="18" charset="-78"/>
                    <a:ea typeface="+mn-ea"/>
                    <a:cs typeface="Adobe Arabic" panose="02040503050201020203" pitchFamily="18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'207'!$B$3:$B$9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'207'!$G$3:$G$9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649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9408"/>
        <c:axId val="114490192"/>
      </c:lineChart>
      <c:catAx>
        <c:axId val="1144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Arabic" panose="02040503050201020203" pitchFamily="18" charset="-78"/>
                    <a:ea typeface="+mn-ea"/>
                    <a:cs typeface="Adobe Arabic" panose="02040503050201020203" pitchFamily="18" charset="-78"/>
                  </a:defRPr>
                </a:pPr>
                <a:r>
                  <a:rPr lang="en-GB"/>
                  <a:t>FIR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Arabic" panose="02040503050201020203" pitchFamily="18" charset="-78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Arabic" panose="02040503050201020203" pitchFamily="18" charset="-78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114490192"/>
        <c:crosses val="autoZero"/>
        <c:auto val="1"/>
        <c:lblAlgn val="ctr"/>
        <c:lblOffset val="100"/>
        <c:noMultiLvlLbl val="0"/>
      </c:catAx>
      <c:valAx>
        <c:axId val="114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Arabic" panose="02040503050201020203" pitchFamily="18" charset="-78"/>
                    <a:ea typeface="+mn-ea"/>
                    <a:cs typeface="Adobe Arabic" panose="02040503050201020203" pitchFamily="18" charset="-78"/>
                  </a:defRPr>
                </a:pPr>
                <a:r>
                  <a:rPr lang="en-GB"/>
                  <a:t>Clock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Arabic" panose="02040503050201020203" pitchFamily="18" charset="-78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Arabic" panose="02040503050201020203" pitchFamily="18" charset="-78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1144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Arabic" panose="02040503050201020203" pitchFamily="18" charset="-78"/>
              <a:ea typeface="+mn-ea"/>
              <a:cs typeface="Adobe Arabic" panose="02040503050201020203" pitchFamily="18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obe Arabic" panose="02040503050201020203" pitchFamily="18" charset="-78"/>
          <a:cs typeface="Adobe Arabic" panose="02040503050201020203" pitchFamily="18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GB"/>
              <a:t>Latency of different optimizations on different FIR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'213'!$C$2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'213'!$C$3:$C$9</c:f>
              <c:numCache>
                <c:formatCode>General</c:formatCode>
                <c:ptCount val="7"/>
                <c:pt idx="0">
                  <c:v>13084</c:v>
                </c:pt>
                <c:pt idx="1">
                  <c:v>14400</c:v>
                </c:pt>
                <c:pt idx="2">
                  <c:v>10413</c:v>
                </c:pt>
                <c:pt idx="3">
                  <c:v>5862</c:v>
                </c:pt>
                <c:pt idx="4">
                  <c:v>10694</c:v>
                </c:pt>
                <c:pt idx="5">
                  <c:v>10327</c:v>
                </c:pt>
                <c:pt idx="6">
                  <c:v>5779</c:v>
                </c:pt>
              </c:numCache>
            </c:numRef>
          </c:val>
        </c:ser>
        <c:ser>
          <c:idx val="1"/>
          <c:order val="1"/>
          <c:tx>
            <c:strRef>
              <c:f>'213'!$D$2</c:f>
              <c:strCache>
                <c:ptCount val="1"/>
                <c:pt idx="0">
                  <c:v>-o0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'213'!$D$3:$D$9</c:f>
              <c:numCache>
                <c:formatCode>General</c:formatCode>
                <c:ptCount val="7"/>
                <c:pt idx="0">
                  <c:v>10716</c:v>
                </c:pt>
                <c:pt idx="1">
                  <c:v>10844</c:v>
                </c:pt>
                <c:pt idx="2">
                  <c:v>7568</c:v>
                </c:pt>
                <c:pt idx="3">
                  <c:v>5111</c:v>
                </c:pt>
                <c:pt idx="4">
                  <c:v>7923</c:v>
                </c:pt>
                <c:pt idx="5">
                  <c:v>8391</c:v>
                </c:pt>
                <c:pt idx="6">
                  <c:v>4060</c:v>
                </c:pt>
              </c:numCache>
            </c:numRef>
          </c:val>
        </c:ser>
        <c:ser>
          <c:idx val="2"/>
          <c:order val="2"/>
          <c:tx>
            <c:strRef>
              <c:f>'213'!$E$2</c:f>
              <c:strCache>
                <c:ptCount val="1"/>
                <c:pt idx="0">
                  <c:v>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'213'!$E$3:$E$9</c:f>
              <c:numCache>
                <c:formatCode>General</c:formatCode>
                <c:ptCount val="7"/>
                <c:pt idx="0">
                  <c:v>1068</c:v>
                </c:pt>
                <c:pt idx="1">
                  <c:v>2355</c:v>
                </c:pt>
                <c:pt idx="2">
                  <c:v>2441</c:v>
                </c:pt>
                <c:pt idx="3">
                  <c:v>899</c:v>
                </c:pt>
                <c:pt idx="4">
                  <c:v>1787</c:v>
                </c:pt>
                <c:pt idx="5">
                  <c:v>860</c:v>
                </c:pt>
                <c:pt idx="6">
                  <c:v>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538256"/>
        <c:axId val="461541000"/>
      </c:barChart>
      <c:catAx>
        <c:axId val="4615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61541000"/>
        <c:crosses val="autoZero"/>
        <c:auto val="1"/>
        <c:lblAlgn val="ctr"/>
        <c:lblOffset val="100"/>
        <c:noMultiLvlLbl val="0"/>
      </c:catAx>
      <c:valAx>
        <c:axId val="4615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Clock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615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of different optimizations on different FIR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'213'!$C$2</c:f>
              <c:strCache>
                <c:ptCount val="1"/>
                <c:pt idx="0">
                  <c:v>none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'213'!$C$3:$C$9</c:f>
              <c:numCache>
                <c:formatCode>General</c:formatCode>
                <c:ptCount val="7"/>
                <c:pt idx="0">
                  <c:v>13084</c:v>
                </c:pt>
                <c:pt idx="1">
                  <c:v>14400</c:v>
                </c:pt>
                <c:pt idx="2">
                  <c:v>10413</c:v>
                </c:pt>
                <c:pt idx="3">
                  <c:v>5862</c:v>
                </c:pt>
                <c:pt idx="4">
                  <c:v>10694</c:v>
                </c:pt>
                <c:pt idx="5">
                  <c:v>10327</c:v>
                </c:pt>
                <c:pt idx="6">
                  <c:v>5779</c:v>
                </c:pt>
              </c:numCache>
            </c:numRef>
          </c:val>
        </c:ser>
        <c:ser>
          <c:idx val="1"/>
          <c:order val="1"/>
          <c:tx>
            <c:strRef>
              <c:f>'213'!$D$2</c:f>
              <c:strCache>
                <c:ptCount val="1"/>
                <c:pt idx="0">
                  <c:v>-o0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'213'!$D$3:$D$9</c:f>
              <c:numCache>
                <c:formatCode>General</c:formatCode>
                <c:ptCount val="7"/>
                <c:pt idx="0">
                  <c:v>10716</c:v>
                </c:pt>
                <c:pt idx="1">
                  <c:v>10844</c:v>
                </c:pt>
                <c:pt idx="2">
                  <c:v>7568</c:v>
                </c:pt>
                <c:pt idx="3">
                  <c:v>5111</c:v>
                </c:pt>
                <c:pt idx="4">
                  <c:v>7923</c:v>
                </c:pt>
                <c:pt idx="5">
                  <c:v>8391</c:v>
                </c:pt>
                <c:pt idx="6">
                  <c:v>4060</c:v>
                </c:pt>
              </c:numCache>
            </c:numRef>
          </c:val>
        </c:ser>
        <c:ser>
          <c:idx val="2"/>
          <c:order val="2"/>
          <c:tx>
            <c:strRef>
              <c:f>'213'!$E$2</c:f>
              <c:strCache>
                <c:ptCount val="1"/>
                <c:pt idx="0">
                  <c:v>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'213'!$B$3:$B$9</c:f>
              <c:strCache>
                <c:ptCount val="7"/>
                <c:pt idx="0">
                  <c:v>non_cir_FIR</c:v>
                </c:pt>
                <c:pt idx="1">
                  <c:v>cir_fir</c:v>
                </c:pt>
                <c:pt idx="2">
                  <c:v>linear_cir_fir</c:v>
                </c:pt>
                <c:pt idx="3">
                  <c:v>sym_fir</c:v>
                </c:pt>
                <c:pt idx="4">
                  <c:v>non_cir_FIR_sym</c:v>
                </c:pt>
                <c:pt idx="5">
                  <c:v>non_cir_FIR_2</c:v>
                </c:pt>
                <c:pt idx="6">
                  <c:v>sym_fir_ptr</c:v>
                </c:pt>
              </c:strCache>
            </c:strRef>
          </c:cat>
          <c:val>
            <c:numRef>
              <c:f>'213'!$E$3:$E$9</c:f>
              <c:numCache>
                <c:formatCode>General</c:formatCode>
                <c:ptCount val="7"/>
                <c:pt idx="0">
                  <c:v>1068</c:v>
                </c:pt>
                <c:pt idx="1">
                  <c:v>2355</c:v>
                </c:pt>
                <c:pt idx="2">
                  <c:v>2441</c:v>
                </c:pt>
                <c:pt idx="3">
                  <c:v>899</c:v>
                </c:pt>
                <c:pt idx="4">
                  <c:v>1787</c:v>
                </c:pt>
                <c:pt idx="5">
                  <c:v>860</c:v>
                </c:pt>
                <c:pt idx="6">
                  <c:v>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3552"/>
        <c:axId val="461540608"/>
      </c:radarChart>
      <c:catAx>
        <c:axId val="4615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FIR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0608"/>
        <c:crosses val="autoZero"/>
        <c:auto val="1"/>
        <c:lblAlgn val="ctr"/>
        <c:lblOffset val="100"/>
        <c:noMultiLvlLbl val="0"/>
      </c:catAx>
      <c:valAx>
        <c:axId val="461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Clock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128587</xdr:rowOff>
    </xdr:from>
    <xdr:to>
      <xdr:col>22</xdr:col>
      <xdr:colOff>47624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585786</xdr:colOff>
      <xdr:row>26</xdr:row>
      <xdr:rowOff>23812</xdr:rowOff>
    </xdr:from>
    <xdr:to>
      <xdr:col>22</xdr:col>
      <xdr:colOff>76200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128587</xdr:rowOff>
    </xdr:from>
    <xdr:to>
      <xdr:col>22</xdr:col>
      <xdr:colOff>47624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585786</xdr:colOff>
      <xdr:row>26</xdr:row>
      <xdr:rowOff>23812</xdr:rowOff>
    </xdr:from>
    <xdr:to>
      <xdr:col>22</xdr:col>
      <xdr:colOff>76200</xdr:colOff>
      <xdr:row>49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19" sqref="I19"/>
    </sheetView>
  </sheetViews>
  <sheetFormatPr defaultRowHeight="15" x14ac:dyDescent="0.25"/>
  <cols>
    <col min="1" max="1" width="19.42578125" customWidth="1"/>
    <col min="2" max="2" width="16" bestFit="1" customWidth="1"/>
  </cols>
  <sheetData>
    <row r="1" spans="1:8" x14ac:dyDescent="0.25">
      <c r="C1" t="s">
        <v>10</v>
      </c>
    </row>
    <row r="2" spans="1:8" x14ac:dyDescent="0.25">
      <c r="C2" t="s">
        <v>0</v>
      </c>
      <c r="D2" s="1" t="s">
        <v>7</v>
      </c>
      <c r="E2" s="1" t="s">
        <v>8</v>
      </c>
      <c r="F2" t="s">
        <v>12</v>
      </c>
      <c r="G2" t="s">
        <v>13</v>
      </c>
    </row>
    <row r="3" spans="1:8" x14ac:dyDescent="0.25">
      <c r="A3" t="s">
        <v>11</v>
      </c>
      <c r="B3" s="2" t="s">
        <v>16</v>
      </c>
      <c r="C3">
        <v>12704</v>
      </c>
      <c r="D3">
        <v>10409</v>
      </c>
      <c r="E3">
        <v>1235</v>
      </c>
      <c r="F3" t="e">
        <f>IF(C3=MAX($C$3:$E$8), C3, NA())</f>
        <v>#N/A</v>
      </c>
      <c r="G3" t="e">
        <f>IF(E3=MIN($C$3:$E$9), E3, NA())</f>
        <v>#N/A</v>
      </c>
    </row>
    <row r="4" spans="1:8" x14ac:dyDescent="0.25">
      <c r="B4" s="2" t="s">
        <v>2</v>
      </c>
      <c r="C4">
        <v>13987</v>
      </c>
      <c r="D4">
        <v>10645</v>
      </c>
      <c r="E4">
        <v>2434</v>
      </c>
      <c r="F4">
        <f t="shared" ref="F4:F8" si="0">IF(C4=MAX($C$3:$E$8), C4, NA())</f>
        <v>13987</v>
      </c>
      <c r="G4" t="e">
        <f t="shared" ref="G4:G9" si="1">IF(E4=MIN($C$3:$E$9), E4, NA())</f>
        <v>#N/A</v>
      </c>
    </row>
    <row r="5" spans="1:8" x14ac:dyDescent="0.25">
      <c r="B5" s="2" t="s">
        <v>17</v>
      </c>
      <c r="C5">
        <v>10104</v>
      </c>
      <c r="D5">
        <v>7328</v>
      </c>
      <c r="E5">
        <v>2312</v>
      </c>
      <c r="F5" t="e">
        <f t="shared" si="0"/>
        <v>#N/A</v>
      </c>
      <c r="G5" t="e">
        <f t="shared" si="1"/>
        <v>#N/A</v>
      </c>
    </row>
    <row r="6" spans="1:8" x14ac:dyDescent="0.25">
      <c r="B6" s="2" t="s">
        <v>4</v>
      </c>
      <c r="C6">
        <v>5167</v>
      </c>
      <c r="D6">
        <v>4718</v>
      </c>
      <c r="E6">
        <v>1945</v>
      </c>
      <c r="F6" t="e">
        <f t="shared" si="0"/>
        <v>#N/A</v>
      </c>
      <c r="G6" t="e">
        <f t="shared" si="1"/>
        <v>#N/A</v>
      </c>
    </row>
    <row r="7" spans="1:8" x14ac:dyDescent="0.25">
      <c r="B7" s="2" t="s">
        <v>15</v>
      </c>
      <c r="C7">
        <v>10378</v>
      </c>
      <c r="D7">
        <v>7685</v>
      </c>
      <c r="E7">
        <v>1866</v>
      </c>
      <c r="F7" t="e">
        <f t="shared" si="0"/>
        <v>#N/A</v>
      </c>
      <c r="G7" t="e">
        <f t="shared" si="1"/>
        <v>#N/A</v>
      </c>
    </row>
    <row r="8" spans="1:8" x14ac:dyDescent="0.25">
      <c r="B8" s="2" t="s">
        <v>9</v>
      </c>
      <c r="C8">
        <v>10017</v>
      </c>
      <c r="D8">
        <v>8137</v>
      </c>
      <c r="E8">
        <v>649</v>
      </c>
      <c r="F8" t="e">
        <f t="shared" si="0"/>
        <v>#N/A</v>
      </c>
      <c r="G8">
        <f t="shared" si="1"/>
        <v>649</v>
      </c>
    </row>
    <row r="9" spans="1:8" x14ac:dyDescent="0.25">
      <c r="B9" t="s">
        <v>18</v>
      </c>
      <c r="F9" t="e">
        <f t="shared" ref="F9" si="2">IF(C9=MAX($C$3:$E$8), C9, NA())</f>
        <v>#N/A</v>
      </c>
      <c r="G9" t="e">
        <f t="shared" si="1"/>
        <v>#N/A</v>
      </c>
      <c r="H9" t="s">
        <v>14</v>
      </c>
    </row>
    <row r="11" spans="1:8" x14ac:dyDescent="0.25">
      <c r="C11" t="s">
        <v>0</v>
      </c>
      <c r="D11" s="1" t="s">
        <v>7</v>
      </c>
      <c r="E11" s="1" t="s">
        <v>8</v>
      </c>
    </row>
    <row r="12" spans="1:8" x14ac:dyDescent="0.25">
      <c r="B12" s="2" t="s">
        <v>16</v>
      </c>
      <c r="C12">
        <f>C3</f>
        <v>12704</v>
      </c>
      <c r="D12">
        <f t="shared" ref="D12:E12" si="3">D3</f>
        <v>10409</v>
      </c>
      <c r="E12">
        <f t="shared" si="3"/>
        <v>1235</v>
      </c>
    </row>
    <row r="13" spans="1:8" x14ac:dyDescent="0.25">
      <c r="B13" s="2" t="s">
        <v>2</v>
      </c>
      <c r="C13">
        <f t="shared" ref="C13:E13" si="4">C4</f>
        <v>13987</v>
      </c>
      <c r="D13">
        <f t="shared" si="4"/>
        <v>10645</v>
      </c>
      <c r="E13">
        <f t="shared" si="4"/>
        <v>2434</v>
      </c>
    </row>
    <row r="14" spans="1:8" x14ac:dyDescent="0.25">
      <c r="B14" s="2" t="s">
        <v>3</v>
      </c>
      <c r="C14">
        <f t="shared" ref="C14:E14" si="5">C5</f>
        <v>10104</v>
      </c>
      <c r="D14">
        <f t="shared" si="5"/>
        <v>7328</v>
      </c>
      <c r="E14">
        <f t="shared" si="5"/>
        <v>2312</v>
      </c>
    </row>
    <row r="15" spans="1:8" x14ac:dyDescent="0.25">
      <c r="B15" s="2" t="s">
        <v>4</v>
      </c>
      <c r="C15">
        <f t="shared" ref="C15:E15" si="6">C6</f>
        <v>5167</v>
      </c>
      <c r="D15">
        <f t="shared" si="6"/>
        <v>4718</v>
      </c>
      <c r="E15">
        <f t="shared" si="6"/>
        <v>1945</v>
      </c>
    </row>
    <row r="16" spans="1:8" x14ac:dyDescent="0.25">
      <c r="B16" s="2" t="s">
        <v>15</v>
      </c>
      <c r="C16">
        <f t="shared" ref="C16:E16" si="7">C7</f>
        <v>10378</v>
      </c>
      <c r="D16">
        <f t="shared" si="7"/>
        <v>7685</v>
      </c>
      <c r="E16">
        <f t="shared" si="7"/>
        <v>1866</v>
      </c>
    </row>
    <row r="17" spans="2:5" x14ac:dyDescent="0.25">
      <c r="B17" s="2" t="s">
        <v>9</v>
      </c>
      <c r="C17">
        <f t="shared" ref="C17:E18" si="8">C8</f>
        <v>10017</v>
      </c>
      <c r="D17">
        <f t="shared" si="8"/>
        <v>8137</v>
      </c>
      <c r="E17">
        <f t="shared" si="8"/>
        <v>649</v>
      </c>
    </row>
    <row r="18" spans="2:5" x14ac:dyDescent="0.25">
      <c r="B18" t="s">
        <v>18</v>
      </c>
      <c r="C18">
        <f t="shared" si="8"/>
        <v>0</v>
      </c>
      <c r="D18">
        <f t="shared" si="8"/>
        <v>0</v>
      </c>
      <c r="E18">
        <f t="shared" si="8"/>
        <v>0</v>
      </c>
    </row>
    <row r="19" spans="2:5" x14ac:dyDescent="0.25">
      <c r="B19" s="2" t="s">
        <v>16</v>
      </c>
      <c r="C19" s="3">
        <f t="shared" ref="C19:E25" si="9">($C12-C12)/$C12</f>
        <v>0</v>
      </c>
      <c r="D19" s="3">
        <f t="shared" si="9"/>
        <v>0.18065176322418136</v>
      </c>
      <c r="E19" s="3">
        <f t="shared" si="9"/>
        <v>0.90278652392947101</v>
      </c>
    </row>
    <row r="20" spans="2:5" x14ac:dyDescent="0.25">
      <c r="B20" s="2" t="s">
        <v>2</v>
      </c>
      <c r="C20" s="3">
        <f t="shared" si="9"/>
        <v>0</v>
      </c>
      <c r="D20" s="3">
        <f t="shared" si="9"/>
        <v>0.23893615500107243</v>
      </c>
      <c r="E20" s="3">
        <f t="shared" si="9"/>
        <v>0.82598126832058338</v>
      </c>
    </row>
    <row r="21" spans="2:5" x14ac:dyDescent="0.25">
      <c r="B21" s="2" t="s">
        <v>3</v>
      </c>
      <c r="C21" s="3">
        <f t="shared" si="9"/>
        <v>0</v>
      </c>
      <c r="D21" s="3">
        <f t="shared" si="9"/>
        <v>0.27474267616785431</v>
      </c>
      <c r="E21" s="3">
        <f t="shared" si="9"/>
        <v>0.77117973079968327</v>
      </c>
    </row>
    <row r="22" spans="2:5" x14ac:dyDescent="0.25">
      <c r="B22" s="2" t="s">
        <v>4</v>
      </c>
      <c r="C22" s="3">
        <f t="shared" si="9"/>
        <v>0</v>
      </c>
      <c r="D22" s="3">
        <f t="shared" si="9"/>
        <v>8.6897619508418816E-2</v>
      </c>
      <c r="E22" s="3">
        <f t="shared" si="9"/>
        <v>0.62357267273079153</v>
      </c>
    </row>
    <row r="23" spans="2:5" x14ac:dyDescent="0.25">
      <c r="B23" s="2" t="s">
        <v>15</v>
      </c>
      <c r="C23" s="3">
        <f t="shared" si="9"/>
        <v>0</v>
      </c>
      <c r="D23" s="3">
        <f t="shared" si="9"/>
        <v>0.25949123145114666</v>
      </c>
      <c r="E23" s="3">
        <f t="shared" si="9"/>
        <v>0.82019656966660248</v>
      </c>
    </row>
    <row r="24" spans="2:5" x14ac:dyDescent="0.25">
      <c r="B24" s="2" t="s">
        <v>9</v>
      </c>
      <c r="C24" s="3">
        <f t="shared" si="9"/>
        <v>0</v>
      </c>
      <c r="D24" s="3">
        <f t="shared" si="9"/>
        <v>0.18768094239792352</v>
      </c>
      <c r="E24" s="3">
        <f t="shared" si="9"/>
        <v>0.93521014275731262</v>
      </c>
    </row>
    <row r="25" spans="2:5" x14ac:dyDescent="0.25">
      <c r="B25" t="s">
        <v>18</v>
      </c>
      <c r="C25" s="3" t="e">
        <f t="shared" si="9"/>
        <v>#DIV/0!</v>
      </c>
      <c r="D25" s="3" t="e">
        <f t="shared" si="9"/>
        <v>#DIV/0!</v>
      </c>
      <c r="E25" s="3" t="e">
        <f t="shared" si="9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2" sqref="B1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12826</v>
      </c>
    </row>
    <row r="3" spans="1:2" x14ac:dyDescent="0.25">
      <c r="A3" t="s">
        <v>2</v>
      </c>
      <c r="B3">
        <v>14126</v>
      </c>
    </row>
    <row r="4" spans="1:2" x14ac:dyDescent="0.25">
      <c r="A4" t="s">
        <v>3</v>
      </c>
      <c r="B4">
        <v>10217</v>
      </c>
    </row>
    <row r="5" spans="1:2" x14ac:dyDescent="0.25">
      <c r="A5" t="s">
        <v>4</v>
      </c>
      <c r="B5">
        <v>5232</v>
      </c>
    </row>
    <row r="7" spans="1:2" x14ac:dyDescent="0.25">
      <c r="B7" t="s">
        <v>5</v>
      </c>
    </row>
    <row r="8" spans="1:2" x14ac:dyDescent="0.25">
      <c r="A8" t="s">
        <v>1</v>
      </c>
      <c r="B8">
        <v>10504</v>
      </c>
    </row>
    <row r="9" spans="1:2" x14ac:dyDescent="0.25">
      <c r="A9" t="s">
        <v>2</v>
      </c>
      <c r="B9">
        <v>10737</v>
      </c>
    </row>
    <row r="10" spans="1:2" x14ac:dyDescent="0.25">
      <c r="A10" t="s">
        <v>3</v>
      </c>
      <c r="B10">
        <v>7393</v>
      </c>
    </row>
    <row r="11" spans="1:2" x14ac:dyDescent="0.25">
      <c r="A11" t="s">
        <v>4</v>
      </c>
      <c r="B11">
        <v>4766</v>
      </c>
    </row>
    <row r="13" spans="1:2" x14ac:dyDescent="0.25">
      <c r="B13" t="s">
        <v>6</v>
      </c>
    </row>
    <row r="14" spans="1:2" x14ac:dyDescent="0.25">
      <c r="A14" t="s">
        <v>1</v>
      </c>
      <c r="B14">
        <v>3262</v>
      </c>
    </row>
    <row r="15" spans="1:2" x14ac:dyDescent="0.25">
      <c r="A15" t="s">
        <v>2</v>
      </c>
      <c r="B15">
        <v>2465</v>
      </c>
    </row>
    <row r="16" spans="1:2" x14ac:dyDescent="0.25">
      <c r="A16" t="s">
        <v>3</v>
      </c>
      <c r="B16">
        <v>2723</v>
      </c>
    </row>
    <row r="17" spans="1:2" x14ac:dyDescent="0.25">
      <c r="A17" t="s">
        <v>4</v>
      </c>
      <c r="B17">
        <v>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C19" sqref="C19:E25"/>
    </sheetView>
  </sheetViews>
  <sheetFormatPr defaultRowHeight="15" x14ac:dyDescent="0.25"/>
  <cols>
    <col min="1" max="1" width="19.42578125" customWidth="1"/>
    <col min="2" max="2" width="16" bestFit="1" customWidth="1"/>
  </cols>
  <sheetData>
    <row r="1" spans="1:27" x14ac:dyDescent="0.25">
      <c r="C1" t="s">
        <v>10</v>
      </c>
      <c r="Y1" t="s">
        <v>0</v>
      </c>
      <c r="Z1" s="1" t="s">
        <v>7</v>
      </c>
      <c r="AA1" s="1" t="s">
        <v>8</v>
      </c>
    </row>
    <row r="2" spans="1:27" x14ac:dyDescent="0.25">
      <c r="C2" t="s">
        <v>0</v>
      </c>
      <c r="D2" s="1" t="s">
        <v>7</v>
      </c>
      <c r="E2" s="1" t="s">
        <v>8</v>
      </c>
      <c r="F2" t="s">
        <v>12</v>
      </c>
      <c r="G2" t="s">
        <v>13</v>
      </c>
      <c r="X2" t="s">
        <v>1</v>
      </c>
      <c r="Y2">
        <v>12943</v>
      </c>
      <c r="Z2">
        <v>10604</v>
      </c>
      <c r="AA2">
        <v>2904</v>
      </c>
    </row>
    <row r="3" spans="1:27" x14ac:dyDescent="0.25">
      <c r="A3" t="s">
        <v>11</v>
      </c>
      <c r="B3" s="2" t="s">
        <v>16</v>
      </c>
      <c r="C3">
        <v>13084</v>
      </c>
      <c r="D3">
        <v>10716</v>
      </c>
      <c r="E3">
        <v>1068</v>
      </c>
      <c r="F3" t="e">
        <f>IF(C3=MAX($C$3:$E$8), C3, NA())</f>
        <v>#N/A</v>
      </c>
      <c r="G3" t="e">
        <f>IF(E3=MIN($C$3:$E$9), E3, NA())</f>
        <v>#N/A</v>
      </c>
      <c r="X3" t="s">
        <v>2</v>
      </c>
      <c r="Y3">
        <v>14251</v>
      </c>
      <c r="Z3">
        <v>10854</v>
      </c>
      <c r="AA3">
        <v>3133</v>
      </c>
    </row>
    <row r="4" spans="1:27" x14ac:dyDescent="0.25">
      <c r="B4" s="2" t="s">
        <v>2</v>
      </c>
      <c r="C4">
        <v>14400</v>
      </c>
      <c r="D4">
        <v>10844</v>
      </c>
      <c r="E4">
        <v>2355</v>
      </c>
      <c r="F4">
        <f t="shared" ref="F4:F8" si="0">IF(C4=MAX($C$3:$E$8), C4, NA())</f>
        <v>14400</v>
      </c>
      <c r="G4" t="e">
        <f t="shared" ref="G4:G9" si="1">IF(E4=MIN($C$3:$E$9), E4, NA())</f>
        <v>#N/A</v>
      </c>
      <c r="X4" t="s">
        <v>3</v>
      </c>
      <c r="Y4">
        <v>10314</v>
      </c>
      <c r="Z4">
        <v>7746</v>
      </c>
      <c r="AA4">
        <v>2375</v>
      </c>
    </row>
    <row r="5" spans="1:27" x14ac:dyDescent="0.25">
      <c r="B5" s="2" t="s">
        <v>17</v>
      </c>
      <c r="C5">
        <v>10413</v>
      </c>
      <c r="D5">
        <v>7568</v>
      </c>
      <c r="E5">
        <v>2441</v>
      </c>
      <c r="F5" t="e">
        <f t="shared" si="0"/>
        <v>#N/A</v>
      </c>
      <c r="G5" t="e">
        <f t="shared" si="1"/>
        <v>#N/A</v>
      </c>
      <c r="X5" t="s">
        <v>4</v>
      </c>
      <c r="Y5">
        <v>5285</v>
      </c>
      <c r="Z5">
        <v>4808</v>
      </c>
      <c r="AA5">
        <v>1853</v>
      </c>
    </row>
    <row r="6" spans="1:27" x14ac:dyDescent="0.25">
      <c r="B6" s="2" t="s">
        <v>4</v>
      </c>
      <c r="C6">
        <v>5862</v>
      </c>
      <c r="D6">
        <v>5111</v>
      </c>
      <c r="E6">
        <v>899</v>
      </c>
      <c r="F6" t="e">
        <f t="shared" si="0"/>
        <v>#N/A</v>
      </c>
      <c r="G6" t="e">
        <f t="shared" si="1"/>
        <v>#N/A</v>
      </c>
    </row>
    <row r="7" spans="1:27" x14ac:dyDescent="0.25">
      <c r="B7" s="2" t="s">
        <v>15</v>
      </c>
      <c r="C7">
        <v>10694</v>
      </c>
      <c r="D7">
        <v>7923</v>
      </c>
      <c r="E7">
        <v>1787</v>
      </c>
      <c r="F7" t="e">
        <f t="shared" si="0"/>
        <v>#N/A</v>
      </c>
      <c r="G7" t="e">
        <f t="shared" si="1"/>
        <v>#N/A</v>
      </c>
    </row>
    <row r="8" spans="1:27" x14ac:dyDescent="0.25">
      <c r="B8" s="2" t="s">
        <v>9</v>
      </c>
      <c r="C8">
        <v>10327</v>
      </c>
      <c r="D8">
        <v>8391</v>
      </c>
      <c r="E8">
        <v>860</v>
      </c>
      <c r="F8" t="e">
        <f t="shared" si="0"/>
        <v>#N/A</v>
      </c>
      <c r="G8" t="e">
        <f t="shared" si="1"/>
        <v>#N/A</v>
      </c>
    </row>
    <row r="9" spans="1:27" x14ac:dyDescent="0.25">
      <c r="B9" t="s">
        <v>18</v>
      </c>
      <c r="C9">
        <v>5779</v>
      </c>
      <c r="D9">
        <v>4060</v>
      </c>
      <c r="E9">
        <v>712</v>
      </c>
      <c r="F9" t="e">
        <f t="shared" ref="F9" si="2">IF(C9=MAX($C$3:$E$8), C9, NA())</f>
        <v>#N/A</v>
      </c>
      <c r="G9">
        <f t="shared" si="1"/>
        <v>712</v>
      </c>
      <c r="H9" t="s">
        <v>14</v>
      </c>
    </row>
    <row r="11" spans="1:27" x14ac:dyDescent="0.25">
      <c r="C11" t="s">
        <v>0</v>
      </c>
      <c r="D11" s="1" t="s">
        <v>7</v>
      </c>
      <c r="E11" s="1" t="s">
        <v>8</v>
      </c>
    </row>
    <row r="12" spans="1:27" x14ac:dyDescent="0.25">
      <c r="B12" s="2" t="s">
        <v>16</v>
      </c>
      <c r="C12">
        <f>C3</f>
        <v>13084</v>
      </c>
      <c r="D12">
        <f t="shared" ref="D12:E12" si="3">D3</f>
        <v>10716</v>
      </c>
      <c r="E12">
        <f t="shared" si="3"/>
        <v>1068</v>
      </c>
    </row>
    <row r="13" spans="1:27" x14ac:dyDescent="0.25">
      <c r="B13" s="2" t="s">
        <v>2</v>
      </c>
      <c r="C13">
        <f t="shared" ref="C13:E13" si="4">C4</f>
        <v>14400</v>
      </c>
      <c r="D13">
        <f t="shared" si="4"/>
        <v>10844</v>
      </c>
      <c r="E13">
        <f t="shared" si="4"/>
        <v>2355</v>
      </c>
    </row>
    <row r="14" spans="1:27" x14ac:dyDescent="0.25">
      <c r="B14" s="2" t="s">
        <v>3</v>
      </c>
      <c r="C14">
        <f t="shared" ref="C14:E14" si="5">C5</f>
        <v>10413</v>
      </c>
      <c r="D14">
        <f t="shared" si="5"/>
        <v>7568</v>
      </c>
      <c r="E14">
        <f t="shared" si="5"/>
        <v>2441</v>
      </c>
    </row>
    <row r="15" spans="1:27" x14ac:dyDescent="0.25">
      <c r="B15" s="2" t="s">
        <v>4</v>
      </c>
      <c r="C15">
        <f t="shared" ref="C15:E15" si="6">C6</f>
        <v>5862</v>
      </c>
      <c r="D15">
        <f t="shared" si="6"/>
        <v>5111</v>
      </c>
      <c r="E15">
        <f t="shared" si="6"/>
        <v>899</v>
      </c>
    </row>
    <row r="16" spans="1:27" x14ac:dyDescent="0.25">
      <c r="B16" s="2" t="s">
        <v>15</v>
      </c>
      <c r="C16">
        <f t="shared" ref="C16:E16" si="7">C7</f>
        <v>10694</v>
      </c>
      <c r="D16">
        <f t="shared" si="7"/>
        <v>7923</v>
      </c>
      <c r="E16">
        <f t="shared" si="7"/>
        <v>1787</v>
      </c>
    </row>
    <row r="17" spans="2:5" x14ac:dyDescent="0.25">
      <c r="B17" s="2" t="s">
        <v>9</v>
      </c>
      <c r="C17">
        <f t="shared" ref="C17:C18" si="8">C8</f>
        <v>10327</v>
      </c>
      <c r="D17">
        <f t="shared" ref="D17:E17" si="9">D8</f>
        <v>8391</v>
      </c>
      <c r="E17">
        <f t="shared" si="9"/>
        <v>860</v>
      </c>
    </row>
    <row r="18" spans="2:5" x14ac:dyDescent="0.25">
      <c r="B18" t="s">
        <v>18</v>
      </c>
      <c r="C18">
        <f t="shared" si="8"/>
        <v>5779</v>
      </c>
      <c r="D18">
        <f t="shared" ref="D18:E18" si="10">D9</f>
        <v>4060</v>
      </c>
      <c r="E18">
        <f t="shared" si="10"/>
        <v>712</v>
      </c>
    </row>
    <row r="19" spans="2:5" x14ac:dyDescent="0.25">
      <c r="B19" s="2" t="s">
        <v>16</v>
      </c>
      <c r="C19" s="3">
        <f t="shared" ref="C19:E25" si="11">($C12-C12)/$C12</f>
        <v>0</v>
      </c>
      <c r="D19" s="3">
        <f t="shared" si="11"/>
        <v>0.1809844084377866</v>
      </c>
      <c r="E19" s="3">
        <f t="shared" si="11"/>
        <v>0.91837358605930908</v>
      </c>
    </row>
    <row r="20" spans="2:5" x14ac:dyDescent="0.25">
      <c r="B20" s="2" t="s">
        <v>2</v>
      </c>
      <c r="C20" s="3">
        <f t="shared" si="11"/>
        <v>0</v>
      </c>
      <c r="D20" s="3">
        <f t="shared" si="11"/>
        <v>0.24694444444444444</v>
      </c>
      <c r="E20" s="3">
        <f t="shared" si="11"/>
        <v>0.8364583333333333</v>
      </c>
    </row>
    <row r="21" spans="2:5" x14ac:dyDescent="0.25">
      <c r="B21" s="2" t="s">
        <v>3</v>
      </c>
      <c r="C21" s="3">
        <f t="shared" si="11"/>
        <v>0</v>
      </c>
      <c r="D21" s="3">
        <f t="shared" si="11"/>
        <v>0.27321617209257659</v>
      </c>
      <c r="E21" s="3">
        <f t="shared" si="11"/>
        <v>0.76558148468260823</v>
      </c>
    </row>
    <row r="22" spans="2:5" x14ac:dyDescent="0.25">
      <c r="B22" s="2" t="s">
        <v>4</v>
      </c>
      <c r="C22" s="3">
        <f t="shared" si="11"/>
        <v>0</v>
      </c>
      <c r="D22" s="3">
        <f t="shared" si="11"/>
        <v>0.12811327192084612</v>
      </c>
      <c r="E22" s="3">
        <f t="shared" si="11"/>
        <v>0.84663937222790853</v>
      </c>
    </row>
    <row r="23" spans="2:5" x14ac:dyDescent="0.25">
      <c r="B23" s="2" t="s">
        <v>15</v>
      </c>
      <c r="C23" s="3">
        <f t="shared" si="11"/>
        <v>0</v>
      </c>
      <c r="D23" s="3">
        <f t="shared" si="11"/>
        <v>0.25911726201608376</v>
      </c>
      <c r="E23" s="3">
        <f t="shared" si="11"/>
        <v>0.83289695156162336</v>
      </c>
    </row>
    <row r="24" spans="2:5" x14ac:dyDescent="0.25">
      <c r="B24" s="2" t="s">
        <v>9</v>
      </c>
      <c r="C24" s="3">
        <f t="shared" si="11"/>
        <v>0</v>
      </c>
      <c r="D24" s="3">
        <f t="shared" si="11"/>
        <v>0.18746973951776896</v>
      </c>
      <c r="E24" s="3">
        <f t="shared" si="11"/>
        <v>0.9167231529001646</v>
      </c>
    </row>
    <row r="25" spans="2:5" x14ac:dyDescent="0.25">
      <c r="B25" t="s">
        <v>18</v>
      </c>
      <c r="C25" s="3">
        <f t="shared" si="11"/>
        <v>0</v>
      </c>
      <c r="D25" s="3">
        <f t="shared" si="11"/>
        <v>0.29745630731960548</v>
      </c>
      <c r="E25" s="3">
        <f t="shared" si="11"/>
        <v>0.87679529330333972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207</vt:lpstr>
      <vt:lpstr>209</vt:lpstr>
      <vt:lpstr>213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Jeremy Chan</cp:lastModifiedBy>
  <dcterms:created xsi:type="dcterms:W3CDTF">2016-02-18T12:32:57Z</dcterms:created>
  <dcterms:modified xsi:type="dcterms:W3CDTF">2016-02-25T19:48:40Z</dcterms:modified>
</cp:coreProperties>
</file>