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williams\Documents\Jeremy_Work_Files\Final Project (MMSE)\MMSE\MMSE Year 2\Master Thesis_FINAL\CAOS_UAB\Work\LabWork\Part 1\CPU_Work\InputData_Work\Sensitivity Analysis\Tableau\Final_Test\"/>
    </mc:Choice>
  </mc:AlternateContent>
  <bookViews>
    <workbookView xWindow="0" yWindow="0" windowWidth="19200" windowHeight="7050"/>
  </bookViews>
  <sheets>
    <sheet name="K_Class_ACC" sheetId="1" r:id="rId1"/>
    <sheet name="Dim_ACC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K14" i="1"/>
  <c r="I15" i="1"/>
  <c r="L2" i="1"/>
  <c r="L3" i="1"/>
  <c r="L4" i="1"/>
  <c r="L5" i="1"/>
  <c r="L6" i="1"/>
  <c r="L7" i="1"/>
  <c r="L8" i="1"/>
  <c r="L9" i="1"/>
  <c r="L10" i="1"/>
  <c r="K10" i="1"/>
  <c r="K2" i="1"/>
  <c r="K3" i="1"/>
  <c r="K4" i="1"/>
  <c r="K5" i="1"/>
  <c r="K6" i="1"/>
  <c r="K7" i="1"/>
  <c r="K8" i="1"/>
  <c r="K9" i="1"/>
</calcChain>
</file>

<file path=xl/sharedStrings.xml><?xml version="1.0" encoding="utf-8"?>
<sst xmlns="http://schemas.openxmlformats.org/spreadsheetml/2006/main" count="39" uniqueCount="30">
  <si>
    <t>N(Rows)</t>
  </si>
  <si>
    <t xml:space="preserve">Dimensions </t>
  </si>
  <si>
    <t>Class (K)</t>
  </si>
  <si>
    <t>I (Iterations)</t>
  </si>
  <si>
    <t>NxDx8xI</t>
  </si>
  <si>
    <t>NxDx4xI</t>
  </si>
  <si>
    <t>NxDx2xI</t>
  </si>
  <si>
    <t>NxDx1000xI</t>
  </si>
  <si>
    <t>NxDx500xI</t>
  </si>
  <si>
    <t>NxDx250xI</t>
  </si>
  <si>
    <t>NxDx128xI</t>
  </si>
  <si>
    <t>NxDx64xI</t>
  </si>
  <si>
    <t>NxDx32xI</t>
  </si>
  <si>
    <t>NxDx16xI</t>
  </si>
  <si>
    <t>ACC-CPU_Instructions</t>
  </si>
  <si>
    <t>MCore-CPU_Instructions</t>
  </si>
  <si>
    <t>T (s)-GPU_ACC</t>
  </si>
  <si>
    <t>T(s)-CPU_ACC</t>
  </si>
  <si>
    <t>T (s)-CPU_Mcore(8)</t>
  </si>
  <si>
    <t>Nx68xKxI</t>
  </si>
  <si>
    <t>Nx34xKxI</t>
  </si>
  <si>
    <t>Nx16xKxI</t>
  </si>
  <si>
    <t>Nx8xKxI</t>
  </si>
  <si>
    <t>Nx4xKxI</t>
  </si>
  <si>
    <t>Nx2xKxI</t>
  </si>
  <si>
    <t>DIM-Work Tests</t>
  </si>
  <si>
    <t>K Class-Work Tests</t>
  </si>
  <si>
    <t>Average Growth Rate</t>
  </si>
  <si>
    <t>Expected time</t>
  </si>
  <si>
    <t>GPU-Growth Rate by 1/n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</si>
</sst>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1" fontId="0" fillId="0" borderId="0" xfId="0" applyNumberFormat="1"/>
    <xf numFmtId="2" fontId="0" fillId="0" borderId="0" xfId="0" applyNumberForma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C15" sqref="C15"/>
    </sheetView>
  </sheetViews>
  <sheetFormatPr defaultRowHeight="14.5" x14ac:dyDescent="0.35"/>
  <cols>
    <col min="1" max="1" width="16.453125" bestFit="1" customWidth="1"/>
    <col min="2" max="2" width="7.81640625" bestFit="1" customWidth="1"/>
    <col min="3" max="3" width="11" bestFit="1" customWidth="1"/>
    <col min="4" max="4" width="7.7265625" bestFit="1" customWidth="1"/>
    <col min="5" max="5" width="11.08984375" bestFit="1" customWidth="1"/>
    <col min="6" max="6" width="21.54296875" style="8" bestFit="1" customWidth="1"/>
    <col min="7" max="7" width="17.1796875" style="5" bestFit="1" customWidth="1"/>
    <col min="8" max="8" width="19.1796875" style="8" bestFit="1" customWidth="1"/>
    <col min="9" max="9" width="13.36328125" style="5" bestFit="1" customWidth="1"/>
    <col min="10" max="10" width="13" style="5" bestFit="1" customWidth="1"/>
    <col min="11" max="11" width="21.54296875" bestFit="1" customWidth="1"/>
    <col min="12" max="12" width="11.7265625" bestFit="1" customWidth="1"/>
  </cols>
  <sheetData>
    <row r="1" spans="1:12" x14ac:dyDescent="0.35">
      <c r="A1" s="1" t="s">
        <v>26</v>
      </c>
      <c r="B1" s="2" t="s">
        <v>0</v>
      </c>
      <c r="C1" s="2" t="s">
        <v>1</v>
      </c>
      <c r="D1" s="2" t="s">
        <v>2</v>
      </c>
      <c r="E1" s="2" t="s">
        <v>3</v>
      </c>
      <c r="F1" s="6" t="s">
        <v>15</v>
      </c>
      <c r="G1" s="3" t="s">
        <v>18</v>
      </c>
      <c r="H1" s="6" t="s">
        <v>14</v>
      </c>
      <c r="I1" s="3" t="s">
        <v>17</v>
      </c>
      <c r="J1" s="3" t="s">
        <v>16</v>
      </c>
      <c r="K1" s="9" t="s">
        <v>29</v>
      </c>
    </row>
    <row r="2" spans="1:12" x14ac:dyDescent="0.35">
      <c r="A2" s="1" t="s">
        <v>7</v>
      </c>
      <c r="B2" s="1">
        <v>1000000</v>
      </c>
      <c r="C2" s="1">
        <v>68</v>
      </c>
      <c r="D2" s="1">
        <v>1000</v>
      </c>
      <c r="E2" s="1">
        <v>200</v>
      </c>
      <c r="F2" s="7">
        <v>21302447305137</v>
      </c>
      <c r="G2" s="4">
        <v>560.70295243299995</v>
      </c>
      <c r="H2" s="7">
        <v>559563626619</v>
      </c>
      <c r="I2" s="4">
        <v>82.279789511000004</v>
      </c>
      <c r="J2" s="5">
        <v>79.233599999999996</v>
      </c>
      <c r="K2" s="10">
        <f>((J2/J$11)^(1/10))-1</f>
        <v>0.34707107612625254</v>
      </c>
      <c r="L2" s="10">
        <f t="shared" ref="L2:L9" si="0">K2-K3</f>
        <v>5.3526870566621865E-2</v>
      </c>
    </row>
    <row r="3" spans="1:12" x14ac:dyDescent="0.35">
      <c r="A3" s="1" t="s">
        <v>8</v>
      </c>
      <c r="B3" s="1">
        <v>1000000</v>
      </c>
      <c r="C3" s="1">
        <v>68</v>
      </c>
      <c r="D3" s="1">
        <v>500</v>
      </c>
      <c r="E3" s="1">
        <v>200</v>
      </c>
      <c r="F3" s="7">
        <v>10702861168473</v>
      </c>
      <c r="G3" s="4">
        <v>275.88323942199997</v>
      </c>
      <c r="H3" s="7">
        <v>280959267654</v>
      </c>
      <c r="I3" s="4">
        <v>44.869162928999998</v>
      </c>
      <c r="J3" s="5">
        <v>40.835299999999997</v>
      </c>
      <c r="K3" s="10">
        <f>((J3/J$11)^(1/9))-1</f>
        <v>0.29354420555963068</v>
      </c>
      <c r="L3" s="10">
        <f t="shared" si="0"/>
        <v>5.9217342068720535E-2</v>
      </c>
    </row>
    <row r="4" spans="1:12" x14ac:dyDescent="0.35">
      <c r="A4" s="1" t="s">
        <v>9</v>
      </c>
      <c r="B4" s="1">
        <v>1000000</v>
      </c>
      <c r="C4" s="1">
        <v>68</v>
      </c>
      <c r="D4" s="1">
        <v>250</v>
      </c>
      <c r="E4" s="1">
        <v>200</v>
      </c>
      <c r="F4" s="7">
        <v>5402405217363</v>
      </c>
      <c r="G4" s="4">
        <v>138.86874279899999</v>
      </c>
      <c r="H4" s="7">
        <v>167024484936</v>
      </c>
      <c r="I4" s="4">
        <v>26.329766276000001</v>
      </c>
      <c r="J4" s="5">
        <v>21.699300000000001</v>
      </c>
      <c r="K4" s="10">
        <f>((J4/J$11)^(1/8))-1</f>
        <v>0.23432686349091014</v>
      </c>
      <c r="L4" s="10">
        <f t="shared" si="0"/>
        <v>9.2318196839221933E-2</v>
      </c>
    </row>
    <row r="5" spans="1:12" x14ac:dyDescent="0.35">
      <c r="A5" s="1" t="s">
        <v>10</v>
      </c>
      <c r="B5" s="1">
        <v>1000000</v>
      </c>
      <c r="C5" s="1">
        <v>68</v>
      </c>
      <c r="D5" s="1">
        <v>128</v>
      </c>
      <c r="E5" s="1">
        <v>200</v>
      </c>
      <c r="F5" s="7">
        <v>2797813489795</v>
      </c>
      <c r="G5" s="4">
        <v>72.070114903999993</v>
      </c>
      <c r="H5" s="7">
        <v>107232613806</v>
      </c>
      <c r="I5" s="4">
        <v>17.944928499</v>
      </c>
      <c r="J5" s="5">
        <v>11.6509</v>
      </c>
      <c r="K5" s="10">
        <f>((J5/J$11)^(1/8))-1</f>
        <v>0.14200866665168821</v>
      </c>
      <c r="L5" s="10">
        <f t="shared" si="0"/>
        <v>3.7331437197002382E-2</v>
      </c>
    </row>
    <row r="6" spans="1:12" x14ac:dyDescent="0.35">
      <c r="A6" s="1" t="s">
        <v>11</v>
      </c>
      <c r="B6" s="1">
        <v>1000000</v>
      </c>
      <c r="C6" s="1">
        <v>68</v>
      </c>
      <c r="D6" s="1">
        <v>64</v>
      </c>
      <c r="E6" s="1">
        <v>200</v>
      </c>
      <c r="F6" s="7">
        <v>1441712401659</v>
      </c>
      <c r="G6" s="4">
        <v>38.539210683</v>
      </c>
      <c r="H6" s="7">
        <v>82817672333</v>
      </c>
      <c r="I6" s="4">
        <v>14.031015548999999</v>
      </c>
      <c r="J6" s="5">
        <v>8.0844799999999992</v>
      </c>
      <c r="K6" s="10">
        <f>((J6/J$11)^(1/7))-1</f>
        <v>0.10467722945468583</v>
      </c>
      <c r="L6" s="10">
        <f t="shared" si="0"/>
        <v>1.8590786844507878E-2</v>
      </c>
    </row>
    <row r="7" spans="1:12" x14ac:dyDescent="0.35">
      <c r="A7" s="1" t="s">
        <v>12</v>
      </c>
      <c r="B7" s="1">
        <v>1000000</v>
      </c>
      <c r="C7" s="1">
        <v>68</v>
      </c>
      <c r="D7" s="1">
        <v>32</v>
      </c>
      <c r="E7" s="1">
        <v>200</v>
      </c>
      <c r="F7" s="7">
        <v>767751359206</v>
      </c>
      <c r="G7" s="4">
        <v>23.120224485000001</v>
      </c>
      <c r="H7" s="7">
        <v>73958247635</v>
      </c>
      <c r="I7" s="4">
        <v>12.375068291</v>
      </c>
      <c r="J7" s="5">
        <v>6.0859199999999998</v>
      </c>
      <c r="K7" s="10">
        <f>((J7/J$11)^(1/5))-1</f>
        <v>8.6086442610177949E-2</v>
      </c>
      <c r="L7" s="10">
        <f t="shared" si="0"/>
        <v>1.8779308458569899E-2</v>
      </c>
    </row>
    <row r="8" spans="1:12" x14ac:dyDescent="0.35">
      <c r="A8" s="1" t="s">
        <v>13</v>
      </c>
      <c r="B8" s="1">
        <v>1000000</v>
      </c>
      <c r="C8" s="1">
        <v>68</v>
      </c>
      <c r="D8" s="1">
        <v>16</v>
      </c>
      <c r="E8" s="1">
        <v>200</v>
      </c>
      <c r="F8" s="7">
        <v>442407590024</v>
      </c>
      <c r="G8" s="4">
        <v>27.121582941</v>
      </c>
      <c r="H8" s="7">
        <v>64786460019</v>
      </c>
      <c r="I8" s="4">
        <v>11.174853524</v>
      </c>
      <c r="J8" s="5">
        <v>5.2259099999999998</v>
      </c>
      <c r="K8" s="10">
        <f>((J8/J$11)^(1/4))-1</f>
        <v>6.730713415160805E-2</v>
      </c>
      <c r="L8" s="10">
        <f t="shared" si="0"/>
        <v>4.955915424715629E-3</v>
      </c>
    </row>
    <row r="9" spans="1:12" x14ac:dyDescent="0.35">
      <c r="A9" s="1" t="s">
        <v>4</v>
      </c>
      <c r="B9" s="1">
        <v>1000000</v>
      </c>
      <c r="C9" s="1">
        <v>68</v>
      </c>
      <c r="D9" s="1">
        <v>8</v>
      </c>
      <c r="E9" s="1">
        <v>200</v>
      </c>
      <c r="F9" s="7">
        <v>266834328583</v>
      </c>
      <c r="G9" s="4">
        <v>18.154722923000001</v>
      </c>
      <c r="H9" s="7">
        <v>64518587681</v>
      </c>
      <c r="I9" s="4">
        <v>10.933403460999999</v>
      </c>
      <c r="J9" s="5">
        <v>4.8284599999999998</v>
      </c>
      <c r="K9" s="10">
        <f>((J9/J$11)^(1/3))-1</f>
        <v>6.2351218726892421E-2</v>
      </c>
      <c r="L9" s="10">
        <f t="shared" si="0"/>
        <v>-6.6417054025831757E-2</v>
      </c>
    </row>
    <row r="10" spans="1:12" x14ac:dyDescent="0.35">
      <c r="A10" s="1" t="s">
        <v>5</v>
      </c>
      <c r="B10" s="1">
        <v>1000000</v>
      </c>
      <c r="C10" s="1">
        <v>68</v>
      </c>
      <c r="D10" s="1">
        <v>4</v>
      </c>
      <c r="E10" s="1">
        <v>200</v>
      </c>
      <c r="F10" s="7">
        <v>185537754491</v>
      </c>
      <c r="G10" s="4">
        <v>16.318812336000001</v>
      </c>
      <c r="H10" s="7">
        <v>61222840145</v>
      </c>
      <c r="I10" s="4">
        <v>10.593936308</v>
      </c>
      <c r="J10" s="5">
        <v>5.1311400000000003</v>
      </c>
      <c r="K10" s="10">
        <f>((J10/J$11)^(1/2))-1</f>
        <v>0.12876827275272418</v>
      </c>
      <c r="L10" s="10">
        <f>K10-K11</f>
        <v>0.12876827275272418</v>
      </c>
    </row>
    <row r="11" spans="1:12" x14ac:dyDescent="0.35">
      <c r="A11" s="1" t="s">
        <v>6</v>
      </c>
      <c r="B11">
        <v>1000000</v>
      </c>
      <c r="C11">
        <v>68</v>
      </c>
      <c r="D11">
        <v>2</v>
      </c>
      <c r="E11">
        <v>200</v>
      </c>
      <c r="F11" s="8">
        <v>143895983833</v>
      </c>
      <c r="G11" s="5">
        <v>17.738398186000001</v>
      </c>
      <c r="H11" s="8">
        <v>57104154337</v>
      </c>
      <c r="I11" s="5">
        <v>10.094619152</v>
      </c>
      <c r="J11" s="5">
        <v>4.0272100000000002</v>
      </c>
      <c r="K11" s="10">
        <v>0</v>
      </c>
      <c r="L11" s="5">
        <v>0</v>
      </c>
    </row>
    <row r="14" spans="1:12" x14ac:dyDescent="0.35">
      <c r="I14" s="9"/>
      <c r="K14" s="11">
        <f>K2+L2</f>
        <v>0.40059794669287441</v>
      </c>
    </row>
    <row r="15" spans="1:12" x14ac:dyDescent="0.35">
      <c r="H15" s="8" t="s">
        <v>27</v>
      </c>
      <c r="I15" s="10">
        <f>((J3/J11)^(1/9))-1</f>
        <v>0.29354420555963068</v>
      </c>
    </row>
    <row r="19" spans="8:9" x14ac:dyDescent="0.35">
      <c r="H19" s="8" t="s">
        <v>28</v>
      </c>
      <c r="I19" s="5">
        <f>J2*(1+K14)^2</f>
        <v>155.43054124263764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K1" sqref="K1"/>
    </sheetView>
  </sheetViews>
  <sheetFormatPr defaultRowHeight="14.5" x14ac:dyDescent="0.35"/>
  <cols>
    <col min="1" max="1" width="14.36328125" bestFit="1" customWidth="1"/>
    <col min="2" max="2" width="7.81640625" bestFit="1" customWidth="1"/>
    <col min="3" max="3" width="11" bestFit="1" customWidth="1"/>
    <col min="4" max="4" width="7.7265625" bestFit="1" customWidth="1"/>
    <col min="5" max="5" width="11.08984375" bestFit="1" customWidth="1"/>
    <col min="6" max="6" width="21.54296875" bestFit="1" customWidth="1"/>
    <col min="7" max="7" width="17.1796875" bestFit="1" customWidth="1"/>
    <col min="8" max="8" width="19.1796875" bestFit="1" customWidth="1"/>
    <col min="9" max="9" width="12.26953125" bestFit="1" customWidth="1"/>
    <col min="10" max="10" width="13" bestFit="1" customWidth="1"/>
  </cols>
  <sheetData>
    <row r="1" spans="1:10" x14ac:dyDescent="0.35">
      <c r="A1" s="1" t="s">
        <v>25</v>
      </c>
      <c r="B1" s="2" t="s">
        <v>0</v>
      </c>
      <c r="C1" s="2" t="s">
        <v>1</v>
      </c>
      <c r="D1" s="2" t="s">
        <v>2</v>
      </c>
      <c r="E1" s="2" t="s">
        <v>3</v>
      </c>
      <c r="F1" s="6" t="s">
        <v>15</v>
      </c>
      <c r="G1" s="3" t="s">
        <v>18</v>
      </c>
      <c r="H1" s="6" t="s">
        <v>14</v>
      </c>
      <c r="I1" s="3" t="s">
        <v>17</v>
      </c>
      <c r="J1" s="3" t="s">
        <v>16</v>
      </c>
    </row>
    <row r="2" spans="1:10" x14ac:dyDescent="0.35">
      <c r="A2" s="1" t="s">
        <v>19</v>
      </c>
      <c r="B2" s="1">
        <v>1000000</v>
      </c>
      <c r="C2" s="1">
        <v>68</v>
      </c>
      <c r="D2" s="1">
        <v>1000</v>
      </c>
      <c r="E2" s="1">
        <v>200</v>
      </c>
      <c r="F2" s="7">
        <v>21302447305137</v>
      </c>
      <c r="G2" s="4">
        <v>560.70295243299995</v>
      </c>
      <c r="H2" s="7">
        <v>559563626619</v>
      </c>
      <c r="I2" s="4">
        <v>82.279789511000004</v>
      </c>
      <c r="J2" s="5">
        <v>79.233599999999996</v>
      </c>
    </row>
    <row r="3" spans="1:10" x14ac:dyDescent="0.35">
      <c r="A3" s="1" t="s">
        <v>20</v>
      </c>
      <c r="B3" s="1">
        <v>1000000</v>
      </c>
      <c r="C3" s="1">
        <v>34</v>
      </c>
      <c r="D3" s="1">
        <v>1000</v>
      </c>
      <c r="E3" s="1">
        <v>200</v>
      </c>
      <c r="F3" s="7">
        <v>13053820803236</v>
      </c>
      <c r="G3" s="4">
        <v>365.42224454199999</v>
      </c>
      <c r="H3" s="7">
        <v>468255727009</v>
      </c>
      <c r="I3" s="4">
        <v>70.438156087999999</v>
      </c>
      <c r="J3" s="5">
        <v>69.073899999999995</v>
      </c>
    </row>
    <row r="4" spans="1:10" x14ac:dyDescent="0.35">
      <c r="A4" s="1" t="s">
        <v>21</v>
      </c>
      <c r="B4" s="1">
        <v>1000000</v>
      </c>
      <c r="C4" s="1">
        <v>16</v>
      </c>
      <c r="D4" s="1">
        <v>1000</v>
      </c>
      <c r="E4" s="1">
        <v>200</v>
      </c>
      <c r="F4" s="7">
        <v>7034344733380</v>
      </c>
      <c r="G4" s="4">
        <v>201.41035149000001</v>
      </c>
      <c r="H4" s="7">
        <v>436825938238</v>
      </c>
      <c r="I4" s="4">
        <v>61.755084934999999</v>
      </c>
      <c r="J4" s="5">
        <v>61.561399999999999</v>
      </c>
    </row>
    <row r="5" spans="1:10" x14ac:dyDescent="0.35">
      <c r="A5" s="1" t="s">
        <v>22</v>
      </c>
      <c r="B5" s="1">
        <v>1000000</v>
      </c>
      <c r="C5" s="1">
        <v>8</v>
      </c>
      <c r="D5" s="1">
        <v>1000</v>
      </c>
      <c r="E5" s="1">
        <v>200</v>
      </c>
      <c r="F5" s="7">
        <v>5561886373761</v>
      </c>
      <c r="G5" s="4">
        <v>169.64615167599999</v>
      </c>
      <c r="H5" s="7">
        <v>428230748312</v>
      </c>
      <c r="I5" s="4">
        <v>61.226832686000002</v>
      </c>
      <c r="J5" s="5">
        <v>61.378700000000002</v>
      </c>
    </row>
    <row r="6" spans="1:10" x14ac:dyDescent="0.35">
      <c r="A6" s="1" t="s">
        <v>23</v>
      </c>
      <c r="B6" s="1">
        <v>1000000</v>
      </c>
      <c r="C6" s="1">
        <v>4</v>
      </c>
      <c r="D6" s="1">
        <v>1000</v>
      </c>
      <c r="E6" s="1">
        <v>200</v>
      </c>
      <c r="F6" s="7">
        <v>7480254812390</v>
      </c>
      <c r="G6" s="4">
        <v>183.872990526</v>
      </c>
      <c r="H6" s="7">
        <v>393981459261</v>
      </c>
      <c r="I6" s="4">
        <v>60.970954828000004</v>
      </c>
      <c r="J6" s="5">
        <v>61.252099999999999</v>
      </c>
    </row>
    <row r="7" spans="1:10" x14ac:dyDescent="0.35">
      <c r="A7" s="1" t="s">
        <v>24</v>
      </c>
      <c r="B7" s="1">
        <v>1000000</v>
      </c>
      <c r="C7" s="1">
        <v>2</v>
      </c>
      <c r="D7" s="1">
        <v>1000</v>
      </c>
      <c r="E7" s="1">
        <v>200</v>
      </c>
      <c r="F7" s="7">
        <v>5326339756461</v>
      </c>
      <c r="G7" s="4">
        <v>131.20697168199999</v>
      </c>
      <c r="H7" s="7">
        <v>416203070392</v>
      </c>
      <c r="I7" s="4">
        <v>61.042310504</v>
      </c>
      <c r="J7" s="5">
        <v>61.2956</v>
      </c>
    </row>
    <row r="8" spans="1:10" x14ac:dyDescent="0.35">
      <c r="A8" s="1"/>
      <c r="B8" s="1"/>
      <c r="C8" s="1"/>
      <c r="D8" s="1"/>
      <c r="E8" s="1"/>
      <c r="F8" s="7"/>
      <c r="G8" s="4"/>
      <c r="H8" s="7"/>
      <c r="I8" s="4"/>
      <c r="J8" s="5"/>
    </row>
    <row r="9" spans="1:10" x14ac:dyDescent="0.35">
      <c r="A9" s="1"/>
      <c r="B9" s="1"/>
      <c r="C9" s="1"/>
      <c r="D9" s="1"/>
      <c r="E9" s="1"/>
      <c r="F9" s="7"/>
      <c r="G9" s="4"/>
      <c r="H9" s="7"/>
      <c r="I9" s="4"/>
      <c r="J9" s="5"/>
    </row>
    <row r="10" spans="1:10" x14ac:dyDescent="0.35">
      <c r="A10" s="1"/>
      <c r="B10" s="1"/>
      <c r="C10" s="1"/>
      <c r="D10" s="1"/>
      <c r="E10" s="1"/>
      <c r="F10" s="7"/>
      <c r="G10" s="4"/>
      <c r="H10" s="7"/>
      <c r="I10" s="4"/>
      <c r="J10" s="5"/>
    </row>
    <row r="11" spans="1:10" x14ac:dyDescent="0.35">
      <c r="A11" s="1"/>
      <c r="D11" s="1"/>
      <c r="F11" s="8"/>
      <c r="G11" s="5"/>
      <c r="H11" s="8"/>
      <c r="I11" s="5"/>
      <c r="J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K_Class_ACC</vt:lpstr>
      <vt:lpstr>Dim_ACC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Williams</dc:creator>
  <cp:lastModifiedBy>Jeremy Williams</cp:lastModifiedBy>
  <dcterms:created xsi:type="dcterms:W3CDTF">2019-02-23T17:12:25Z</dcterms:created>
  <dcterms:modified xsi:type="dcterms:W3CDTF">2019-02-24T21:35:56Z</dcterms:modified>
</cp:coreProperties>
</file>