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36" windowWidth="11460" windowHeight="4248"/>
  </bookViews>
  <sheets>
    <sheet name="Box Filter" sheetId="1" r:id="rId1"/>
    <sheet name="Gaussian Filter" sheetId="2" r:id="rId2"/>
    <sheet name="Bilateral Filter" sheetId="3" r:id="rId3"/>
    <sheet name="Increment" sheetId="4" r:id="rId4"/>
    <sheet name="Edge Treatment" sheetId="5" r:id="rId5"/>
    <sheet name="Edge Highlight" sheetId="6" r:id="rId6"/>
    <sheet name="Harr Wavelet" sheetId="7" r:id="rId7"/>
  </sheets>
  <calcPr calcId="125725"/>
</workbook>
</file>

<file path=xl/calcChain.xml><?xml version="1.0" encoding="utf-8"?>
<calcChain xmlns="http://schemas.openxmlformats.org/spreadsheetml/2006/main">
  <c r="G14" i="6"/>
  <c r="E14"/>
  <c r="C14"/>
  <c r="G13"/>
  <c r="E13"/>
  <c r="C13"/>
  <c r="G12"/>
  <c r="E12"/>
  <c r="C12"/>
  <c r="E11"/>
  <c r="C11"/>
  <c r="E10"/>
  <c r="C10"/>
  <c r="E9"/>
  <c r="C9"/>
  <c r="E8"/>
  <c r="C8"/>
  <c r="E7"/>
  <c r="C7"/>
  <c r="E6"/>
  <c r="C6"/>
  <c r="E5"/>
  <c r="C5"/>
  <c r="E4"/>
  <c r="C4"/>
  <c r="E3"/>
  <c r="C3"/>
  <c r="G12" i="5"/>
  <c r="G13"/>
  <c r="G14"/>
  <c r="E12"/>
  <c r="E13"/>
  <c r="E14"/>
  <c r="C14"/>
  <c r="C13"/>
  <c r="C12"/>
  <c r="E11"/>
  <c r="C11"/>
  <c r="E10"/>
  <c r="C10"/>
  <c r="E9"/>
  <c r="C9"/>
  <c r="E8"/>
  <c r="C8"/>
  <c r="E7"/>
  <c r="C7"/>
  <c r="E6"/>
  <c r="C6"/>
  <c r="E5"/>
  <c r="C5"/>
  <c r="E4"/>
  <c r="C4"/>
  <c r="E3"/>
  <c r="C3"/>
  <c r="C14" i="4"/>
  <c r="E13"/>
  <c r="C13"/>
  <c r="E12"/>
  <c r="C12"/>
  <c r="E11"/>
  <c r="C11"/>
  <c r="E10"/>
  <c r="C10"/>
  <c r="E9"/>
  <c r="C9"/>
  <c r="E8"/>
  <c r="C8"/>
  <c r="E7"/>
  <c r="C7"/>
  <c r="E6"/>
  <c r="C6"/>
  <c r="E5"/>
  <c r="C5"/>
  <c r="E4"/>
  <c r="C4"/>
  <c r="E3"/>
  <c r="C3"/>
  <c r="G13" i="3"/>
  <c r="G29" s="1"/>
  <c r="C13"/>
  <c r="G12"/>
  <c r="H28" s="1"/>
  <c r="C12"/>
  <c r="G11"/>
  <c r="J27" s="1"/>
  <c r="C11"/>
  <c r="G10"/>
  <c r="K26" s="1"/>
  <c r="C10"/>
  <c r="G9"/>
  <c r="K25" s="1"/>
  <c r="C9"/>
  <c r="G8"/>
  <c r="L24" s="1"/>
  <c r="C8"/>
  <c r="G7"/>
  <c r="M23" s="1"/>
  <c r="C7"/>
  <c r="G6"/>
  <c r="M22" s="1"/>
  <c r="C6"/>
  <c r="G5"/>
  <c r="L21" s="1"/>
  <c r="C5"/>
  <c r="G4"/>
  <c r="L20" s="1"/>
  <c r="C4"/>
  <c r="G3"/>
  <c r="M19" s="1"/>
  <c r="C3"/>
  <c r="E13" i="2"/>
  <c r="E12"/>
  <c r="E11"/>
  <c r="E10"/>
  <c r="E9"/>
  <c r="M20"/>
  <c r="M21"/>
  <c r="M22"/>
  <c r="M23"/>
  <c r="M24"/>
  <c r="M19"/>
  <c r="L20"/>
  <c r="L21"/>
  <c r="L22"/>
  <c r="L23"/>
  <c r="L24"/>
  <c r="L25"/>
  <c r="L19"/>
  <c r="K20"/>
  <c r="K21"/>
  <c r="K22"/>
  <c r="K23"/>
  <c r="K24"/>
  <c r="K25"/>
  <c r="K26"/>
  <c r="K19"/>
  <c r="J20"/>
  <c r="J21"/>
  <c r="J22"/>
  <c r="J23"/>
  <c r="J24"/>
  <c r="J25"/>
  <c r="J26"/>
  <c r="J27"/>
  <c r="J19"/>
  <c r="I20"/>
  <c r="I21"/>
  <c r="I22"/>
  <c r="I23"/>
  <c r="I24"/>
  <c r="I25"/>
  <c r="I26"/>
  <c r="I27"/>
  <c r="I28"/>
  <c r="I19"/>
  <c r="E8"/>
  <c r="E7"/>
  <c r="E6"/>
  <c r="E5"/>
  <c r="E4"/>
  <c r="E3"/>
  <c r="C25"/>
  <c r="C26"/>
  <c r="C27"/>
  <c r="C28"/>
  <c r="C29"/>
  <c r="C24"/>
  <c r="D24"/>
  <c r="D25"/>
  <c r="D26"/>
  <c r="D27"/>
  <c r="D28"/>
  <c r="D29"/>
  <c r="D23"/>
  <c r="E23"/>
  <c r="E24"/>
  <c r="E25"/>
  <c r="E26"/>
  <c r="E27"/>
  <c r="E28"/>
  <c r="E29"/>
  <c r="E22"/>
  <c r="F3"/>
  <c r="H20"/>
  <c r="H21"/>
  <c r="H22"/>
  <c r="H23"/>
  <c r="H24"/>
  <c r="H25"/>
  <c r="H26"/>
  <c r="H27"/>
  <c r="H28"/>
  <c r="H29"/>
  <c r="H19"/>
  <c r="F22"/>
  <c r="F23"/>
  <c r="F24"/>
  <c r="F25"/>
  <c r="F26"/>
  <c r="F27"/>
  <c r="F28"/>
  <c r="F29"/>
  <c r="G21"/>
  <c r="G22"/>
  <c r="G23"/>
  <c r="G24"/>
  <c r="G25"/>
  <c r="G26"/>
  <c r="G27"/>
  <c r="G28"/>
  <c r="G29"/>
  <c r="G20"/>
  <c r="F21"/>
  <c r="F4"/>
  <c r="F5"/>
  <c r="F6"/>
  <c r="F7"/>
  <c r="F8"/>
  <c r="F9"/>
  <c r="F10"/>
  <c r="F11"/>
  <c r="F12"/>
  <c r="F13"/>
  <c r="G4"/>
  <c r="G3"/>
  <c r="G5"/>
  <c r="G6"/>
  <c r="G7"/>
  <c r="G9"/>
  <c r="G10"/>
  <c r="G11"/>
  <c r="G12"/>
  <c r="G13"/>
  <c r="G8"/>
  <c r="C13"/>
  <c r="C12"/>
  <c r="C11"/>
  <c r="C10"/>
  <c r="C9"/>
  <c r="C8"/>
  <c r="C7"/>
  <c r="C6"/>
  <c r="C5"/>
  <c r="C4"/>
  <c r="C3"/>
  <c r="E11" i="1"/>
  <c r="C13"/>
  <c r="E6"/>
  <c r="E7"/>
  <c r="E8"/>
  <c r="E9"/>
  <c r="E10"/>
  <c r="E5"/>
  <c r="E4"/>
  <c r="E3"/>
  <c r="C12"/>
  <c r="C11"/>
  <c r="C10"/>
  <c r="C9"/>
  <c r="C8"/>
  <c r="C7"/>
  <c r="C6"/>
  <c r="C4"/>
  <c r="C5"/>
  <c r="C3"/>
  <c r="F3" i="3" l="1"/>
  <c r="F4"/>
  <c r="F5"/>
  <c r="F6"/>
  <c r="F7"/>
  <c r="F8"/>
  <c r="F9"/>
  <c r="F10"/>
  <c r="F11"/>
  <c r="F12"/>
  <c r="F13"/>
  <c r="H19"/>
  <c r="J19"/>
  <c r="L19"/>
  <c r="G20"/>
  <c r="I20"/>
  <c r="K20"/>
  <c r="M20"/>
  <c r="E13" s="1"/>
  <c r="G21"/>
  <c r="I21"/>
  <c r="K21"/>
  <c r="M21"/>
  <c r="F22"/>
  <c r="H22"/>
  <c r="J22"/>
  <c r="L22"/>
  <c r="D23"/>
  <c r="F23"/>
  <c r="H23"/>
  <c r="J23"/>
  <c r="L23"/>
  <c r="C24"/>
  <c r="E24"/>
  <c r="G24"/>
  <c r="I24"/>
  <c r="K24"/>
  <c r="M24"/>
  <c r="D25"/>
  <c r="F25"/>
  <c r="H25"/>
  <c r="J25"/>
  <c r="L25"/>
  <c r="D26"/>
  <c r="F26"/>
  <c r="H26"/>
  <c r="J26"/>
  <c r="C27"/>
  <c r="E27"/>
  <c r="G27"/>
  <c r="I27"/>
  <c r="C28"/>
  <c r="E28"/>
  <c r="G28"/>
  <c r="I28"/>
  <c r="D29"/>
  <c r="F29"/>
  <c r="H29"/>
  <c r="I19"/>
  <c r="K19"/>
  <c r="E11" s="1"/>
  <c r="H20"/>
  <c r="J20"/>
  <c r="F21"/>
  <c r="H21"/>
  <c r="J21"/>
  <c r="E22"/>
  <c r="G22"/>
  <c r="I22"/>
  <c r="K22"/>
  <c r="E23"/>
  <c r="G23"/>
  <c r="I23"/>
  <c r="K23"/>
  <c r="D24"/>
  <c r="F24"/>
  <c r="H24"/>
  <c r="J24"/>
  <c r="C25"/>
  <c r="E25"/>
  <c r="G25"/>
  <c r="I25"/>
  <c r="C26"/>
  <c r="E26"/>
  <c r="G26"/>
  <c r="I26"/>
  <c r="D27"/>
  <c r="F27"/>
  <c r="H27"/>
  <c r="D28"/>
  <c r="F28"/>
  <c r="C29"/>
  <c r="E29"/>
  <c r="E13" i="1"/>
  <c r="E12"/>
  <c r="E6" i="3" l="1"/>
  <c r="E9"/>
  <c r="E3"/>
  <c r="E12"/>
  <c r="E8"/>
  <c r="E5"/>
  <c r="E4"/>
  <c r="E7"/>
  <c r="E10"/>
</calcChain>
</file>

<file path=xl/sharedStrings.xml><?xml version="1.0" encoding="utf-8"?>
<sst xmlns="http://schemas.openxmlformats.org/spreadsheetml/2006/main" count="19" uniqueCount="4">
  <si>
    <t>True Values</t>
  </si>
  <si>
    <t>Noisy Values</t>
  </si>
  <si>
    <t>Smoothed Values</t>
  </si>
  <si>
    <t>Harr Wavelet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</si>
</sst>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b="0"/>
              <a:t>Simulated Data - 10% Noise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'Box Filter'!$C$2</c:f>
              <c:strCache>
                <c:ptCount val="1"/>
                <c:pt idx="0">
                  <c:v>True Values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'Box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'Box Filter'!$C$3:$C$13</c:f>
              <c:numCache>
                <c:formatCode>General</c:formatCode>
                <c:ptCount val="11"/>
                <c:pt idx="0">
                  <c:v>0</c:v>
                </c:pt>
                <c:pt idx="1">
                  <c:v>-0.40403764532306502</c:v>
                </c:pt>
                <c:pt idx="2">
                  <c:v>-0.73918069664922281</c:v>
                </c:pt>
                <c:pt idx="3">
                  <c:v>-0.94828214126994725</c:v>
                </c:pt>
                <c:pt idx="4">
                  <c:v>-0.99568698688917945</c:v>
                </c:pt>
                <c:pt idx="5">
                  <c:v>-0.87331198277464761</c:v>
                </c:pt>
                <c:pt idx="6">
                  <c:v>-0.60202393755528327</c:v>
                </c:pt>
                <c:pt idx="7">
                  <c:v>-0.22808160941352784</c:v>
                </c:pt>
                <c:pt idx="8">
                  <c:v>0.184752119221718</c:v>
                </c:pt>
                <c:pt idx="9">
                  <c:v>0.56608278770604425</c:v>
                </c:pt>
                <c:pt idx="10">
                  <c:v>0.85088768865585962</c:v>
                </c:pt>
              </c:numCache>
            </c:numRef>
          </c:val>
        </c:ser>
        <c:ser>
          <c:idx val="1"/>
          <c:order val="1"/>
          <c:tx>
            <c:strRef>
              <c:f>'Box Filter'!$D$2</c:f>
              <c:strCache>
                <c:ptCount val="1"/>
                <c:pt idx="0">
                  <c:v>Noisy Values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8"/>
              <c:spPr>
                <a:solidFill>
                  <a:srgbClr val="0000FF"/>
                </a:solidFill>
                <a:ln>
                  <a:solidFill>
                    <a:schemeClr val="tx1"/>
                  </a:solidFill>
                </a:ln>
              </c:spPr>
            </c:marker>
          </c:dPt>
          <c:cat>
            <c:numRef>
              <c:f>'Box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'Box Filter'!$D$3:$D$13</c:f>
              <c:numCache>
                <c:formatCode>General</c:formatCode>
                <c:ptCount val="11"/>
                <c:pt idx="0">
                  <c:v>0.1685852757340984</c:v>
                </c:pt>
                <c:pt idx="1">
                  <c:v>-0.60326435911995113</c:v>
                </c:pt>
                <c:pt idx="2">
                  <c:v>-0.58451672063449223</c:v>
                </c:pt>
                <c:pt idx="3">
                  <c:v>-0.94545818455694419</c:v>
                </c:pt>
                <c:pt idx="4">
                  <c:v>-0.70922891696009716</c:v>
                </c:pt>
                <c:pt idx="5">
                  <c:v>-1.1562340209508868</c:v>
                </c:pt>
                <c:pt idx="6">
                  <c:v>-0.46609167970721765</c:v>
                </c:pt>
                <c:pt idx="7">
                  <c:v>-3.1542443781013119E-2</c:v>
                </c:pt>
                <c:pt idx="8">
                  <c:v>-9.1243511368550884E-2</c:v>
                </c:pt>
                <c:pt idx="9">
                  <c:v>0.82965800848062865</c:v>
                </c:pt>
                <c:pt idx="10">
                  <c:v>0.68339664063983574</c:v>
                </c:pt>
              </c:numCache>
            </c:numRef>
          </c:val>
        </c:ser>
        <c:ser>
          <c:idx val="2"/>
          <c:order val="2"/>
          <c:tx>
            <c:strRef>
              <c:f>'Box Filter'!$E$2</c:f>
              <c:strCache>
                <c:ptCount val="1"/>
                <c:pt idx="0">
                  <c:v>Smoothed Values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'Box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'Box Filter'!$E$3:$E$13</c:f>
              <c:numCache>
                <c:formatCode>General</c:formatCode>
                <c:ptCount val="11"/>
                <c:pt idx="0">
                  <c:v>-0.33973193467344825</c:v>
                </c:pt>
                <c:pt idx="1">
                  <c:v>-0.49116349714432228</c:v>
                </c:pt>
                <c:pt idx="2">
                  <c:v>-0.53477658110747728</c:v>
                </c:pt>
                <c:pt idx="3">
                  <c:v>-0.79974044044447434</c:v>
                </c:pt>
                <c:pt idx="4">
                  <c:v>-0.7723059045619276</c:v>
                </c:pt>
                <c:pt idx="5">
                  <c:v>-0.6617110491912318</c:v>
                </c:pt>
                <c:pt idx="6">
                  <c:v>-0.49086811455355317</c:v>
                </c:pt>
                <c:pt idx="7">
                  <c:v>-0.18309072946540797</c:v>
                </c:pt>
                <c:pt idx="8">
                  <c:v>0.18483540285273653</c:v>
                </c:pt>
                <c:pt idx="9">
                  <c:v>0.34756717349272509</c:v>
                </c:pt>
                <c:pt idx="10">
                  <c:v>0.47393704591730446</c:v>
                </c:pt>
              </c:numCache>
            </c:numRef>
          </c:val>
        </c:ser>
        <c:marker val="1"/>
        <c:axId val="174974080"/>
        <c:axId val="174975616"/>
      </c:lineChart>
      <c:catAx>
        <c:axId val="174974080"/>
        <c:scaling>
          <c:orientation val="minMax"/>
        </c:scaling>
        <c:axPos val="b"/>
        <c:numFmt formatCode="General" sourceLinked="1"/>
        <c:majorTickMark val="cross"/>
        <c:tickLblPos val="low"/>
        <c:crossAx val="174975616"/>
        <c:crosses val="autoZero"/>
        <c:auto val="1"/>
        <c:lblAlgn val="ctr"/>
        <c:lblOffset val="100"/>
      </c:catAx>
      <c:valAx>
        <c:axId val="174975616"/>
        <c:scaling>
          <c:orientation val="minMax"/>
        </c:scaling>
        <c:axPos val="l"/>
        <c:numFmt formatCode="General" sourceLinked="1"/>
        <c:tickLblPos val="nextTo"/>
        <c:crossAx val="1749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/>
      <c:txPr>
        <a:bodyPr/>
        <a:lstStyle/>
        <a:p>
          <a:pPr>
            <a:defRPr sz="1050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>
          <a:latin typeface="Sans serif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b="0"/>
              <a:t>Simulated Data - 10% Noise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'Edge Treatment'!$C$2</c:f>
              <c:strCache>
                <c:ptCount val="1"/>
                <c:pt idx="0">
                  <c:v>True Values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1"/>
            <c:spPr>
              <a:ln>
                <a:solidFill>
                  <a:prstClr val="black"/>
                </a:solidFill>
              </a:ln>
            </c:spPr>
          </c:dPt>
          <c:cat>
            <c:numRef>
              <c:f>'Edge Treatment'!$B$3:$B$14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'Edge Treatment'!$C$3:$C$14</c:f>
              <c:numCache>
                <c:formatCode>General</c:formatCode>
                <c:ptCount val="12"/>
                <c:pt idx="0">
                  <c:v>0</c:v>
                </c:pt>
                <c:pt idx="1">
                  <c:v>-0.40403764532306502</c:v>
                </c:pt>
                <c:pt idx="2">
                  <c:v>-0.73918069664922281</c:v>
                </c:pt>
                <c:pt idx="3">
                  <c:v>-0.94828214126994725</c:v>
                </c:pt>
                <c:pt idx="4">
                  <c:v>-0.99568698688917945</c:v>
                </c:pt>
                <c:pt idx="5">
                  <c:v>-0.87331198277464761</c:v>
                </c:pt>
                <c:pt idx="6">
                  <c:v>-0.60202393755528327</c:v>
                </c:pt>
                <c:pt idx="7">
                  <c:v>-0.22808160941352784</c:v>
                </c:pt>
                <c:pt idx="8">
                  <c:v>0.184752119221718</c:v>
                </c:pt>
                <c:pt idx="9">
                  <c:v>0.56608278770604425</c:v>
                </c:pt>
                <c:pt idx="10">
                  <c:v>0.85088768865585962</c:v>
                </c:pt>
                <c:pt idx="11">
                  <c:v>0.99060323338977374</c:v>
                </c:pt>
              </c:numCache>
            </c:numRef>
          </c:val>
        </c:ser>
        <c:ser>
          <c:idx val="1"/>
          <c:order val="1"/>
          <c:tx>
            <c:strRef>
              <c:f>'Edge Treatment'!$D$2</c:f>
              <c:strCache>
                <c:ptCount val="1"/>
                <c:pt idx="0">
                  <c:v>Noisy Values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8"/>
              <c:spPr>
                <a:solidFill>
                  <a:srgbClr val="0000FF"/>
                </a:solidFill>
                <a:ln>
                  <a:solidFill>
                    <a:schemeClr val="tx1"/>
                  </a:solidFill>
                </a:ln>
              </c:spPr>
            </c:marker>
          </c:dPt>
          <c:dPt>
            <c:idx val="11"/>
            <c:marker>
              <c:symbol val="circle"/>
              <c:size val="18"/>
              <c:spPr>
                <a:solidFill>
                  <a:srgbClr val="0000FF"/>
                </a:solidFill>
                <a:ln w="31750">
                  <a:solidFill>
                    <a:srgbClr val="00B0F0"/>
                  </a:solidFill>
                </a:ln>
              </c:spPr>
            </c:marker>
          </c:dPt>
          <c:cat>
            <c:numRef>
              <c:f>'Edge Treatment'!$B$3:$B$14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'Edge Treatment'!$D$3:$D$14</c:f>
              <c:numCache>
                <c:formatCode>General</c:formatCode>
                <c:ptCount val="12"/>
                <c:pt idx="0">
                  <c:v>0.1685852757340984</c:v>
                </c:pt>
                <c:pt idx="1">
                  <c:v>-0.60326435911995113</c:v>
                </c:pt>
                <c:pt idx="2">
                  <c:v>-0.58451672063449223</c:v>
                </c:pt>
                <c:pt idx="3">
                  <c:v>-0.94545818455694419</c:v>
                </c:pt>
                <c:pt idx="4">
                  <c:v>-0.70922891696009716</c:v>
                </c:pt>
                <c:pt idx="5">
                  <c:v>-1.1562340209508868</c:v>
                </c:pt>
                <c:pt idx="6">
                  <c:v>-0.46609167970721765</c:v>
                </c:pt>
                <c:pt idx="7">
                  <c:v>-3.1542443781013119E-2</c:v>
                </c:pt>
                <c:pt idx="8">
                  <c:v>-9.1243511368550884E-2</c:v>
                </c:pt>
                <c:pt idx="9">
                  <c:v>0.82965800848062865</c:v>
                </c:pt>
                <c:pt idx="10">
                  <c:v>0.68339664063983574</c:v>
                </c:pt>
                <c:pt idx="11">
                  <c:v>1.1639299189395724</c:v>
                </c:pt>
              </c:numCache>
            </c:numRef>
          </c:val>
        </c:ser>
        <c:ser>
          <c:idx val="2"/>
          <c:order val="2"/>
          <c:tx>
            <c:strRef>
              <c:f>'Edge Treatment'!$E$2</c:f>
              <c:strCache>
                <c:ptCount val="1"/>
                <c:pt idx="0">
                  <c:v>Smoothed Values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'Edge Treatment'!$B$3:$B$14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'Edge Treatment'!$E$3:$E$14</c:f>
              <c:numCache>
                <c:formatCode>General</c:formatCode>
                <c:ptCount val="12"/>
                <c:pt idx="0">
                  <c:v>-0.33973193467344825</c:v>
                </c:pt>
                <c:pt idx="1">
                  <c:v>-0.49116349714432228</c:v>
                </c:pt>
                <c:pt idx="2">
                  <c:v>-0.53477658110747728</c:v>
                </c:pt>
                <c:pt idx="3">
                  <c:v>-0.79974044044447434</c:v>
                </c:pt>
                <c:pt idx="4">
                  <c:v>-0.7723059045619276</c:v>
                </c:pt>
                <c:pt idx="5">
                  <c:v>-0.6617110491912318</c:v>
                </c:pt>
                <c:pt idx="6">
                  <c:v>-0.49086811455355317</c:v>
                </c:pt>
                <c:pt idx="7">
                  <c:v>-0.18309072946540797</c:v>
                </c:pt>
                <c:pt idx="8">
                  <c:v>0.18483540285273653</c:v>
                </c:pt>
                <c:pt idx="9">
                  <c:v>0.51083972258209465</c:v>
                </c:pt>
                <c:pt idx="10">
                  <c:v>0.64643526417287145</c:v>
                </c:pt>
                <c:pt idx="11">
                  <c:v>0.89232818935334557</c:v>
                </c:pt>
              </c:numCache>
            </c:numRef>
          </c:val>
        </c:ser>
        <c:marker val="1"/>
        <c:axId val="181126272"/>
        <c:axId val="181127808"/>
      </c:lineChart>
      <c:catAx>
        <c:axId val="181126272"/>
        <c:scaling>
          <c:orientation val="minMax"/>
        </c:scaling>
        <c:axPos val="b"/>
        <c:numFmt formatCode="General" sourceLinked="1"/>
        <c:majorTickMark val="cross"/>
        <c:tickLblPos val="low"/>
        <c:crossAx val="181127808"/>
        <c:crosses val="autoZero"/>
        <c:auto val="1"/>
        <c:lblAlgn val="ctr"/>
        <c:lblOffset val="100"/>
      </c:catAx>
      <c:valAx>
        <c:axId val="181127808"/>
        <c:scaling>
          <c:orientation val="minMax"/>
        </c:scaling>
        <c:axPos val="l"/>
        <c:numFmt formatCode="General" sourceLinked="1"/>
        <c:tickLblPos val="nextTo"/>
        <c:crossAx val="181126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txPr>
        <a:bodyPr/>
        <a:lstStyle/>
        <a:p>
          <a:pPr>
            <a:defRPr sz="1050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>
          <a:latin typeface="Sans serif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06642728904863E-2"/>
          <c:y val="0.20599250936329591"/>
          <c:w val="0.93417115499700776"/>
          <c:h val="0.58801498127340801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00B0F0">
                <a:alpha val="50000"/>
              </a:srgbClr>
            </a:solidFill>
            <a:ln>
              <a:solidFill>
                <a:sysClr val="windowText" lastClr="000000"/>
              </a:solidFill>
            </a:ln>
          </c:spPr>
          <c:val>
            <c:numRef>
              <c:f>'Edge Treatment'!$G$3:$G$14</c:f>
              <c:numCache>
                <c:formatCode>General</c:formatCode>
                <c:ptCount val="12"/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</c:ser>
        <c:gapWidth val="50"/>
        <c:axId val="181142656"/>
        <c:axId val="181144192"/>
      </c:barChart>
      <c:catAx>
        <c:axId val="181142656"/>
        <c:scaling>
          <c:orientation val="minMax"/>
        </c:scaling>
        <c:axPos val="b"/>
        <c:majorTickMark val="none"/>
        <c:tickLblPos val="none"/>
        <c:crossAx val="181144192"/>
        <c:crosses val="autoZero"/>
        <c:auto val="1"/>
        <c:lblAlgn val="ctr"/>
        <c:lblOffset val="100"/>
      </c:catAx>
      <c:valAx>
        <c:axId val="181144192"/>
        <c:scaling>
          <c:orientation val="minMax"/>
        </c:scaling>
        <c:delete val="1"/>
        <c:axPos val="l"/>
        <c:numFmt formatCode="General" sourceLinked="1"/>
        <c:tickLblPos val="none"/>
        <c:crossAx val="181142656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spPr>
            <a:solidFill>
              <a:prstClr val="white">
                <a:lumMod val="75000"/>
                <a:alpha val="50000"/>
              </a:prstClr>
            </a:solidFill>
            <a:ln>
              <a:solidFill>
                <a:sysClr val="windowText" lastClr="000000"/>
              </a:solidFill>
            </a:ln>
          </c:spPr>
          <c:val>
            <c:numRef>
              <c:f>'Edge Treatment'!$F$3:$F$14</c:f>
              <c:numCache>
                <c:formatCode>General</c:formatCode>
                <c:ptCount val="12"/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gapWidth val="50"/>
        <c:axId val="181175808"/>
        <c:axId val="181177344"/>
      </c:barChart>
      <c:catAx>
        <c:axId val="181175808"/>
        <c:scaling>
          <c:orientation val="minMax"/>
        </c:scaling>
        <c:axPos val="b"/>
        <c:majorTickMark val="none"/>
        <c:tickLblPos val="none"/>
        <c:crossAx val="181177344"/>
        <c:crosses val="autoZero"/>
        <c:auto val="1"/>
        <c:lblAlgn val="ctr"/>
        <c:lblOffset val="100"/>
      </c:catAx>
      <c:valAx>
        <c:axId val="181177344"/>
        <c:scaling>
          <c:orientation val="minMax"/>
        </c:scaling>
        <c:delete val="1"/>
        <c:axPos val="l"/>
        <c:numFmt formatCode="General" sourceLinked="1"/>
        <c:tickLblPos val="none"/>
        <c:crossAx val="181175808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b="0"/>
              <a:t>Simulated Data - 10% Noise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'Edge Treatment'!$C$2</c:f>
              <c:strCache>
                <c:ptCount val="1"/>
                <c:pt idx="0">
                  <c:v>True Values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1"/>
            <c:spPr>
              <a:ln>
                <a:solidFill>
                  <a:prstClr val="black"/>
                </a:solidFill>
              </a:ln>
            </c:spPr>
          </c:dPt>
          <c:cat>
            <c:numRef>
              <c:f>'Edge Treatment'!$B$3:$B$14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'Edge Treatment'!$C$3:$C$14</c:f>
              <c:numCache>
                <c:formatCode>General</c:formatCode>
                <c:ptCount val="12"/>
                <c:pt idx="0">
                  <c:v>0</c:v>
                </c:pt>
                <c:pt idx="1">
                  <c:v>-0.40403764532306502</c:v>
                </c:pt>
                <c:pt idx="2">
                  <c:v>-0.73918069664922281</c:v>
                </c:pt>
                <c:pt idx="3">
                  <c:v>-0.94828214126994725</c:v>
                </c:pt>
                <c:pt idx="4">
                  <c:v>-0.99568698688917945</c:v>
                </c:pt>
                <c:pt idx="5">
                  <c:v>-0.87331198277464761</c:v>
                </c:pt>
                <c:pt idx="6">
                  <c:v>-0.60202393755528327</c:v>
                </c:pt>
                <c:pt idx="7">
                  <c:v>-0.22808160941352784</c:v>
                </c:pt>
                <c:pt idx="8">
                  <c:v>0.184752119221718</c:v>
                </c:pt>
                <c:pt idx="9">
                  <c:v>0.56608278770604425</c:v>
                </c:pt>
                <c:pt idx="10">
                  <c:v>0.85088768865585962</c:v>
                </c:pt>
                <c:pt idx="11">
                  <c:v>0.99060323338977374</c:v>
                </c:pt>
              </c:numCache>
            </c:numRef>
          </c:val>
        </c:ser>
        <c:ser>
          <c:idx val="1"/>
          <c:order val="1"/>
          <c:tx>
            <c:strRef>
              <c:f>'Edge Treatment'!$D$2</c:f>
              <c:strCache>
                <c:ptCount val="1"/>
                <c:pt idx="0">
                  <c:v>Noisy Values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8"/>
              <c:spPr>
                <a:solidFill>
                  <a:srgbClr val="0000FF"/>
                </a:solidFill>
                <a:ln>
                  <a:solidFill>
                    <a:schemeClr val="tx1"/>
                  </a:solidFill>
                </a:ln>
              </c:spPr>
            </c:marker>
          </c:dPt>
          <c:dPt>
            <c:idx val="11"/>
            <c:marker>
              <c:symbol val="circle"/>
              <c:size val="18"/>
              <c:spPr>
                <a:solidFill>
                  <a:srgbClr val="0000FF"/>
                </a:solidFill>
                <a:ln w="31750">
                  <a:solidFill>
                    <a:srgbClr val="00B0F0"/>
                  </a:solidFill>
                </a:ln>
              </c:spPr>
            </c:marker>
          </c:dPt>
          <c:cat>
            <c:numRef>
              <c:f>'Edge Treatment'!$B$3:$B$14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'Edge Treatment'!$D$3:$D$14</c:f>
              <c:numCache>
                <c:formatCode>General</c:formatCode>
                <c:ptCount val="12"/>
                <c:pt idx="0">
                  <c:v>0.1685852757340984</c:v>
                </c:pt>
                <c:pt idx="1">
                  <c:v>-0.60326435911995113</c:v>
                </c:pt>
                <c:pt idx="2">
                  <c:v>-0.58451672063449223</c:v>
                </c:pt>
                <c:pt idx="3">
                  <c:v>-0.94545818455694419</c:v>
                </c:pt>
                <c:pt idx="4">
                  <c:v>-0.70922891696009716</c:v>
                </c:pt>
                <c:pt idx="5">
                  <c:v>-1.1562340209508868</c:v>
                </c:pt>
                <c:pt idx="6">
                  <c:v>-0.46609167970721765</c:v>
                </c:pt>
                <c:pt idx="7">
                  <c:v>-3.1542443781013119E-2</c:v>
                </c:pt>
                <c:pt idx="8">
                  <c:v>-9.1243511368550884E-2</c:v>
                </c:pt>
                <c:pt idx="9">
                  <c:v>0.82965800848062865</c:v>
                </c:pt>
                <c:pt idx="10">
                  <c:v>0.68339664063983574</c:v>
                </c:pt>
                <c:pt idx="11">
                  <c:v>1.1639299189395724</c:v>
                </c:pt>
              </c:numCache>
            </c:numRef>
          </c:val>
        </c:ser>
        <c:ser>
          <c:idx val="2"/>
          <c:order val="2"/>
          <c:tx>
            <c:strRef>
              <c:f>'Edge Treatment'!$E$2</c:f>
              <c:strCache>
                <c:ptCount val="1"/>
                <c:pt idx="0">
                  <c:v>Smoothed Values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8"/>
            <c:marker>
              <c:symbol val="circle"/>
              <c:size val="10"/>
              <c:spPr>
                <a:solidFill>
                  <a:srgbClr val="FF0000"/>
                </a:solidFill>
                <a:ln>
                  <a:solidFill>
                    <a:sysClr val="windowText" lastClr="000000"/>
                  </a:solidFill>
                </a:ln>
              </c:spPr>
            </c:marker>
          </c:dPt>
          <c:dPt>
            <c:idx val="9"/>
            <c:marker>
              <c:symbol val="circle"/>
              <c:size val="10"/>
              <c:spPr>
                <a:solidFill>
                  <a:srgbClr val="FF0000"/>
                </a:solidFill>
                <a:ln>
                  <a:solidFill>
                    <a:sysClr val="windowText" lastClr="000000"/>
                  </a:solidFill>
                </a:ln>
              </c:spPr>
            </c:marker>
          </c:dPt>
          <c:dPt>
            <c:idx val="10"/>
            <c:marker>
              <c:symbol val="circle"/>
              <c:size val="10"/>
              <c:spPr>
                <a:solidFill>
                  <a:srgbClr val="FF0000"/>
                </a:solidFill>
                <a:ln>
                  <a:solidFill>
                    <a:sysClr val="windowText" lastClr="000000"/>
                  </a:solidFill>
                </a:ln>
              </c:spPr>
            </c:marker>
          </c:dPt>
          <c:cat>
            <c:numRef>
              <c:f>'Edge Treatment'!$B$3:$B$14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'Edge Treatment'!$E$3:$E$14</c:f>
              <c:numCache>
                <c:formatCode>General</c:formatCode>
                <c:ptCount val="12"/>
                <c:pt idx="0">
                  <c:v>-0.33973193467344825</c:v>
                </c:pt>
                <c:pt idx="1">
                  <c:v>-0.49116349714432228</c:v>
                </c:pt>
                <c:pt idx="2">
                  <c:v>-0.53477658110747728</c:v>
                </c:pt>
                <c:pt idx="3">
                  <c:v>-0.79974044044447434</c:v>
                </c:pt>
                <c:pt idx="4">
                  <c:v>-0.7723059045619276</c:v>
                </c:pt>
                <c:pt idx="5">
                  <c:v>-0.6617110491912318</c:v>
                </c:pt>
                <c:pt idx="6">
                  <c:v>-0.49086811455355317</c:v>
                </c:pt>
                <c:pt idx="7">
                  <c:v>-0.18309072946540797</c:v>
                </c:pt>
                <c:pt idx="8">
                  <c:v>0.18483540285273653</c:v>
                </c:pt>
                <c:pt idx="9">
                  <c:v>0.51083972258209465</c:v>
                </c:pt>
                <c:pt idx="10">
                  <c:v>0.64643526417287145</c:v>
                </c:pt>
                <c:pt idx="11">
                  <c:v>0.89232818935334557</c:v>
                </c:pt>
              </c:numCache>
            </c:numRef>
          </c:val>
        </c:ser>
        <c:marker val="1"/>
        <c:axId val="181230976"/>
        <c:axId val="181245056"/>
      </c:lineChart>
      <c:catAx>
        <c:axId val="181230976"/>
        <c:scaling>
          <c:orientation val="minMax"/>
        </c:scaling>
        <c:axPos val="b"/>
        <c:numFmt formatCode="General" sourceLinked="1"/>
        <c:majorTickMark val="cross"/>
        <c:tickLblPos val="low"/>
        <c:crossAx val="181245056"/>
        <c:crosses val="autoZero"/>
        <c:auto val="1"/>
        <c:lblAlgn val="ctr"/>
        <c:lblOffset val="100"/>
      </c:catAx>
      <c:valAx>
        <c:axId val="181245056"/>
        <c:scaling>
          <c:orientation val="minMax"/>
        </c:scaling>
        <c:axPos val="l"/>
        <c:numFmt formatCode="General" sourceLinked="1"/>
        <c:tickLblPos val="nextTo"/>
        <c:crossAx val="181230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txPr>
        <a:bodyPr/>
        <a:lstStyle/>
        <a:p>
          <a:pPr>
            <a:defRPr sz="1050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>
          <a:latin typeface="Sans serif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spPr>
            <a:solidFill>
              <a:prstClr val="white">
                <a:lumMod val="75000"/>
                <a:alpha val="50000"/>
              </a:prstClr>
            </a:solidFill>
            <a:ln>
              <a:solidFill>
                <a:sysClr val="windowText" lastClr="000000"/>
              </a:solidFill>
            </a:ln>
          </c:spPr>
          <c:val>
            <c:numRef>
              <c:f>'Edge Treatment'!$F$3:$F$14</c:f>
              <c:numCache>
                <c:formatCode>General</c:formatCode>
                <c:ptCount val="12"/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gapWidth val="50"/>
        <c:axId val="181255552"/>
        <c:axId val="181269632"/>
      </c:barChart>
      <c:catAx>
        <c:axId val="181255552"/>
        <c:scaling>
          <c:orientation val="minMax"/>
        </c:scaling>
        <c:axPos val="b"/>
        <c:majorTickMark val="none"/>
        <c:tickLblPos val="none"/>
        <c:crossAx val="181269632"/>
        <c:crosses val="autoZero"/>
        <c:auto val="1"/>
        <c:lblAlgn val="ctr"/>
        <c:lblOffset val="100"/>
      </c:catAx>
      <c:valAx>
        <c:axId val="181269632"/>
        <c:scaling>
          <c:orientation val="minMax"/>
        </c:scaling>
        <c:delete val="1"/>
        <c:axPos val="l"/>
        <c:numFmt formatCode="General" sourceLinked="1"/>
        <c:tickLblPos val="none"/>
        <c:crossAx val="181255552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06642728904883E-2"/>
          <c:y val="0.20599250936329591"/>
          <c:w val="0.93417115499700776"/>
          <c:h val="0.58801498127340779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00B0F0">
                <a:alpha val="50000"/>
              </a:srgbClr>
            </a:solidFill>
            <a:ln>
              <a:solidFill>
                <a:sysClr val="windowText" lastClr="000000"/>
              </a:solidFill>
            </a:ln>
          </c:spPr>
          <c:val>
            <c:numRef>
              <c:f>'Edge Treatment'!$G$3:$G$14</c:f>
              <c:numCache>
                <c:formatCode>General</c:formatCode>
                <c:ptCount val="12"/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</c:ser>
        <c:gapWidth val="50"/>
        <c:axId val="181297152"/>
        <c:axId val="181298688"/>
      </c:barChart>
      <c:catAx>
        <c:axId val="181297152"/>
        <c:scaling>
          <c:orientation val="minMax"/>
        </c:scaling>
        <c:axPos val="b"/>
        <c:majorTickMark val="none"/>
        <c:tickLblPos val="none"/>
        <c:crossAx val="181298688"/>
        <c:crosses val="autoZero"/>
        <c:auto val="1"/>
        <c:lblAlgn val="ctr"/>
        <c:lblOffset val="100"/>
      </c:catAx>
      <c:valAx>
        <c:axId val="181298688"/>
        <c:scaling>
          <c:orientation val="minMax"/>
        </c:scaling>
        <c:delete val="1"/>
        <c:axPos val="l"/>
        <c:numFmt formatCode="General" sourceLinked="1"/>
        <c:tickLblPos val="none"/>
        <c:crossAx val="181297152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>
                <a:latin typeface="Sans serif"/>
              </a:defRPr>
            </a:pPr>
            <a:r>
              <a:rPr lang="en-US" b="0">
                <a:latin typeface="Sans serif"/>
              </a:rPr>
              <a:t>Harr Wavelet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Pt>
            <c:idx val="1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dPt>
            <c:idx val="2"/>
            <c:marker>
              <c:spPr>
                <a:solidFill>
                  <a:schemeClr val="tx1"/>
                </a:solidFill>
                <a:ln>
                  <a:solidFill>
                    <a:sysClr val="windowText" lastClr="000000"/>
                  </a:solidFill>
                  <a:prstDash val="solid"/>
                </a:ln>
              </c:spPr>
            </c:marker>
            <c:spPr>
              <a:ln w="28575">
                <a:solidFill>
                  <a:schemeClr val="tx1"/>
                </a:solidFill>
                <a:prstDash val="dash"/>
              </a:ln>
            </c:spPr>
          </c:dPt>
          <c:dPt>
            <c:idx val="3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dPt>
            <c:idx val="4"/>
            <c:spPr>
              <a:ln w="28575">
                <a:solidFill>
                  <a:schemeClr val="tx1"/>
                </a:solidFill>
                <a:prstDash val="dash"/>
              </a:ln>
            </c:spPr>
          </c:dPt>
          <c:dPt>
            <c:idx val="5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dPt>
            <c:idx val="6"/>
            <c:spPr>
              <a:ln w="28575">
                <a:solidFill>
                  <a:schemeClr val="tx1"/>
                </a:solidFill>
                <a:prstDash val="dash"/>
              </a:ln>
            </c:spPr>
          </c:dPt>
          <c:xVal>
            <c:numRef>
              <c:f>'Harr Wavelet'!$B$3:$B$10</c:f>
              <c:numCache>
                <c:formatCode>General</c:formatCode>
                <c:ptCount val="8"/>
                <c:pt idx="0">
                  <c:v>-1</c:v>
                </c:pt>
                <c:pt idx="1">
                  <c:v>-9.9999999999999995E-8</c:v>
                </c:pt>
                <c:pt idx="2">
                  <c:v>0</c:v>
                </c:pt>
                <c:pt idx="3">
                  <c:v>0.5</c:v>
                </c:pt>
                <c:pt idx="4">
                  <c:v>0.50000000001</c:v>
                </c:pt>
                <c:pt idx="5">
                  <c:v>0.99999999900000003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'Harr Wavelet'!$C$3:$C$10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axId val="181379840"/>
        <c:axId val="181381376"/>
      </c:scatterChart>
      <c:valAx>
        <c:axId val="181379840"/>
        <c:scaling>
          <c:orientation val="minMax"/>
          <c:max val="2"/>
          <c:min val="-1"/>
        </c:scaling>
        <c:axPos val="b"/>
        <c:numFmt formatCode="General" sourceLinked="1"/>
        <c:tickLblPos val="nextTo"/>
        <c:crossAx val="181381376"/>
        <c:crosses val="autoZero"/>
        <c:crossBetween val="midCat"/>
        <c:majorUnit val="1"/>
      </c:valAx>
      <c:valAx>
        <c:axId val="181381376"/>
        <c:scaling>
          <c:orientation val="minMax"/>
          <c:max val="1"/>
          <c:min val="-1"/>
        </c:scaling>
        <c:axPos val="l"/>
        <c:numFmt formatCode="General" sourceLinked="1"/>
        <c:tickLblPos val="nextTo"/>
        <c:crossAx val="181379840"/>
        <c:crosses val="autoZero"/>
        <c:crossBetween val="midCat"/>
        <c:majorUnit val="1"/>
      </c:valAx>
    </c:plotArea>
    <c:plotVisOnly val="1"/>
  </c:chart>
  <c:spPr>
    <a:ln>
      <a:noFill/>
    </a:ln>
  </c:spPr>
  <c:txPr>
    <a:bodyPr/>
    <a:lstStyle/>
    <a:p>
      <a:pPr>
        <a:defRPr>
          <a:latin typeface="Sans seriff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spPr>
            <a:solidFill>
              <a:prstClr val="white">
                <a:lumMod val="75000"/>
                <a:alpha val="50000"/>
              </a:prstClr>
            </a:solidFill>
            <a:ln>
              <a:solidFill>
                <a:sysClr val="windowText" lastClr="000000"/>
              </a:solidFill>
            </a:ln>
          </c:spPr>
          <c:val>
            <c:numRef>
              <c:f>'Box Filter'!$F$3:$F$13</c:f>
              <c:numCache>
                <c:formatCode>General</c:formatCode>
                <c:ptCount val="11"/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gapWidth val="50"/>
        <c:axId val="180102272"/>
        <c:axId val="180103808"/>
      </c:barChart>
      <c:catAx>
        <c:axId val="180102272"/>
        <c:scaling>
          <c:orientation val="minMax"/>
        </c:scaling>
        <c:delete val="1"/>
        <c:axPos val="b"/>
        <c:tickLblPos val="none"/>
        <c:crossAx val="180103808"/>
        <c:crosses val="autoZero"/>
        <c:auto val="1"/>
        <c:lblAlgn val="ctr"/>
        <c:lblOffset val="100"/>
      </c:catAx>
      <c:valAx>
        <c:axId val="180103808"/>
        <c:scaling>
          <c:orientation val="minMax"/>
        </c:scaling>
        <c:delete val="1"/>
        <c:axPos val="l"/>
        <c:numFmt formatCode="General" sourceLinked="1"/>
        <c:tickLblPos val="none"/>
        <c:crossAx val="180102272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b="0"/>
              <a:t>Simulated Data - 10% Noise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'Gaussian Filter'!$C$2</c:f>
              <c:strCache>
                <c:ptCount val="1"/>
                <c:pt idx="0">
                  <c:v>True Values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'Gaussian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'Gaussian Filter'!$C$3:$C$13</c:f>
              <c:numCache>
                <c:formatCode>General</c:formatCode>
                <c:ptCount val="11"/>
                <c:pt idx="0">
                  <c:v>0</c:v>
                </c:pt>
                <c:pt idx="1">
                  <c:v>-0.40403764532306502</c:v>
                </c:pt>
                <c:pt idx="2">
                  <c:v>-0.73918069664922281</c:v>
                </c:pt>
                <c:pt idx="3">
                  <c:v>-0.94828214126994725</c:v>
                </c:pt>
                <c:pt idx="4">
                  <c:v>-0.99568698688917945</c:v>
                </c:pt>
                <c:pt idx="5">
                  <c:v>-0.87331198277464761</c:v>
                </c:pt>
                <c:pt idx="6">
                  <c:v>-0.60202393755528327</c:v>
                </c:pt>
                <c:pt idx="7">
                  <c:v>-0.22808160941352784</c:v>
                </c:pt>
                <c:pt idx="8">
                  <c:v>0.184752119221718</c:v>
                </c:pt>
                <c:pt idx="9">
                  <c:v>0.56608278770604425</c:v>
                </c:pt>
                <c:pt idx="10">
                  <c:v>0.85088768865585962</c:v>
                </c:pt>
              </c:numCache>
            </c:numRef>
          </c:val>
        </c:ser>
        <c:ser>
          <c:idx val="1"/>
          <c:order val="1"/>
          <c:tx>
            <c:strRef>
              <c:f>'Gaussian Filter'!$D$2</c:f>
              <c:strCache>
                <c:ptCount val="1"/>
                <c:pt idx="0">
                  <c:v>Noisy Values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8"/>
              <c:spPr>
                <a:solidFill>
                  <a:srgbClr val="0000FF"/>
                </a:solidFill>
                <a:ln>
                  <a:solidFill>
                    <a:schemeClr val="tx1"/>
                  </a:solidFill>
                </a:ln>
              </c:spPr>
            </c:marker>
          </c:dPt>
          <c:cat>
            <c:numRef>
              <c:f>'Gaussian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'Gaussian Filter'!$D$3:$D$13</c:f>
              <c:numCache>
                <c:formatCode>General</c:formatCode>
                <c:ptCount val="11"/>
                <c:pt idx="0">
                  <c:v>0.1685852757340984</c:v>
                </c:pt>
                <c:pt idx="1">
                  <c:v>-0.60326435911995113</c:v>
                </c:pt>
                <c:pt idx="2">
                  <c:v>-0.58451672063449223</c:v>
                </c:pt>
                <c:pt idx="3">
                  <c:v>-0.94545818455694419</c:v>
                </c:pt>
                <c:pt idx="4">
                  <c:v>-0.70922891696009716</c:v>
                </c:pt>
                <c:pt idx="5">
                  <c:v>-1.1562340209508868</c:v>
                </c:pt>
                <c:pt idx="6">
                  <c:v>-0.46609167970721765</c:v>
                </c:pt>
                <c:pt idx="7">
                  <c:v>-3.1542443781013119E-2</c:v>
                </c:pt>
                <c:pt idx="8">
                  <c:v>-9.1243511368550884E-2</c:v>
                </c:pt>
                <c:pt idx="9">
                  <c:v>0.82965800848062865</c:v>
                </c:pt>
                <c:pt idx="10">
                  <c:v>0.68339664063983574</c:v>
                </c:pt>
              </c:numCache>
            </c:numRef>
          </c:val>
        </c:ser>
        <c:ser>
          <c:idx val="2"/>
          <c:order val="2"/>
          <c:tx>
            <c:strRef>
              <c:f>'Gaussian Filter'!$E$2</c:f>
              <c:strCache>
                <c:ptCount val="1"/>
                <c:pt idx="0">
                  <c:v>Smoothed Values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'Gaussian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'Gaussian Filter'!$E$3:$E$13</c:f>
              <c:numCache>
                <c:formatCode>General</c:formatCode>
                <c:ptCount val="11"/>
                <c:pt idx="0">
                  <c:v>-0.33096460793368465</c:v>
                </c:pt>
                <c:pt idx="1">
                  <c:v>-0.48667644163492524</c:v>
                </c:pt>
                <c:pt idx="2">
                  <c:v>-0.65924099333834152</c:v>
                </c:pt>
                <c:pt idx="3">
                  <c:v>-0.79152751335784666</c:v>
                </c:pt>
                <c:pt idx="4">
                  <c:v>-0.8211643276132079</c:v>
                </c:pt>
                <c:pt idx="5">
                  <c:v>-0.71913393141811333</c:v>
                </c:pt>
                <c:pt idx="6">
                  <c:v>-0.49727028119113703</c:v>
                </c:pt>
                <c:pt idx="7">
                  <c:v>-0.19803971485126523</c:v>
                </c:pt>
                <c:pt idx="8">
                  <c:v>0.11343975868069989</c:v>
                </c:pt>
                <c:pt idx="9">
                  <c:v>0.37458733181138726</c:v>
                </c:pt>
                <c:pt idx="10">
                  <c:v>0.55836077584757005</c:v>
                </c:pt>
              </c:numCache>
            </c:numRef>
          </c:val>
        </c:ser>
        <c:marker val="1"/>
        <c:axId val="180491392"/>
        <c:axId val="180492928"/>
      </c:lineChart>
      <c:catAx>
        <c:axId val="180491392"/>
        <c:scaling>
          <c:orientation val="minMax"/>
        </c:scaling>
        <c:axPos val="b"/>
        <c:numFmt formatCode="General" sourceLinked="1"/>
        <c:majorTickMark val="cross"/>
        <c:tickLblPos val="low"/>
        <c:crossAx val="180492928"/>
        <c:crosses val="autoZero"/>
        <c:auto val="1"/>
        <c:lblAlgn val="ctr"/>
        <c:lblOffset val="100"/>
      </c:catAx>
      <c:valAx>
        <c:axId val="180492928"/>
        <c:scaling>
          <c:orientation val="minMax"/>
        </c:scaling>
        <c:axPos val="l"/>
        <c:numFmt formatCode="General" sourceLinked="1"/>
        <c:tickLblPos val="nextTo"/>
        <c:crossAx val="180491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txPr>
        <a:bodyPr/>
        <a:lstStyle/>
        <a:p>
          <a:pPr>
            <a:defRPr sz="1050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>
          <a:latin typeface="Sans serif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spPr>
            <a:solidFill>
              <a:prstClr val="white">
                <a:lumMod val="75000"/>
                <a:alpha val="50000"/>
              </a:prstClr>
            </a:solidFill>
            <a:ln>
              <a:solidFill>
                <a:sysClr val="windowText" lastClr="000000"/>
              </a:solidFill>
            </a:ln>
          </c:spPr>
          <c:val>
            <c:numRef>
              <c:f>'Gaussian Filter'!$F$3:$F$13</c:f>
              <c:numCache>
                <c:formatCode>General</c:formatCode>
                <c:ptCount val="11"/>
                <c:pt idx="0">
                  <c:v>1.0283800844791101E-3</c:v>
                </c:pt>
                <c:pt idx="1">
                  <c:v>7.5987581352391859E-3</c:v>
                </c:pt>
                <c:pt idx="2">
                  <c:v>3.6000772128430836E-2</c:v>
                </c:pt>
                <c:pt idx="3">
                  <c:v>0.10936068950970002</c:v>
                </c:pt>
                <c:pt idx="4">
                  <c:v>0.21300553771125369</c:v>
                </c:pt>
                <c:pt idx="5">
                  <c:v>0.26601172486179436</c:v>
                </c:pt>
                <c:pt idx="6">
                  <c:v>0.21300553771125369</c:v>
                </c:pt>
                <c:pt idx="7">
                  <c:v>0.10936068950970002</c:v>
                </c:pt>
                <c:pt idx="8">
                  <c:v>3.6000772128430836E-2</c:v>
                </c:pt>
                <c:pt idx="9">
                  <c:v>7.5987581352391859E-3</c:v>
                </c:pt>
                <c:pt idx="10">
                  <c:v>1.0283800844791101E-3</c:v>
                </c:pt>
              </c:numCache>
            </c:numRef>
          </c:val>
        </c:ser>
        <c:gapWidth val="50"/>
        <c:axId val="180528256"/>
        <c:axId val="180529792"/>
      </c:barChart>
      <c:catAx>
        <c:axId val="180528256"/>
        <c:scaling>
          <c:orientation val="minMax"/>
        </c:scaling>
        <c:axPos val="b"/>
        <c:majorTickMark val="none"/>
        <c:tickLblPos val="none"/>
        <c:crossAx val="180529792"/>
        <c:crosses val="autoZero"/>
        <c:auto val="1"/>
        <c:lblAlgn val="ctr"/>
        <c:lblOffset val="100"/>
      </c:catAx>
      <c:valAx>
        <c:axId val="180529792"/>
        <c:scaling>
          <c:orientation val="minMax"/>
        </c:scaling>
        <c:delete val="1"/>
        <c:axPos val="l"/>
        <c:numFmt formatCode="General" sourceLinked="1"/>
        <c:tickLblPos val="none"/>
        <c:crossAx val="180528256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b="0"/>
              <a:t>Simulated Data - 10% Noise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'Gaussian Filter'!$C$2</c:f>
              <c:strCache>
                <c:ptCount val="1"/>
                <c:pt idx="0">
                  <c:v>True Values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'Gaussian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'Gaussian Filter'!$C$3:$C$13</c:f>
              <c:numCache>
                <c:formatCode>General</c:formatCode>
                <c:ptCount val="11"/>
                <c:pt idx="0">
                  <c:v>0</c:v>
                </c:pt>
                <c:pt idx="1">
                  <c:v>-0.40403764532306502</c:v>
                </c:pt>
                <c:pt idx="2">
                  <c:v>-0.73918069664922281</c:v>
                </c:pt>
                <c:pt idx="3">
                  <c:v>-0.94828214126994725</c:v>
                </c:pt>
                <c:pt idx="4">
                  <c:v>-0.99568698688917945</c:v>
                </c:pt>
                <c:pt idx="5">
                  <c:v>-0.87331198277464761</c:v>
                </c:pt>
                <c:pt idx="6">
                  <c:v>-0.60202393755528327</c:v>
                </c:pt>
                <c:pt idx="7">
                  <c:v>-0.22808160941352784</c:v>
                </c:pt>
                <c:pt idx="8">
                  <c:v>0.184752119221718</c:v>
                </c:pt>
                <c:pt idx="9">
                  <c:v>0.56608278770604425</c:v>
                </c:pt>
                <c:pt idx="10">
                  <c:v>0.85088768865585962</c:v>
                </c:pt>
              </c:numCache>
            </c:numRef>
          </c:val>
        </c:ser>
        <c:ser>
          <c:idx val="1"/>
          <c:order val="1"/>
          <c:tx>
            <c:strRef>
              <c:f>'Gaussian Filter'!$D$2</c:f>
              <c:strCache>
                <c:ptCount val="1"/>
                <c:pt idx="0">
                  <c:v>Noisy Values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8"/>
              <c:spPr>
                <a:solidFill>
                  <a:srgbClr val="0000FF"/>
                </a:solidFill>
                <a:ln>
                  <a:solidFill>
                    <a:schemeClr val="tx1"/>
                  </a:solidFill>
                </a:ln>
              </c:spPr>
            </c:marker>
          </c:dPt>
          <c:cat>
            <c:numRef>
              <c:f>'Gaussian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'Gaussian Filter'!$D$3:$D$13</c:f>
              <c:numCache>
                <c:formatCode>General</c:formatCode>
                <c:ptCount val="11"/>
                <c:pt idx="0">
                  <c:v>0.1685852757340984</c:v>
                </c:pt>
                <c:pt idx="1">
                  <c:v>-0.60326435911995113</c:v>
                </c:pt>
                <c:pt idx="2">
                  <c:v>-0.58451672063449223</c:v>
                </c:pt>
                <c:pt idx="3">
                  <c:v>-0.94545818455694419</c:v>
                </c:pt>
                <c:pt idx="4">
                  <c:v>-0.70922891696009716</c:v>
                </c:pt>
                <c:pt idx="5">
                  <c:v>-1.1562340209508868</c:v>
                </c:pt>
                <c:pt idx="6">
                  <c:v>-0.46609167970721765</c:v>
                </c:pt>
                <c:pt idx="7">
                  <c:v>-3.1542443781013119E-2</c:v>
                </c:pt>
                <c:pt idx="8">
                  <c:v>-9.1243511368550884E-2</c:v>
                </c:pt>
                <c:pt idx="9">
                  <c:v>0.82965800848062865</c:v>
                </c:pt>
                <c:pt idx="10">
                  <c:v>0.68339664063983574</c:v>
                </c:pt>
              </c:numCache>
            </c:numRef>
          </c:val>
        </c:ser>
        <c:ser>
          <c:idx val="2"/>
          <c:order val="2"/>
          <c:tx>
            <c:strRef>
              <c:f>'Gaussian Filter'!$E$2</c:f>
              <c:strCache>
                <c:ptCount val="1"/>
                <c:pt idx="0">
                  <c:v>Smoothed Values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'Gaussian Filter'!$B$3:$B$13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'Gaussian Filter'!$E$3:$E$13</c:f>
              <c:numCache>
                <c:formatCode>General</c:formatCode>
                <c:ptCount val="11"/>
                <c:pt idx="0">
                  <c:v>-0.33096460793368465</c:v>
                </c:pt>
                <c:pt idx="1">
                  <c:v>-0.48667644163492524</c:v>
                </c:pt>
                <c:pt idx="2">
                  <c:v>-0.65924099333834152</c:v>
                </c:pt>
                <c:pt idx="3">
                  <c:v>-0.79152751335784666</c:v>
                </c:pt>
                <c:pt idx="4">
                  <c:v>-0.8211643276132079</c:v>
                </c:pt>
                <c:pt idx="5">
                  <c:v>-0.71913393141811333</c:v>
                </c:pt>
                <c:pt idx="6">
                  <c:v>-0.49727028119113703</c:v>
                </c:pt>
                <c:pt idx="7">
                  <c:v>-0.19803971485126523</c:v>
                </c:pt>
                <c:pt idx="8">
                  <c:v>0.11343975868069989</c:v>
                </c:pt>
                <c:pt idx="9">
                  <c:v>0.37458733181138726</c:v>
                </c:pt>
                <c:pt idx="10">
                  <c:v>0.55836077584757005</c:v>
                </c:pt>
              </c:numCache>
            </c:numRef>
          </c:val>
        </c:ser>
        <c:marker val="1"/>
        <c:axId val="180957952"/>
        <c:axId val="180959488"/>
      </c:lineChart>
      <c:catAx>
        <c:axId val="180957952"/>
        <c:scaling>
          <c:orientation val="minMax"/>
        </c:scaling>
        <c:axPos val="b"/>
        <c:numFmt formatCode="General" sourceLinked="1"/>
        <c:majorTickMark val="cross"/>
        <c:tickLblPos val="low"/>
        <c:crossAx val="180959488"/>
        <c:crosses val="autoZero"/>
        <c:auto val="1"/>
        <c:lblAlgn val="ctr"/>
        <c:lblOffset val="100"/>
      </c:catAx>
      <c:valAx>
        <c:axId val="180959488"/>
        <c:scaling>
          <c:orientation val="minMax"/>
        </c:scaling>
        <c:axPos val="l"/>
        <c:numFmt formatCode="General" sourceLinked="1"/>
        <c:tickLblPos val="nextTo"/>
        <c:crossAx val="1809579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txPr>
        <a:bodyPr/>
        <a:lstStyle/>
        <a:p>
          <a:pPr>
            <a:defRPr sz="1050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>
          <a:latin typeface="Sans serif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spPr>
            <a:solidFill>
              <a:prstClr val="white">
                <a:lumMod val="75000"/>
                <a:alpha val="50000"/>
              </a:prstClr>
            </a:solidFill>
            <a:ln>
              <a:solidFill>
                <a:sysClr val="windowText" lastClr="000000"/>
              </a:solidFill>
            </a:ln>
          </c:spPr>
          <c:val>
            <c:numRef>
              <c:f>'Gaussian Filter'!$F$3:$F$13</c:f>
              <c:numCache>
                <c:formatCode>General</c:formatCode>
                <c:ptCount val="11"/>
                <c:pt idx="0">
                  <c:v>1.0283800844791101E-3</c:v>
                </c:pt>
                <c:pt idx="1">
                  <c:v>7.5987581352391859E-3</c:v>
                </c:pt>
                <c:pt idx="2">
                  <c:v>3.6000772128430836E-2</c:v>
                </c:pt>
                <c:pt idx="3">
                  <c:v>0.10936068950970002</c:v>
                </c:pt>
                <c:pt idx="4">
                  <c:v>0.21300553771125369</c:v>
                </c:pt>
                <c:pt idx="5">
                  <c:v>0.26601172486179436</c:v>
                </c:pt>
                <c:pt idx="6">
                  <c:v>0.21300553771125369</c:v>
                </c:pt>
                <c:pt idx="7">
                  <c:v>0.10936068950970002</c:v>
                </c:pt>
                <c:pt idx="8">
                  <c:v>3.6000772128430836E-2</c:v>
                </c:pt>
                <c:pt idx="9">
                  <c:v>7.5987581352391859E-3</c:v>
                </c:pt>
                <c:pt idx="10">
                  <c:v>1.0283800844791101E-3</c:v>
                </c:pt>
              </c:numCache>
            </c:numRef>
          </c:val>
        </c:ser>
        <c:gapWidth val="50"/>
        <c:axId val="180966144"/>
        <c:axId val="180967680"/>
      </c:barChart>
      <c:catAx>
        <c:axId val="180966144"/>
        <c:scaling>
          <c:orientation val="minMax"/>
        </c:scaling>
        <c:axPos val="b"/>
        <c:majorTickMark val="none"/>
        <c:tickLblPos val="none"/>
        <c:crossAx val="180967680"/>
        <c:crosses val="autoZero"/>
        <c:auto val="1"/>
        <c:lblAlgn val="ctr"/>
        <c:lblOffset val="100"/>
      </c:catAx>
      <c:valAx>
        <c:axId val="180967680"/>
        <c:scaling>
          <c:orientation val="minMax"/>
        </c:scaling>
        <c:delete val="1"/>
        <c:axPos val="l"/>
        <c:numFmt formatCode="General" sourceLinked="1"/>
        <c:tickLblPos val="none"/>
        <c:crossAx val="180966144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1"/>
          <c:order val="0"/>
          <c:spPr>
            <a:solidFill>
              <a:prstClr val="white">
                <a:lumMod val="75000"/>
                <a:alpha val="50000"/>
              </a:prstClr>
            </a:solidFill>
            <a:ln>
              <a:solidFill>
                <a:sysClr val="windowText" lastClr="000000"/>
              </a:solidFill>
            </a:ln>
          </c:spPr>
          <c:dPt>
            <c:idx val="0"/>
            <c:spPr>
              <a:noFill/>
              <a:ln>
                <a:noFill/>
              </a:ln>
            </c:spPr>
          </c:dPt>
          <c:dPt>
            <c:idx val="1"/>
            <c:spPr>
              <a:noFill/>
              <a:ln>
                <a:noFill/>
              </a:ln>
            </c:spPr>
          </c:dPt>
          <c:dPt>
            <c:idx val="2"/>
            <c:spPr>
              <a:noFill/>
              <a:ln>
                <a:noFill/>
              </a:ln>
            </c:spPr>
          </c:dPt>
          <c:dPt>
            <c:idx val="3"/>
            <c:spPr>
              <a:noFill/>
              <a:ln>
                <a:noFill/>
              </a:ln>
            </c:spPr>
          </c:dPt>
          <c:val>
            <c:numRef>
              <c:f>'Gaussian Filter'!$F$3:$F$13</c:f>
              <c:numCache>
                <c:formatCode>General</c:formatCode>
                <c:ptCount val="11"/>
                <c:pt idx="0">
                  <c:v>1.0283800844791101E-3</c:v>
                </c:pt>
                <c:pt idx="1">
                  <c:v>7.5987581352391859E-3</c:v>
                </c:pt>
                <c:pt idx="2">
                  <c:v>3.6000772128430836E-2</c:v>
                </c:pt>
                <c:pt idx="3">
                  <c:v>0.10936068950970002</c:v>
                </c:pt>
                <c:pt idx="4">
                  <c:v>0.21300553771125369</c:v>
                </c:pt>
                <c:pt idx="5">
                  <c:v>0.26601172486179436</c:v>
                </c:pt>
                <c:pt idx="6">
                  <c:v>0.21300553771125369</c:v>
                </c:pt>
                <c:pt idx="7">
                  <c:v>0.10936068950970002</c:v>
                </c:pt>
                <c:pt idx="8">
                  <c:v>3.6000772128430836E-2</c:v>
                </c:pt>
                <c:pt idx="9">
                  <c:v>7.5987581352391859E-3</c:v>
                </c:pt>
                <c:pt idx="10">
                  <c:v>1.0283800844791101E-3</c:v>
                </c:pt>
              </c:numCache>
            </c:numRef>
          </c:val>
        </c:ser>
        <c:gapWidth val="50"/>
        <c:axId val="181004928"/>
        <c:axId val="180879744"/>
      </c:barChart>
      <c:catAx>
        <c:axId val="181004928"/>
        <c:scaling>
          <c:orientation val="minMax"/>
        </c:scaling>
        <c:delete val="1"/>
        <c:axPos val="l"/>
        <c:tickLblPos val="none"/>
        <c:crossAx val="180879744"/>
        <c:crosses val="autoZero"/>
        <c:auto val="1"/>
        <c:lblAlgn val="ctr"/>
        <c:lblOffset val="100"/>
      </c:catAx>
      <c:valAx>
        <c:axId val="180879744"/>
        <c:scaling>
          <c:orientation val="minMax"/>
        </c:scaling>
        <c:delete val="1"/>
        <c:axPos val="b"/>
        <c:numFmt formatCode="General" sourceLinked="1"/>
        <c:tickLblPos val="none"/>
        <c:crossAx val="181004928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b="0"/>
              <a:t>Simulated Data - 10% Noise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Increment!$C$2</c:f>
              <c:strCache>
                <c:ptCount val="1"/>
                <c:pt idx="0">
                  <c:v>True Values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1"/>
            <c:marker>
              <c:symbol val="circle"/>
              <c:size val="18"/>
              <c:spPr>
                <a:solidFill>
                  <a:schemeClr val="tx1"/>
                </a:solidFill>
              </c:spPr>
            </c:marker>
            <c:spPr>
              <a:ln>
                <a:noFill/>
              </a:ln>
            </c:spPr>
          </c:dPt>
          <c:cat>
            <c:numRef>
              <c:f>Increment!$B$3:$B$14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Increment!$C$3:$C$14</c:f>
              <c:numCache>
                <c:formatCode>General</c:formatCode>
                <c:ptCount val="12"/>
                <c:pt idx="0">
                  <c:v>0</c:v>
                </c:pt>
                <c:pt idx="1">
                  <c:v>-0.40403764532306502</c:v>
                </c:pt>
                <c:pt idx="2">
                  <c:v>-0.73918069664922281</c:v>
                </c:pt>
                <c:pt idx="3">
                  <c:v>-0.94828214126994725</c:v>
                </c:pt>
                <c:pt idx="4">
                  <c:v>-0.99568698688917945</c:v>
                </c:pt>
                <c:pt idx="5">
                  <c:v>-0.87331198277464761</c:v>
                </c:pt>
                <c:pt idx="6">
                  <c:v>-0.60202393755528327</c:v>
                </c:pt>
                <c:pt idx="7">
                  <c:v>-0.22808160941352784</c:v>
                </c:pt>
                <c:pt idx="8">
                  <c:v>0.184752119221718</c:v>
                </c:pt>
                <c:pt idx="9">
                  <c:v>0.56608278770604425</c:v>
                </c:pt>
                <c:pt idx="10">
                  <c:v>0.85088768865585962</c:v>
                </c:pt>
                <c:pt idx="11">
                  <c:v>0.99060323338977374</c:v>
                </c:pt>
              </c:numCache>
            </c:numRef>
          </c:val>
        </c:ser>
        <c:ser>
          <c:idx val="1"/>
          <c:order val="1"/>
          <c:tx>
            <c:strRef>
              <c:f>Increment!$D$2</c:f>
              <c:strCache>
                <c:ptCount val="1"/>
                <c:pt idx="0">
                  <c:v>Noisy Values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8"/>
              <c:spPr>
                <a:solidFill>
                  <a:srgbClr val="0000FF"/>
                </a:solidFill>
                <a:ln>
                  <a:solidFill>
                    <a:schemeClr val="tx1"/>
                  </a:solidFill>
                </a:ln>
              </c:spPr>
            </c:marker>
          </c:dPt>
          <c:dPt>
            <c:idx val="11"/>
            <c:marker>
              <c:symbol val="circle"/>
              <c:size val="18"/>
              <c:spPr>
                <a:solidFill>
                  <a:srgbClr val="0000FF"/>
                </a:solidFill>
                <a:ln w="31750">
                  <a:solidFill>
                    <a:srgbClr val="00B0F0"/>
                  </a:solidFill>
                </a:ln>
              </c:spPr>
            </c:marker>
            <c:spPr>
              <a:ln>
                <a:noFill/>
              </a:ln>
            </c:spPr>
          </c:dPt>
          <c:cat>
            <c:numRef>
              <c:f>Increment!$B$3:$B$14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Increment!$D$3:$D$14</c:f>
              <c:numCache>
                <c:formatCode>General</c:formatCode>
                <c:ptCount val="12"/>
                <c:pt idx="0">
                  <c:v>0.1685852757340984</c:v>
                </c:pt>
                <c:pt idx="1">
                  <c:v>-0.60326435911995113</c:v>
                </c:pt>
                <c:pt idx="2">
                  <c:v>-0.58451672063449223</c:v>
                </c:pt>
                <c:pt idx="3">
                  <c:v>-0.94545818455694419</c:v>
                </c:pt>
                <c:pt idx="4">
                  <c:v>-0.70922891696009716</c:v>
                </c:pt>
                <c:pt idx="5">
                  <c:v>-1.1562340209508868</c:v>
                </c:pt>
                <c:pt idx="6">
                  <c:v>-0.46609167970721765</c:v>
                </c:pt>
                <c:pt idx="7">
                  <c:v>-3.1542443781013119E-2</c:v>
                </c:pt>
                <c:pt idx="8">
                  <c:v>-9.1243511368550884E-2</c:v>
                </c:pt>
                <c:pt idx="9">
                  <c:v>0.82965800848062865</c:v>
                </c:pt>
                <c:pt idx="10">
                  <c:v>0.68339664063983574</c:v>
                </c:pt>
                <c:pt idx="11">
                  <c:v>1.1639299189395724</c:v>
                </c:pt>
              </c:numCache>
            </c:numRef>
          </c:val>
        </c:ser>
        <c:ser>
          <c:idx val="2"/>
          <c:order val="2"/>
          <c:tx>
            <c:strRef>
              <c:f>Increment!$E$2</c:f>
              <c:strCache>
                <c:ptCount val="1"/>
                <c:pt idx="0">
                  <c:v>Smoothed Values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Increment!$B$3:$B$14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Increment!$E$3:$E$14</c:f>
              <c:numCache>
                <c:formatCode>General</c:formatCode>
                <c:ptCount val="12"/>
                <c:pt idx="0">
                  <c:v>-0.33973193467344825</c:v>
                </c:pt>
                <c:pt idx="1">
                  <c:v>-0.49116349714432228</c:v>
                </c:pt>
                <c:pt idx="2">
                  <c:v>-0.53477658110747728</c:v>
                </c:pt>
                <c:pt idx="3">
                  <c:v>-0.79974044044447434</c:v>
                </c:pt>
                <c:pt idx="4">
                  <c:v>-0.7723059045619276</c:v>
                </c:pt>
                <c:pt idx="5">
                  <c:v>-0.6617110491912318</c:v>
                </c:pt>
                <c:pt idx="6">
                  <c:v>-0.49086811455355317</c:v>
                </c:pt>
                <c:pt idx="7">
                  <c:v>-0.18309072946540797</c:v>
                </c:pt>
                <c:pt idx="8">
                  <c:v>0.18483540285273653</c:v>
                </c:pt>
                <c:pt idx="9">
                  <c:v>0.34756717349272509</c:v>
                </c:pt>
                <c:pt idx="10">
                  <c:v>0.47393704591730446</c:v>
                </c:pt>
              </c:numCache>
            </c:numRef>
          </c:val>
        </c:ser>
        <c:marker val="1"/>
        <c:axId val="180941184"/>
        <c:axId val="180942720"/>
      </c:lineChart>
      <c:catAx>
        <c:axId val="180941184"/>
        <c:scaling>
          <c:orientation val="minMax"/>
        </c:scaling>
        <c:axPos val="b"/>
        <c:numFmt formatCode="General" sourceLinked="1"/>
        <c:majorTickMark val="cross"/>
        <c:tickLblPos val="low"/>
        <c:crossAx val="180942720"/>
        <c:crosses val="autoZero"/>
        <c:auto val="1"/>
        <c:lblAlgn val="ctr"/>
        <c:lblOffset val="100"/>
      </c:catAx>
      <c:valAx>
        <c:axId val="180942720"/>
        <c:scaling>
          <c:orientation val="minMax"/>
        </c:scaling>
        <c:axPos val="l"/>
        <c:numFmt formatCode="General" sourceLinked="1"/>
        <c:tickLblPos val="nextTo"/>
        <c:crossAx val="180941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txPr>
        <a:bodyPr/>
        <a:lstStyle/>
        <a:p>
          <a:pPr>
            <a:defRPr sz="1050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>
          <a:latin typeface="Sans serif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spPr>
            <a:solidFill>
              <a:prstClr val="white">
                <a:lumMod val="75000"/>
                <a:alpha val="50000"/>
              </a:prstClr>
            </a:solidFill>
            <a:ln>
              <a:solidFill>
                <a:sysClr val="windowText" lastClr="000000"/>
              </a:solidFill>
            </a:ln>
          </c:spPr>
          <c:val>
            <c:numRef>
              <c:f>Increment!$F$3:$F$14</c:f>
              <c:numCache>
                <c:formatCode>General</c:formatCode>
                <c:ptCount val="12"/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gapWidth val="50"/>
        <c:axId val="181031296"/>
        <c:axId val="181032832"/>
      </c:barChart>
      <c:catAx>
        <c:axId val="181031296"/>
        <c:scaling>
          <c:orientation val="minMax"/>
        </c:scaling>
        <c:axPos val="b"/>
        <c:majorTickMark val="none"/>
        <c:tickLblPos val="none"/>
        <c:crossAx val="181032832"/>
        <c:crosses val="autoZero"/>
        <c:auto val="1"/>
        <c:lblAlgn val="ctr"/>
        <c:lblOffset val="100"/>
      </c:catAx>
      <c:valAx>
        <c:axId val="181032832"/>
        <c:scaling>
          <c:orientation val="minMax"/>
        </c:scaling>
        <c:delete val="1"/>
        <c:axPos val="l"/>
        <c:numFmt formatCode="General" sourceLinked="1"/>
        <c:tickLblPos val="none"/>
        <c:crossAx val="181031296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15240</xdr:rowOff>
    </xdr:from>
    <xdr:to>
      <xdr:col>14</xdr:col>
      <xdr:colOff>297180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10</xdr:row>
      <xdr:rowOff>152400</xdr:rowOff>
    </xdr:from>
    <xdr:to>
      <xdr:col>14</xdr:col>
      <xdr:colOff>220980</xdr:colOff>
      <xdr:row>14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15240</xdr:rowOff>
    </xdr:from>
    <xdr:to>
      <xdr:col>14</xdr:col>
      <xdr:colOff>297180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10</xdr:row>
      <xdr:rowOff>152400</xdr:rowOff>
    </xdr:from>
    <xdr:to>
      <xdr:col>14</xdr:col>
      <xdr:colOff>220980</xdr:colOff>
      <xdr:row>14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15240</xdr:rowOff>
    </xdr:from>
    <xdr:to>
      <xdr:col>14</xdr:col>
      <xdr:colOff>297180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10</xdr:row>
      <xdr:rowOff>152400</xdr:rowOff>
    </xdr:from>
    <xdr:to>
      <xdr:col>14</xdr:col>
      <xdr:colOff>220980</xdr:colOff>
      <xdr:row>14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5</xdr:row>
      <xdr:rowOff>175260</xdr:rowOff>
    </xdr:from>
    <xdr:to>
      <xdr:col>8</xdr:col>
      <xdr:colOff>304800</xdr:colOff>
      <xdr:row>18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15240</xdr:rowOff>
    </xdr:from>
    <xdr:to>
      <xdr:col>14</xdr:col>
      <xdr:colOff>297180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10</xdr:row>
      <xdr:rowOff>152400</xdr:rowOff>
    </xdr:from>
    <xdr:to>
      <xdr:col>14</xdr:col>
      <xdr:colOff>220980</xdr:colOff>
      <xdr:row>14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15240</xdr:rowOff>
    </xdr:from>
    <xdr:to>
      <xdr:col>14</xdr:col>
      <xdr:colOff>297180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10</xdr:row>
      <xdr:rowOff>152400</xdr:rowOff>
    </xdr:from>
    <xdr:to>
      <xdr:col>14</xdr:col>
      <xdr:colOff>224790</xdr:colOff>
      <xdr:row>14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10</xdr:row>
      <xdr:rowOff>152400</xdr:rowOff>
    </xdr:from>
    <xdr:to>
      <xdr:col>14</xdr:col>
      <xdr:colOff>224790</xdr:colOff>
      <xdr:row>14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15240</xdr:rowOff>
    </xdr:from>
    <xdr:to>
      <xdr:col>14</xdr:col>
      <xdr:colOff>297180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10</xdr:row>
      <xdr:rowOff>152400</xdr:rowOff>
    </xdr:from>
    <xdr:to>
      <xdr:col>14</xdr:col>
      <xdr:colOff>224790</xdr:colOff>
      <xdr:row>14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10</xdr:row>
      <xdr:rowOff>152400</xdr:rowOff>
    </xdr:from>
    <xdr:to>
      <xdr:col>14</xdr:col>
      <xdr:colOff>224790</xdr:colOff>
      <xdr:row>14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0</xdr:rowOff>
    </xdr:from>
    <xdr:to>
      <xdr:col>11</xdr:col>
      <xdr:colOff>297180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3"/>
  <sheetViews>
    <sheetView tabSelected="1" workbookViewId="0"/>
  </sheetViews>
  <sheetFormatPr defaultRowHeight="14.4"/>
  <sheetData>
    <row r="2" spans="2:6">
      <c r="C2" t="s">
        <v>0</v>
      </c>
      <c r="D2" t="s">
        <v>1</v>
      </c>
      <c r="E2" t="s">
        <v>2</v>
      </c>
    </row>
    <row r="3" spans="2:6">
      <c r="B3">
        <v>0</v>
      </c>
      <c r="C3">
        <f>SIN(31*B3)</f>
        <v>0</v>
      </c>
      <c r="D3">
        <v>0.1685852757340984</v>
      </c>
      <c r="E3">
        <f>AVERAGE(D3:D5)</f>
        <v>-0.33973193467344825</v>
      </c>
    </row>
    <row r="4" spans="2:6">
      <c r="B4">
        <v>1</v>
      </c>
      <c r="C4">
        <f t="shared" ref="C4:C5" si="0">SIN(31*B4)</f>
        <v>-0.40403764532306502</v>
      </c>
      <c r="D4">
        <v>-0.60326435911995113</v>
      </c>
      <c r="E4">
        <f>AVERAGE(D3:D6)</f>
        <v>-0.49116349714432228</v>
      </c>
    </row>
    <row r="5" spans="2:6">
      <c r="B5">
        <v>2</v>
      </c>
      <c r="C5">
        <f t="shared" si="0"/>
        <v>-0.73918069664922281</v>
      </c>
      <c r="D5">
        <v>-0.58451672063449223</v>
      </c>
      <c r="E5">
        <f>AVERAGE(D3:D7)</f>
        <v>-0.53477658110747728</v>
      </c>
    </row>
    <row r="6" spans="2:6">
      <c r="B6">
        <v>3</v>
      </c>
      <c r="C6">
        <f t="shared" ref="C6:C13" si="1">SIN(31*B6)</f>
        <v>-0.94828214126994725</v>
      </c>
      <c r="D6">
        <v>-0.94545818455694419</v>
      </c>
      <c r="E6">
        <f t="shared" ref="E6:E11" si="2">AVERAGE(D4:D8)</f>
        <v>-0.79974044044447434</v>
      </c>
      <c r="F6">
        <v>0.2</v>
      </c>
    </row>
    <row r="7" spans="2:6">
      <c r="B7">
        <v>4</v>
      </c>
      <c r="C7">
        <f t="shared" si="1"/>
        <v>-0.99568698688917945</v>
      </c>
      <c r="D7">
        <v>-0.70922891696009716</v>
      </c>
      <c r="E7">
        <f t="shared" si="2"/>
        <v>-0.7723059045619276</v>
      </c>
      <c r="F7">
        <v>0.2</v>
      </c>
    </row>
    <row r="8" spans="2:6">
      <c r="B8">
        <v>5</v>
      </c>
      <c r="C8">
        <f t="shared" si="1"/>
        <v>-0.87331198277464761</v>
      </c>
      <c r="D8">
        <v>-1.1562340209508868</v>
      </c>
      <c r="E8">
        <f t="shared" si="2"/>
        <v>-0.6617110491912318</v>
      </c>
      <c r="F8">
        <v>0.2</v>
      </c>
    </row>
    <row r="9" spans="2:6">
      <c r="B9">
        <v>6</v>
      </c>
      <c r="C9">
        <f t="shared" si="1"/>
        <v>-0.60202393755528327</v>
      </c>
      <c r="D9">
        <v>-0.46609167970721765</v>
      </c>
      <c r="E9">
        <f t="shared" si="2"/>
        <v>-0.49086811455355317</v>
      </c>
      <c r="F9">
        <v>0.2</v>
      </c>
    </row>
    <row r="10" spans="2:6">
      <c r="B10">
        <v>7</v>
      </c>
      <c r="C10">
        <f t="shared" si="1"/>
        <v>-0.22808160941352784</v>
      </c>
      <c r="D10">
        <v>-3.1542443781013119E-2</v>
      </c>
      <c r="E10">
        <f t="shared" si="2"/>
        <v>-0.18309072946540797</v>
      </c>
      <c r="F10">
        <v>0.2</v>
      </c>
    </row>
    <row r="11" spans="2:6">
      <c r="B11">
        <v>8</v>
      </c>
      <c r="C11">
        <f t="shared" si="1"/>
        <v>0.184752119221718</v>
      </c>
      <c r="D11">
        <v>-9.1243511368550884E-2</v>
      </c>
      <c r="E11">
        <f t="shared" si="2"/>
        <v>0.18483540285273653</v>
      </c>
    </row>
    <row r="12" spans="2:6">
      <c r="B12">
        <v>9</v>
      </c>
      <c r="C12">
        <f t="shared" si="1"/>
        <v>0.56608278770604425</v>
      </c>
      <c r="D12">
        <v>0.82965800848062865</v>
      </c>
      <c r="E12">
        <f>AVERAGE(D10:D13)</f>
        <v>0.34756717349272509</v>
      </c>
    </row>
    <row r="13" spans="2:6">
      <c r="B13">
        <v>10</v>
      </c>
      <c r="C13">
        <f t="shared" si="1"/>
        <v>0.85088768865585962</v>
      </c>
      <c r="D13">
        <v>0.68339664063983574</v>
      </c>
      <c r="E13">
        <f>AVERAGE(D11:D13)</f>
        <v>0.47393704591730446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/>
  </sheetViews>
  <sheetFormatPr defaultRowHeight="14.4"/>
  <sheetData>
    <row r="2" spans="2:7">
      <c r="C2" t="s">
        <v>0</v>
      </c>
      <c r="D2" t="s">
        <v>1</v>
      </c>
      <c r="E2" t="s">
        <v>2</v>
      </c>
    </row>
    <row r="3" spans="2:7">
      <c r="B3">
        <v>0</v>
      </c>
      <c r="C3">
        <f>SIN(31*B3)</f>
        <v>0</v>
      </c>
      <c r="D3">
        <v>0.1685852757340984</v>
      </c>
      <c r="E3">
        <f>SUMPRODUCT(C24:C29,$C$3:C8)</f>
        <v>-0.33096460793368465</v>
      </c>
      <c r="F3">
        <f>G3/SUM($G$3:$G$13)</f>
        <v>1.0283800844791101E-3</v>
      </c>
      <c r="G3">
        <f>G13</f>
        <v>1.0281859975274042E-3</v>
      </c>
    </row>
    <row r="4" spans="2:7">
      <c r="B4">
        <v>1</v>
      </c>
      <c r="C4">
        <f t="shared" ref="C4:C5" si="0">SIN(31*B4)</f>
        <v>-0.40403764532306502</v>
      </c>
      <c r="D4">
        <v>-0.60326435911995113</v>
      </c>
      <c r="E4">
        <f>SUMPRODUCT(D23:D29,$C$3:C9)</f>
        <v>-0.48667644163492524</v>
      </c>
      <c r="F4">
        <f t="shared" ref="F4:F13" si="1">G4/SUM($G$3:$G$13)</f>
        <v>7.5987581352391859E-3</v>
      </c>
      <c r="G4">
        <f>G12</f>
        <v>7.5973240158649612E-3</v>
      </c>
    </row>
    <row r="5" spans="2:7">
      <c r="B5">
        <v>2</v>
      </c>
      <c r="C5">
        <f t="shared" si="0"/>
        <v>-0.73918069664922281</v>
      </c>
      <c r="D5">
        <v>-0.58451672063449223</v>
      </c>
      <c r="E5">
        <f>SUMPRODUCT(E22:E29,$C$3:C10)</f>
        <v>-0.65924099333834152</v>
      </c>
      <c r="F5">
        <f t="shared" si="1"/>
        <v>3.6000772128430836E-2</v>
      </c>
      <c r="G5">
        <f>G11</f>
        <v>3.5993977675458706E-2</v>
      </c>
    </row>
    <row r="6" spans="2:7">
      <c r="B6">
        <v>3</v>
      </c>
      <c r="C6">
        <f t="shared" ref="C6:C13" si="2">SIN(31*B6)</f>
        <v>-0.94828214126994725</v>
      </c>
      <c r="D6">
        <v>-0.94545818455694419</v>
      </c>
      <c r="E6">
        <f>SUMPRODUCT(F21:F29,$C$3:C11)</f>
        <v>-0.79152751335784666</v>
      </c>
      <c r="F6">
        <f t="shared" si="1"/>
        <v>0.10936068950970002</v>
      </c>
      <c r="G6">
        <f>G10</f>
        <v>0.10934004978399574</v>
      </c>
    </row>
    <row r="7" spans="2:7">
      <c r="B7">
        <v>4</v>
      </c>
      <c r="C7">
        <f t="shared" si="2"/>
        <v>-0.99568698688917945</v>
      </c>
      <c r="D7">
        <v>-0.70922891696009716</v>
      </c>
      <c r="E7">
        <f>SUMPRODUCT(G20:G29,$C$3:C12)</f>
        <v>-0.8211643276132079</v>
      </c>
      <c r="F7">
        <f t="shared" si="1"/>
        <v>0.21300553771125369</v>
      </c>
      <c r="G7">
        <f>G9</f>
        <v>0.21296533701490145</v>
      </c>
    </row>
    <row r="8" spans="2:7">
      <c r="B8">
        <v>5</v>
      </c>
      <c r="C8">
        <f t="shared" si="2"/>
        <v>-0.87331198277464761</v>
      </c>
      <c r="D8">
        <v>-1.1562340209508868</v>
      </c>
      <c r="E8">
        <f>SUMPRODUCT(H19:H29,$C$3:C13)</f>
        <v>-0.71913393141811333</v>
      </c>
      <c r="F8">
        <f t="shared" si="1"/>
        <v>0.26601172486179436</v>
      </c>
      <c r="G8">
        <f t="shared" ref="G8:G13" si="3">NORMDIST(B3,0,1.5,0)</f>
        <v>0.26596152026762176</v>
      </c>
    </row>
    <row r="9" spans="2:7">
      <c r="B9">
        <v>6</v>
      </c>
      <c r="C9">
        <f t="shared" si="2"/>
        <v>-0.60202393755528327</v>
      </c>
      <c r="D9">
        <v>-0.46609167970721765</v>
      </c>
      <c r="E9">
        <f>SUMPRODUCT(I19:I28,C4:$C$13)</f>
        <v>-0.49727028119113703</v>
      </c>
      <c r="F9">
        <f t="shared" si="1"/>
        <v>0.21300553771125369</v>
      </c>
      <c r="G9">
        <f t="shared" si="3"/>
        <v>0.21296533701490145</v>
      </c>
    </row>
    <row r="10" spans="2:7">
      <c r="B10">
        <v>7</v>
      </c>
      <c r="C10">
        <f t="shared" si="2"/>
        <v>-0.22808160941352784</v>
      </c>
      <c r="D10">
        <v>-3.1542443781013119E-2</v>
      </c>
      <c r="E10">
        <f>SUMPRODUCT(J19:J27,C5:$C$13)</f>
        <v>-0.19803971485126523</v>
      </c>
      <c r="F10">
        <f t="shared" si="1"/>
        <v>0.10936068950970002</v>
      </c>
      <c r="G10">
        <f t="shared" si="3"/>
        <v>0.10934004978399574</v>
      </c>
    </row>
    <row r="11" spans="2:7">
      <c r="B11">
        <v>8</v>
      </c>
      <c r="C11">
        <f t="shared" si="2"/>
        <v>0.184752119221718</v>
      </c>
      <c r="D11">
        <v>-9.1243511368550884E-2</v>
      </c>
      <c r="E11">
        <f>SUMPRODUCT(K19:K26,C6:$C$13)</f>
        <v>0.11343975868069989</v>
      </c>
      <c r="F11">
        <f t="shared" si="1"/>
        <v>3.6000772128430836E-2</v>
      </c>
      <c r="G11">
        <f t="shared" si="3"/>
        <v>3.5993977675458706E-2</v>
      </c>
    </row>
    <row r="12" spans="2:7">
      <c r="B12">
        <v>9</v>
      </c>
      <c r="C12">
        <f t="shared" si="2"/>
        <v>0.56608278770604425</v>
      </c>
      <c r="D12">
        <v>0.82965800848062865</v>
      </c>
      <c r="E12">
        <f>SUMPRODUCT(L19:L25,C7:$C$13)</f>
        <v>0.37458733181138726</v>
      </c>
      <c r="F12">
        <f t="shared" si="1"/>
        <v>7.5987581352391859E-3</v>
      </c>
      <c r="G12">
        <f t="shared" si="3"/>
        <v>7.5973240158649612E-3</v>
      </c>
    </row>
    <row r="13" spans="2:7">
      <c r="B13">
        <v>10</v>
      </c>
      <c r="C13">
        <f t="shared" si="2"/>
        <v>0.85088768865585962</v>
      </c>
      <c r="D13">
        <v>0.68339664063983574</v>
      </c>
      <c r="E13">
        <f>SUMPRODUCT(M19:M24,C8:$C$13)</f>
        <v>0.55836077584757005</v>
      </c>
      <c r="F13">
        <f t="shared" si="1"/>
        <v>1.0283800844791101E-3</v>
      </c>
      <c r="G13">
        <f t="shared" si="3"/>
        <v>1.0281859975274042E-3</v>
      </c>
    </row>
    <row r="19" spans="3:13">
      <c r="H19">
        <f t="shared" ref="H19:H29" si="4">G3/SUM($G$3:$G$13)</f>
        <v>1.0283800844791101E-3</v>
      </c>
      <c r="I19">
        <f>G3/SUM($G$3:$G$12)</f>
        <v>1.0294387387762588E-3</v>
      </c>
      <c r="J19">
        <f>G3/SUM($G$3:$G$11)</f>
        <v>1.0373292674487496E-3</v>
      </c>
      <c r="K19">
        <f>G3/SUM($G$3:$G$10)</f>
        <v>1.0764183877863382E-3</v>
      </c>
      <c r="L19">
        <f>G3/SUM($G$3:$G$9)</f>
        <v>1.2155629159445332E-3</v>
      </c>
      <c r="M19">
        <f>G3/SUM($G$3:$G$8)</f>
        <v>1.6245980416830254E-3</v>
      </c>
    </row>
    <row r="20" spans="3:13">
      <c r="G20">
        <f t="shared" ref="G20:G29" si="5">G4/SUM($G$4:$G$13)</f>
        <v>7.6065805912301923E-3</v>
      </c>
      <c r="H20">
        <f t="shared" si="4"/>
        <v>7.5987581352391859E-3</v>
      </c>
      <c r="I20">
        <f t="shared" ref="I20:I28" si="6">G4/SUM($G$3:$G$12)</f>
        <v>7.6065805912301923E-3</v>
      </c>
      <c r="J20">
        <f t="shared" ref="J20:J27" si="7">G4/SUM($G$3:$G$11)</f>
        <v>7.6648841502414472E-3</v>
      </c>
      <c r="K20">
        <f t="shared" ref="K20:K26" si="8">G4/SUM($G$3:$G$10)</f>
        <v>7.9537158532737399E-3</v>
      </c>
      <c r="L20">
        <f t="shared" ref="L20:L25" si="9">G4/SUM($G$3:$G$9)</f>
        <v>8.981862577693879E-3</v>
      </c>
      <c r="M20">
        <f t="shared" ref="M20:M24" si="10">G4/SUM($G$3:$G$8)</f>
        <v>1.2004246068208749E-2</v>
      </c>
    </row>
    <row r="21" spans="3:13">
      <c r="F21">
        <f t="shared" ref="F21:F29" si="11">G5/SUM($G$5:$G$13)</f>
        <v>3.6314058530694068E-2</v>
      </c>
      <c r="G21">
        <f t="shared" si="5"/>
        <v>3.6037832717885694E-2</v>
      </c>
      <c r="H21">
        <f t="shared" si="4"/>
        <v>3.6000772128430836E-2</v>
      </c>
      <c r="I21">
        <f t="shared" si="6"/>
        <v>3.6037832717885694E-2</v>
      </c>
      <c r="J21">
        <f t="shared" si="7"/>
        <v>3.6314058530694068E-2</v>
      </c>
      <c r="K21">
        <f t="shared" si="8"/>
        <v>3.7682461648581286E-2</v>
      </c>
      <c r="L21">
        <f t="shared" si="9"/>
        <v>4.2553530747200113E-2</v>
      </c>
      <c r="M21">
        <f t="shared" si="10"/>
        <v>5.6872730988902803E-2</v>
      </c>
    </row>
    <row r="22" spans="3:13">
      <c r="E22">
        <f t="shared" ref="E22:E29" si="12">G6/SUM($G$6:$G$13)</f>
        <v>0.11446921120497917</v>
      </c>
      <c r="F22">
        <f t="shared" si="11"/>
        <v>0.11031236956931917</v>
      </c>
      <c r="G22">
        <f t="shared" si="5"/>
        <v>0.10947326963998058</v>
      </c>
      <c r="H22">
        <f t="shared" si="4"/>
        <v>0.10936068950970002</v>
      </c>
      <c r="I22">
        <f t="shared" si="6"/>
        <v>0.10947326963998058</v>
      </c>
      <c r="J22">
        <f t="shared" si="7"/>
        <v>0.11031236956931918</v>
      </c>
      <c r="K22">
        <f t="shared" si="8"/>
        <v>0.11446921120497919</v>
      </c>
      <c r="L22">
        <f t="shared" si="9"/>
        <v>0.12926621259633703</v>
      </c>
      <c r="M22">
        <f t="shared" si="10"/>
        <v>0.1727641021991933</v>
      </c>
    </row>
    <row r="23" spans="3:13">
      <c r="D23">
        <f>G7/SUM($G$7:$G$13)</f>
        <v>0.25177620263209632</v>
      </c>
      <c r="E23">
        <f t="shared" si="12"/>
        <v>0.22295557931661525</v>
      </c>
      <c r="F23">
        <f t="shared" si="11"/>
        <v>0.21485915735956687</v>
      </c>
      <c r="G23">
        <f t="shared" si="5"/>
        <v>0.21322481386334752</v>
      </c>
      <c r="H23">
        <f t="shared" si="4"/>
        <v>0.21300553771125369</v>
      </c>
      <c r="I23">
        <f t="shared" si="6"/>
        <v>0.21322481386334752</v>
      </c>
      <c r="J23">
        <f t="shared" si="7"/>
        <v>0.2148591573595669</v>
      </c>
      <c r="K23">
        <f t="shared" si="8"/>
        <v>0.22295557931661528</v>
      </c>
      <c r="L23">
        <f t="shared" si="9"/>
        <v>0.25177620263209632</v>
      </c>
      <c r="M23">
        <f t="shared" si="10"/>
        <v>0.33649852292561777</v>
      </c>
    </row>
    <row r="24" spans="3:13">
      <c r="C24">
        <f>G8/SUM($G$8:$G$13)</f>
        <v>0.4202357997763943</v>
      </c>
      <c r="D24">
        <f t="shared" ref="D24:D29" si="13">G8/SUM($G$7:$G$13)</f>
        <v>0.31443042589863185</v>
      </c>
      <c r="E24">
        <f t="shared" si="12"/>
        <v>0.2784378230671698</v>
      </c>
      <c r="F24">
        <f t="shared" si="11"/>
        <v>0.26832661566314953</v>
      </c>
      <c r="G24">
        <f t="shared" si="5"/>
        <v>0.26628556763633576</v>
      </c>
      <c r="H24">
        <f t="shared" si="4"/>
        <v>0.26601172486179436</v>
      </c>
      <c r="I24">
        <f t="shared" si="6"/>
        <v>0.26628556763633576</v>
      </c>
      <c r="J24">
        <f t="shared" si="7"/>
        <v>0.26832661566314958</v>
      </c>
      <c r="K24">
        <f t="shared" si="8"/>
        <v>0.27843782306716985</v>
      </c>
      <c r="L24">
        <f t="shared" si="9"/>
        <v>0.31443042589863185</v>
      </c>
      <c r="M24">
        <f t="shared" si="10"/>
        <v>0.42023579977639436</v>
      </c>
    </row>
    <row r="25" spans="3:13">
      <c r="C25">
        <f t="shared" ref="C25:C29" si="14">G9/SUM($G$8:$G$13)</f>
        <v>0.33649852292561772</v>
      </c>
      <c r="D25">
        <f t="shared" si="13"/>
        <v>0.25177620263209632</v>
      </c>
      <c r="E25">
        <f t="shared" si="12"/>
        <v>0.22295557931661525</v>
      </c>
      <c r="F25">
        <f t="shared" si="11"/>
        <v>0.21485915735956687</v>
      </c>
      <c r="G25">
        <f t="shared" si="5"/>
        <v>0.21322481386334752</v>
      </c>
      <c r="H25">
        <f t="shared" si="4"/>
        <v>0.21300553771125369</v>
      </c>
      <c r="I25">
        <f t="shared" si="6"/>
        <v>0.21322481386334752</v>
      </c>
      <c r="J25">
        <f t="shared" si="7"/>
        <v>0.2148591573595669</v>
      </c>
      <c r="K25">
        <f t="shared" si="8"/>
        <v>0.22295557931661528</v>
      </c>
      <c r="L25">
        <f t="shared" si="9"/>
        <v>0.25177620263209632</v>
      </c>
    </row>
    <row r="26" spans="3:13">
      <c r="C26">
        <f t="shared" si="14"/>
        <v>0.17276410219919328</v>
      </c>
      <c r="D26">
        <f t="shared" si="13"/>
        <v>0.129266212596337</v>
      </c>
      <c r="E26">
        <f t="shared" si="12"/>
        <v>0.11446921120497917</v>
      </c>
      <c r="F26">
        <f t="shared" si="11"/>
        <v>0.11031236956931917</v>
      </c>
      <c r="G26">
        <f t="shared" si="5"/>
        <v>0.10947326963998058</v>
      </c>
      <c r="H26">
        <f t="shared" si="4"/>
        <v>0.10936068950970002</v>
      </c>
      <c r="I26">
        <f t="shared" si="6"/>
        <v>0.10947326963998058</v>
      </c>
      <c r="J26">
        <f t="shared" si="7"/>
        <v>0.11031236956931918</v>
      </c>
      <c r="K26">
        <f t="shared" si="8"/>
        <v>0.11446921120497919</v>
      </c>
    </row>
    <row r="27" spans="3:13">
      <c r="C27">
        <f t="shared" si="14"/>
        <v>5.6872730988902796E-2</v>
      </c>
      <c r="D27">
        <f t="shared" si="13"/>
        <v>4.2553530747200106E-2</v>
      </c>
      <c r="E27">
        <f t="shared" si="12"/>
        <v>3.7682461648581286E-2</v>
      </c>
      <c r="F27">
        <f t="shared" si="11"/>
        <v>3.6314058530694068E-2</v>
      </c>
      <c r="G27">
        <f t="shared" si="5"/>
        <v>3.6037832717885694E-2</v>
      </c>
      <c r="H27">
        <f t="shared" si="4"/>
        <v>3.6000772128430836E-2</v>
      </c>
      <c r="I27">
        <f t="shared" si="6"/>
        <v>3.6037832717885694E-2</v>
      </c>
      <c r="J27">
        <f t="shared" si="7"/>
        <v>3.6314058530694068E-2</v>
      </c>
    </row>
    <row r="28" spans="3:13">
      <c r="C28">
        <f t="shared" si="14"/>
        <v>1.2004246068208747E-2</v>
      </c>
      <c r="D28">
        <f t="shared" si="13"/>
        <v>8.9818625776938773E-3</v>
      </c>
      <c r="E28">
        <f t="shared" si="12"/>
        <v>7.9537158532737382E-3</v>
      </c>
      <c r="F28">
        <f t="shared" si="11"/>
        <v>7.6648841502414463E-3</v>
      </c>
      <c r="G28">
        <f t="shared" si="5"/>
        <v>7.6065805912301923E-3</v>
      </c>
      <c r="H28">
        <f t="shared" si="4"/>
        <v>7.5987581352391859E-3</v>
      </c>
      <c r="I28">
        <f t="shared" si="6"/>
        <v>7.6065805912301923E-3</v>
      </c>
    </row>
    <row r="29" spans="3:13">
      <c r="C29">
        <f t="shared" si="14"/>
        <v>1.624598041683025E-3</v>
      </c>
      <c r="D29">
        <f t="shared" si="13"/>
        <v>1.215562915944533E-3</v>
      </c>
      <c r="E29">
        <f t="shared" si="12"/>
        <v>1.076418387786338E-3</v>
      </c>
      <c r="F29">
        <f t="shared" si="11"/>
        <v>1.0373292674487496E-3</v>
      </c>
      <c r="G29">
        <f t="shared" si="5"/>
        <v>1.0294387387762588E-3</v>
      </c>
      <c r="H29">
        <f t="shared" si="4"/>
        <v>1.0283800844791101E-3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9"/>
  <sheetViews>
    <sheetView workbookViewId="0"/>
  </sheetViews>
  <sheetFormatPr defaultRowHeight="14.4"/>
  <sheetData>
    <row r="2" spans="2:7">
      <c r="C2" t="s">
        <v>0</v>
      </c>
      <c r="D2" t="s">
        <v>1</v>
      </c>
      <c r="E2" t="s">
        <v>2</v>
      </c>
    </row>
    <row r="3" spans="2:7">
      <c r="B3">
        <v>0</v>
      </c>
      <c r="C3">
        <f>SIN(31*B3)</f>
        <v>0</v>
      </c>
      <c r="D3">
        <v>0.1685852757340984</v>
      </c>
      <c r="E3">
        <f>SUMPRODUCT(C24:C29,$C$3:C8)</f>
        <v>-0.33096460793368465</v>
      </c>
      <c r="F3">
        <f>G3/SUM($G$3:$G$13)</f>
        <v>1.0283800844791101E-3</v>
      </c>
      <c r="G3">
        <f>G13</f>
        <v>1.0281859975274042E-3</v>
      </c>
    </row>
    <row r="4" spans="2:7">
      <c r="B4">
        <v>1</v>
      </c>
      <c r="C4">
        <f t="shared" ref="C4:C5" si="0">SIN(31*B4)</f>
        <v>-0.40403764532306502</v>
      </c>
      <c r="D4">
        <v>-0.60326435911995113</v>
      </c>
      <c r="E4">
        <f>SUMPRODUCT(D23:D29,$C$3:C9)</f>
        <v>-0.48667644163492524</v>
      </c>
      <c r="F4">
        <f t="shared" ref="F4:F13" si="1">G4/SUM($G$3:$G$13)</f>
        <v>7.5987581352391859E-3</v>
      </c>
      <c r="G4">
        <f>G12</f>
        <v>7.5973240158649612E-3</v>
      </c>
    </row>
    <row r="5" spans="2:7">
      <c r="B5">
        <v>2</v>
      </c>
      <c r="C5">
        <f t="shared" si="0"/>
        <v>-0.73918069664922281</v>
      </c>
      <c r="D5">
        <v>-0.58451672063449223</v>
      </c>
      <c r="E5">
        <f>SUMPRODUCT(E22:E29,$C$3:C10)</f>
        <v>-0.65924099333834152</v>
      </c>
      <c r="F5">
        <f t="shared" si="1"/>
        <v>3.6000772128430836E-2</v>
      </c>
      <c r="G5">
        <f>G11</f>
        <v>3.5993977675458706E-2</v>
      </c>
    </row>
    <row r="6" spans="2:7">
      <c r="B6">
        <v>3</v>
      </c>
      <c r="C6">
        <f t="shared" ref="C6:C13" si="2">SIN(31*B6)</f>
        <v>-0.94828214126994725</v>
      </c>
      <c r="D6">
        <v>-0.94545818455694419</v>
      </c>
      <c r="E6">
        <f>SUMPRODUCT(F21:F29,$C$3:C11)</f>
        <v>-0.79152751335784666</v>
      </c>
      <c r="F6">
        <f t="shared" si="1"/>
        <v>0.10936068950970002</v>
      </c>
      <c r="G6">
        <f>G10</f>
        <v>0.10934004978399574</v>
      </c>
    </row>
    <row r="7" spans="2:7">
      <c r="B7">
        <v>4</v>
      </c>
      <c r="C7">
        <f t="shared" si="2"/>
        <v>-0.99568698688917945</v>
      </c>
      <c r="D7">
        <v>-0.70922891696009716</v>
      </c>
      <c r="E7">
        <f>SUMPRODUCT(G20:G29,$C$3:C12)</f>
        <v>-0.8211643276132079</v>
      </c>
      <c r="F7">
        <f t="shared" si="1"/>
        <v>0.21300553771125369</v>
      </c>
      <c r="G7">
        <f>G9</f>
        <v>0.21296533701490145</v>
      </c>
    </row>
    <row r="8" spans="2:7">
      <c r="B8">
        <v>5</v>
      </c>
      <c r="C8">
        <f t="shared" si="2"/>
        <v>-0.87331198277464761</v>
      </c>
      <c r="D8">
        <v>-1.1562340209508868</v>
      </c>
      <c r="E8">
        <f>SUMPRODUCT(H19:H29,$C$3:C13)</f>
        <v>-0.71913393141811333</v>
      </c>
      <c r="F8">
        <f t="shared" si="1"/>
        <v>0.26601172486179436</v>
      </c>
      <c r="G8">
        <f t="shared" ref="G8:G13" si="3">NORMDIST(B3,0,1.5,0)</f>
        <v>0.26596152026762176</v>
      </c>
    </row>
    <row r="9" spans="2:7">
      <c r="B9">
        <v>6</v>
      </c>
      <c r="C9">
        <f t="shared" si="2"/>
        <v>-0.60202393755528327</v>
      </c>
      <c r="D9">
        <v>-0.46609167970721765</v>
      </c>
      <c r="E9">
        <f>SUMPRODUCT(I19:I28,C4:$C$13)</f>
        <v>-0.49727028119113703</v>
      </c>
      <c r="F9">
        <f t="shared" si="1"/>
        <v>0.21300553771125369</v>
      </c>
      <c r="G9">
        <f t="shared" si="3"/>
        <v>0.21296533701490145</v>
      </c>
    </row>
    <row r="10" spans="2:7">
      <c r="B10">
        <v>7</v>
      </c>
      <c r="C10">
        <f t="shared" si="2"/>
        <v>-0.22808160941352784</v>
      </c>
      <c r="D10">
        <v>-3.1542443781013119E-2</v>
      </c>
      <c r="E10">
        <f>SUMPRODUCT(J19:J27,C5:$C$13)</f>
        <v>-0.19803971485126523</v>
      </c>
      <c r="F10">
        <f t="shared" si="1"/>
        <v>0.10936068950970002</v>
      </c>
      <c r="G10">
        <f t="shared" si="3"/>
        <v>0.10934004978399574</v>
      </c>
    </row>
    <row r="11" spans="2:7">
      <c r="B11">
        <v>8</v>
      </c>
      <c r="C11">
        <f t="shared" si="2"/>
        <v>0.184752119221718</v>
      </c>
      <c r="D11">
        <v>-9.1243511368550884E-2</v>
      </c>
      <c r="E11">
        <f>SUMPRODUCT(K19:K26,C6:$C$13)</f>
        <v>0.11343975868069989</v>
      </c>
      <c r="F11">
        <f t="shared" si="1"/>
        <v>3.6000772128430836E-2</v>
      </c>
      <c r="G11">
        <f t="shared" si="3"/>
        <v>3.5993977675458706E-2</v>
      </c>
    </row>
    <row r="12" spans="2:7">
      <c r="B12">
        <v>9</v>
      </c>
      <c r="C12">
        <f t="shared" si="2"/>
        <v>0.56608278770604425</v>
      </c>
      <c r="D12">
        <v>0.82965800848062865</v>
      </c>
      <c r="E12">
        <f>SUMPRODUCT(L19:L25,C7:$C$13)</f>
        <v>0.37458733181138726</v>
      </c>
      <c r="F12">
        <f t="shared" si="1"/>
        <v>7.5987581352391859E-3</v>
      </c>
      <c r="G12">
        <f t="shared" si="3"/>
        <v>7.5973240158649612E-3</v>
      </c>
    </row>
    <row r="13" spans="2:7">
      <c r="B13">
        <v>10</v>
      </c>
      <c r="C13">
        <f t="shared" si="2"/>
        <v>0.85088768865585962</v>
      </c>
      <c r="D13">
        <v>0.68339664063983574</v>
      </c>
      <c r="E13">
        <f>SUMPRODUCT(M19:M24,C8:$C$13)</f>
        <v>0.55836077584757005</v>
      </c>
      <c r="F13">
        <f t="shared" si="1"/>
        <v>1.0283800844791101E-3</v>
      </c>
      <c r="G13">
        <f t="shared" si="3"/>
        <v>1.0281859975274042E-3</v>
      </c>
    </row>
    <row r="19" spans="3:13">
      <c r="H19">
        <f t="shared" ref="H19:H29" si="4">G3/SUM($G$3:$G$13)</f>
        <v>1.0283800844791101E-3</v>
      </c>
      <c r="I19">
        <f>G3/SUM($G$3:$G$12)</f>
        <v>1.0294387387762588E-3</v>
      </c>
      <c r="J19">
        <f>G3/SUM($G$3:$G$11)</f>
        <v>1.0373292674487496E-3</v>
      </c>
      <c r="K19">
        <f>G3/SUM($G$3:$G$10)</f>
        <v>1.0764183877863382E-3</v>
      </c>
      <c r="L19">
        <f>G3/SUM($G$3:$G$9)</f>
        <v>1.2155629159445332E-3</v>
      </c>
      <c r="M19">
        <f>G3/SUM($G$3:$G$8)</f>
        <v>1.6245980416830254E-3</v>
      </c>
    </row>
    <row r="20" spans="3:13">
      <c r="G20">
        <f t="shared" ref="G20:G29" si="5">G4/SUM($G$4:$G$13)</f>
        <v>7.6065805912301923E-3</v>
      </c>
      <c r="H20">
        <f t="shared" si="4"/>
        <v>7.5987581352391859E-3</v>
      </c>
      <c r="I20">
        <f t="shared" ref="I20:I28" si="6">G4/SUM($G$3:$G$12)</f>
        <v>7.6065805912301923E-3</v>
      </c>
      <c r="J20">
        <f t="shared" ref="J20:J27" si="7">G4/SUM($G$3:$G$11)</f>
        <v>7.6648841502414472E-3</v>
      </c>
      <c r="K20">
        <f t="shared" ref="K20:K26" si="8">G4/SUM($G$3:$G$10)</f>
        <v>7.9537158532737399E-3</v>
      </c>
      <c r="L20">
        <f t="shared" ref="L20:L25" si="9">G4/SUM($G$3:$G$9)</f>
        <v>8.981862577693879E-3</v>
      </c>
      <c r="M20">
        <f t="shared" ref="M20:M24" si="10">G4/SUM($G$3:$G$8)</f>
        <v>1.2004246068208749E-2</v>
      </c>
    </row>
    <row r="21" spans="3:13">
      <c r="F21">
        <f t="shared" ref="F21:F29" si="11">G5/SUM($G$5:$G$13)</f>
        <v>3.6314058530694068E-2</v>
      </c>
      <c r="G21">
        <f t="shared" si="5"/>
        <v>3.6037832717885694E-2</v>
      </c>
      <c r="H21">
        <f t="shared" si="4"/>
        <v>3.6000772128430836E-2</v>
      </c>
      <c r="I21">
        <f t="shared" si="6"/>
        <v>3.6037832717885694E-2</v>
      </c>
      <c r="J21">
        <f t="shared" si="7"/>
        <v>3.6314058530694068E-2</v>
      </c>
      <c r="K21">
        <f t="shared" si="8"/>
        <v>3.7682461648581286E-2</v>
      </c>
      <c r="L21">
        <f t="shared" si="9"/>
        <v>4.2553530747200113E-2</v>
      </c>
      <c r="M21">
        <f t="shared" si="10"/>
        <v>5.6872730988902803E-2</v>
      </c>
    </row>
    <row r="22" spans="3:13">
      <c r="E22">
        <f t="shared" ref="E22:E29" si="12">G6/SUM($G$6:$G$13)</f>
        <v>0.11446921120497917</v>
      </c>
      <c r="F22">
        <f t="shared" si="11"/>
        <v>0.11031236956931917</v>
      </c>
      <c r="G22">
        <f t="shared" si="5"/>
        <v>0.10947326963998058</v>
      </c>
      <c r="H22">
        <f t="shared" si="4"/>
        <v>0.10936068950970002</v>
      </c>
      <c r="I22">
        <f t="shared" si="6"/>
        <v>0.10947326963998058</v>
      </c>
      <c r="J22">
        <f t="shared" si="7"/>
        <v>0.11031236956931918</v>
      </c>
      <c r="K22">
        <f t="shared" si="8"/>
        <v>0.11446921120497919</v>
      </c>
      <c r="L22">
        <f t="shared" si="9"/>
        <v>0.12926621259633703</v>
      </c>
      <c r="M22">
        <f t="shared" si="10"/>
        <v>0.1727641021991933</v>
      </c>
    </row>
    <row r="23" spans="3:13">
      <c r="D23">
        <f>G7/SUM($G$7:$G$13)</f>
        <v>0.25177620263209632</v>
      </c>
      <c r="E23">
        <f t="shared" si="12"/>
        <v>0.22295557931661525</v>
      </c>
      <c r="F23">
        <f t="shared" si="11"/>
        <v>0.21485915735956687</v>
      </c>
      <c r="G23">
        <f t="shared" si="5"/>
        <v>0.21322481386334752</v>
      </c>
      <c r="H23">
        <f t="shared" si="4"/>
        <v>0.21300553771125369</v>
      </c>
      <c r="I23">
        <f t="shared" si="6"/>
        <v>0.21322481386334752</v>
      </c>
      <c r="J23">
        <f t="shared" si="7"/>
        <v>0.2148591573595669</v>
      </c>
      <c r="K23">
        <f t="shared" si="8"/>
        <v>0.22295557931661528</v>
      </c>
      <c r="L23">
        <f t="shared" si="9"/>
        <v>0.25177620263209632</v>
      </c>
      <c r="M23">
        <f t="shared" si="10"/>
        <v>0.33649852292561777</v>
      </c>
    </row>
    <row r="24" spans="3:13">
      <c r="C24">
        <f>G8/SUM($G$8:$G$13)</f>
        <v>0.4202357997763943</v>
      </c>
      <c r="D24">
        <f t="shared" ref="D24:D29" si="13">G8/SUM($G$7:$G$13)</f>
        <v>0.31443042589863185</v>
      </c>
      <c r="E24">
        <f t="shared" si="12"/>
        <v>0.2784378230671698</v>
      </c>
      <c r="F24">
        <f t="shared" si="11"/>
        <v>0.26832661566314953</v>
      </c>
      <c r="G24">
        <f t="shared" si="5"/>
        <v>0.26628556763633576</v>
      </c>
      <c r="H24">
        <f t="shared" si="4"/>
        <v>0.26601172486179436</v>
      </c>
      <c r="I24">
        <f t="shared" si="6"/>
        <v>0.26628556763633576</v>
      </c>
      <c r="J24">
        <f t="shared" si="7"/>
        <v>0.26832661566314958</v>
      </c>
      <c r="K24">
        <f t="shared" si="8"/>
        <v>0.27843782306716985</v>
      </c>
      <c r="L24">
        <f t="shared" si="9"/>
        <v>0.31443042589863185</v>
      </c>
      <c r="M24">
        <f t="shared" si="10"/>
        <v>0.42023579977639436</v>
      </c>
    </row>
    <row r="25" spans="3:13">
      <c r="C25">
        <f t="shared" ref="C25:C29" si="14">G9/SUM($G$8:$G$13)</f>
        <v>0.33649852292561772</v>
      </c>
      <c r="D25">
        <f t="shared" si="13"/>
        <v>0.25177620263209632</v>
      </c>
      <c r="E25">
        <f t="shared" si="12"/>
        <v>0.22295557931661525</v>
      </c>
      <c r="F25">
        <f t="shared" si="11"/>
        <v>0.21485915735956687</v>
      </c>
      <c r="G25">
        <f t="shared" si="5"/>
        <v>0.21322481386334752</v>
      </c>
      <c r="H25">
        <f t="shared" si="4"/>
        <v>0.21300553771125369</v>
      </c>
      <c r="I25">
        <f t="shared" si="6"/>
        <v>0.21322481386334752</v>
      </c>
      <c r="J25">
        <f t="shared" si="7"/>
        <v>0.2148591573595669</v>
      </c>
      <c r="K25">
        <f t="shared" si="8"/>
        <v>0.22295557931661528</v>
      </c>
      <c r="L25">
        <f t="shared" si="9"/>
        <v>0.25177620263209632</v>
      </c>
    </row>
    <row r="26" spans="3:13">
      <c r="C26">
        <f t="shared" si="14"/>
        <v>0.17276410219919328</v>
      </c>
      <c r="D26">
        <f t="shared" si="13"/>
        <v>0.129266212596337</v>
      </c>
      <c r="E26">
        <f t="shared" si="12"/>
        <v>0.11446921120497917</v>
      </c>
      <c r="F26">
        <f t="shared" si="11"/>
        <v>0.11031236956931917</v>
      </c>
      <c r="G26">
        <f t="shared" si="5"/>
        <v>0.10947326963998058</v>
      </c>
      <c r="H26">
        <f t="shared" si="4"/>
        <v>0.10936068950970002</v>
      </c>
      <c r="I26">
        <f t="shared" si="6"/>
        <v>0.10947326963998058</v>
      </c>
      <c r="J26">
        <f t="shared" si="7"/>
        <v>0.11031236956931918</v>
      </c>
      <c r="K26">
        <f t="shared" si="8"/>
        <v>0.11446921120497919</v>
      </c>
    </row>
    <row r="27" spans="3:13">
      <c r="C27">
        <f t="shared" si="14"/>
        <v>5.6872730988902796E-2</v>
      </c>
      <c r="D27">
        <f t="shared" si="13"/>
        <v>4.2553530747200106E-2</v>
      </c>
      <c r="E27">
        <f t="shared" si="12"/>
        <v>3.7682461648581286E-2</v>
      </c>
      <c r="F27">
        <f t="shared" si="11"/>
        <v>3.6314058530694068E-2</v>
      </c>
      <c r="G27">
        <f t="shared" si="5"/>
        <v>3.6037832717885694E-2</v>
      </c>
      <c r="H27">
        <f t="shared" si="4"/>
        <v>3.6000772128430836E-2</v>
      </c>
      <c r="I27">
        <f t="shared" si="6"/>
        <v>3.6037832717885694E-2</v>
      </c>
      <c r="J27">
        <f t="shared" si="7"/>
        <v>3.6314058530694068E-2</v>
      </c>
    </row>
    <row r="28" spans="3:13">
      <c r="C28">
        <f t="shared" si="14"/>
        <v>1.2004246068208747E-2</v>
      </c>
      <c r="D28">
        <f t="shared" si="13"/>
        <v>8.9818625776938773E-3</v>
      </c>
      <c r="E28">
        <f t="shared" si="12"/>
        <v>7.9537158532737382E-3</v>
      </c>
      <c r="F28">
        <f t="shared" si="11"/>
        <v>7.6648841502414463E-3</v>
      </c>
      <c r="G28">
        <f t="shared" si="5"/>
        <v>7.6065805912301923E-3</v>
      </c>
      <c r="H28">
        <f t="shared" si="4"/>
        <v>7.5987581352391859E-3</v>
      </c>
      <c r="I28">
        <f t="shared" si="6"/>
        <v>7.6065805912301923E-3</v>
      </c>
    </row>
    <row r="29" spans="3:13">
      <c r="C29">
        <f t="shared" si="14"/>
        <v>1.624598041683025E-3</v>
      </c>
      <c r="D29">
        <f t="shared" si="13"/>
        <v>1.215562915944533E-3</v>
      </c>
      <c r="E29">
        <f t="shared" si="12"/>
        <v>1.076418387786338E-3</v>
      </c>
      <c r="F29">
        <f t="shared" si="11"/>
        <v>1.0373292674487496E-3</v>
      </c>
      <c r="G29">
        <f t="shared" si="5"/>
        <v>1.0294387387762588E-3</v>
      </c>
      <c r="H29">
        <f t="shared" si="4"/>
        <v>1.0283800844791101E-3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4"/>
  <sheetViews>
    <sheetView workbookViewId="0"/>
  </sheetViews>
  <sheetFormatPr defaultRowHeight="14.4"/>
  <sheetData>
    <row r="2" spans="2:6">
      <c r="C2" t="s">
        <v>0</v>
      </c>
      <c r="D2" t="s">
        <v>1</v>
      </c>
      <c r="E2" t="s">
        <v>2</v>
      </c>
    </row>
    <row r="3" spans="2:6">
      <c r="B3">
        <v>0</v>
      </c>
      <c r="C3">
        <f>SIN(31*B3)</f>
        <v>0</v>
      </c>
      <c r="D3">
        <v>0.1685852757340984</v>
      </c>
      <c r="E3">
        <f>AVERAGE(D3:D5)</f>
        <v>-0.33973193467344825</v>
      </c>
    </row>
    <row r="4" spans="2:6">
      <c r="B4">
        <v>1</v>
      </c>
      <c r="C4">
        <f t="shared" ref="C4:C5" si="0">SIN(31*B4)</f>
        <v>-0.40403764532306502</v>
      </c>
      <c r="D4">
        <v>-0.60326435911995113</v>
      </c>
      <c r="E4">
        <f>AVERAGE(D3:D6)</f>
        <v>-0.49116349714432228</v>
      </c>
    </row>
    <row r="5" spans="2:6">
      <c r="B5">
        <v>2</v>
      </c>
      <c r="C5">
        <f t="shared" si="0"/>
        <v>-0.73918069664922281</v>
      </c>
      <c r="D5">
        <v>-0.58451672063449223</v>
      </c>
      <c r="E5">
        <f>AVERAGE(D3:D7)</f>
        <v>-0.53477658110747728</v>
      </c>
    </row>
    <row r="6" spans="2:6">
      <c r="B6">
        <v>3</v>
      </c>
      <c r="C6">
        <f t="shared" ref="C6:C14" si="1">SIN(31*B6)</f>
        <v>-0.94828214126994725</v>
      </c>
      <c r="D6">
        <v>-0.94545818455694419</v>
      </c>
      <c r="E6">
        <f t="shared" ref="E6:E11" si="2">AVERAGE(D4:D8)</f>
        <v>-0.79974044044447434</v>
      </c>
      <c r="F6">
        <v>0.2</v>
      </c>
    </row>
    <row r="7" spans="2:6">
      <c r="B7">
        <v>4</v>
      </c>
      <c r="C7">
        <f t="shared" si="1"/>
        <v>-0.99568698688917945</v>
      </c>
      <c r="D7">
        <v>-0.70922891696009716</v>
      </c>
      <c r="E7">
        <f t="shared" si="2"/>
        <v>-0.7723059045619276</v>
      </c>
      <c r="F7">
        <v>0.2</v>
      </c>
    </row>
    <row r="8" spans="2:6">
      <c r="B8">
        <v>5</v>
      </c>
      <c r="C8">
        <f t="shared" si="1"/>
        <v>-0.87331198277464761</v>
      </c>
      <c r="D8">
        <v>-1.1562340209508868</v>
      </c>
      <c r="E8">
        <f t="shared" si="2"/>
        <v>-0.6617110491912318</v>
      </c>
      <c r="F8">
        <v>0.2</v>
      </c>
    </row>
    <row r="9" spans="2:6">
      <c r="B9">
        <v>6</v>
      </c>
      <c r="C9">
        <f t="shared" si="1"/>
        <v>-0.60202393755528327</v>
      </c>
      <c r="D9">
        <v>-0.46609167970721765</v>
      </c>
      <c r="E9">
        <f t="shared" si="2"/>
        <v>-0.49086811455355317</v>
      </c>
      <c r="F9">
        <v>0.2</v>
      </c>
    </row>
    <row r="10" spans="2:6">
      <c r="B10">
        <v>7</v>
      </c>
      <c r="C10">
        <f t="shared" si="1"/>
        <v>-0.22808160941352784</v>
      </c>
      <c r="D10">
        <v>-3.1542443781013119E-2</v>
      </c>
      <c r="E10">
        <f t="shared" si="2"/>
        <v>-0.18309072946540797</v>
      </c>
      <c r="F10">
        <v>0.2</v>
      </c>
    </row>
    <row r="11" spans="2:6">
      <c r="B11">
        <v>8</v>
      </c>
      <c r="C11">
        <f t="shared" si="1"/>
        <v>0.184752119221718</v>
      </c>
      <c r="D11">
        <v>-9.1243511368550884E-2</v>
      </c>
      <c r="E11">
        <f t="shared" si="2"/>
        <v>0.18483540285273653</v>
      </c>
    </row>
    <row r="12" spans="2:6">
      <c r="B12">
        <v>9</v>
      </c>
      <c r="C12">
        <f t="shared" si="1"/>
        <v>0.56608278770604425</v>
      </c>
      <c r="D12">
        <v>0.82965800848062865</v>
      </c>
      <c r="E12">
        <f>AVERAGE(D10:D13)</f>
        <v>0.34756717349272509</v>
      </c>
    </row>
    <row r="13" spans="2:6">
      <c r="B13">
        <v>10</v>
      </c>
      <c r="C13">
        <f t="shared" si="1"/>
        <v>0.85088768865585962</v>
      </c>
      <c r="D13">
        <v>0.68339664063983574</v>
      </c>
      <c r="E13">
        <f>AVERAGE(D11:D13)</f>
        <v>0.47393704591730446</v>
      </c>
    </row>
    <row r="14" spans="2:6">
      <c r="B14">
        <v>11</v>
      </c>
      <c r="C14">
        <f t="shared" si="1"/>
        <v>0.99060323338977374</v>
      </c>
      <c r="D14">
        <v>1.1639299189395724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14"/>
  <sheetViews>
    <sheetView workbookViewId="0">
      <selection sqref="A1:XFD1048576"/>
    </sheetView>
  </sheetViews>
  <sheetFormatPr defaultRowHeight="14.4"/>
  <sheetData>
    <row r="2" spans="2:7">
      <c r="C2" t="s">
        <v>0</v>
      </c>
      <c r="D2" t="s">
        <v>1</v>
      </c>
      <c r="E2" t="s">
        <v>2</v>
      </c>
    </row>
    <row r="3" spans="2:7">
      <c r="B3">
        <v>0</v>
      </c>
      <c r="C3">
        <f>SIN(31*B3)</f>
        <v>0</v>
      </c>
      <c r="D3">
        <v>0.1685852757340984</v>
      </c>
      <c r="E3">
        <f>AVERAGE(D3:D5)</f>
        <v>-0.33973193467344825</v>
      </c>
    </row>
    <row r="4" spans="2:7">
      <c r="B4">
        <v>1</v>
      </c>
      <c r="C4">
        <f t="shared" ref="C4:C5" si="0">SIN(31*B4)</f>
        <v>-0.40403764532306502</v>
      </c>
      <c r="D4">
        <v>-0.60326435911995113</v>
      </c>
      <c r="E4">
        <f>AVERAGE(D3:D6)</f>
        <v>-0.49116349714432228</v>
      </c>
    </row>
    <row r="5" spans="2:7">
      <c r="B5">
        <v>2</v>
      </c>
      <c r="C5">
        <f t="shared" si="0"/>
        <v>-0.73918069664922281</v>
      </c>
      <c r="D5">
        <v>-0.58451672063449223</v>
      </c>
      <c r="E5">
        <f>AVERAGE(D3:D7)</f>
        <v>-0.53477658110747728</v>
      </c>
    </row>
    <row r="6" spans="2:7">
      <c r="B6">
        <v>3</v>
      </c>
      <c r="C6">
        <f t="shared" ref="C6:C14" si="1">SIN(31*B6)</f>
        <v>-0.94828214126994725</v>
      </c>
      <c r="D6">
        <v>-0.94545818455694419</v>
      </c>
      <c r="E6">
        <f t="shared" ref="E6:E11" si="2">AVERAGE(D4:D8)</f>
        <v>-0.79974044044447434</v>
      </c>
      <c r="F6">
        <v>0.2</v>
      </c>
    </row>
    <row r="7" spans="2:7">
      <c r="B7">
        <v>4</v>
      </c>
      <c r="C7">
        <f t="shared" si="1"/>
        <v>-0.99568698688917945</v>
      </c>
      <c r="D7">
        <v>-0.70922891696009716</v>
      </c>
      <c r="E7">
        <f t="shared" si="2"/>
        <v>-0.7723059045619276</v>
      </c>
      <c r="F7">
        <v>0.2</v>
      </c>
    </row>
    <row r="8" spans="2:7">
      <c r="B8">
        <v>5</v>
      </c>
      <c r="C8">
        <f t="shared" si="1"/>
        <v>-0.87331198277464761</v>
      </c>
      <c r="D8">
        <v>-1.1562340209508868</v>
      </c>
      <c r="E8">
        <f t="shared" si="2"/>
        <v>-0.6617110491912318</v>
      </c>
      <c r="F8">
        <v>0.2</v>
      </c>
    </row>
    <row r="9" spans="2:7">
      <c r="B9">
        <v>6</v>
      </c>
      <c r="C9">
        <f t="shared" si="1"/>
        <v>-0.60202393755528327</v>
      </c>
      <c r="D9">
        <v>-0.46609167970721765</v>
      </c>
      <c r="E9">
        <f t="shared" si="2"/>
        <v>-0.49086811455355317</v>
      </c>
      <c r="F9">
        <v>0.2</v>
      </c>
    </row>
    <row r="10" spans="2:7">
      <c r="B10">
        <v>7</v>
      </c>
      <c r="C10">
        <f t="shared" si="1"/>
        <v>-0.22808160941352784</v>
      </c>
      <c r="D10">
        <v>-3.1542443781013119E-2</v>
      </c>
      <c r="E10">
        <f t="shared" si="2"/>
        <v>-0.18309072946540797</v>
      </c>
      <c r="F10">
        <v>0.2</v>
      </c>
    </row>
    <row r="11" spans="2:7">
      <c r="B11">
        <v>8</v>
      </c>
      <c r="C11">
        <f t="shared" si="1"/>
        <v>0.184752119221718</v>
      </c>
      <c r="D11">
        <v>-9.1243511368550884E-2</v>
      </c>
      <c r="E11">
        <f t="shared" si="2"/>
        <v>0.18483540285273653</v>
      </c>
    </row>
    <row r="12" spans="2:7">
      <c r="B12">
        <v>9</v>
      </c>
      <c r="C12">
        <f t="shared" si="1"/>
        <v>0.56608278770604425</v>
      </c>
      <c r="D12">
        <v>0.82965800848062865</v>
      </c>
      <c r="E12">
        <f>AVERAGE(D10:D14)</f>
        <v>0.51083972258209465</v>
      </c>
      <c r="G12">
        <f>1/3</f>
        <v>0.33333333333333331</v>
      </c>
    </row>
    <row r="13" spans="2:7">
      <c r="B13">
        <v>10</v>
      </c>
      <c r="C13">
        <f t="shared" si="1"/>
        <v>0.85088768865585962</v>
      </c>
      <c r="D13">
        <v>0.68339664063983574</v>
      </c>
      <c r="E13">
        <f>AVERAGE(D11:D14)</f>
        <v>0.64643526417287145</v>
      </c>
      <c r="G13">
        <f>1/3</f>
        <v>0.33333333333333331</v>
      </c>
    </row>
    <row r="14" spans="2:7">
      <c r="B14">
        <v>11</v>
      </c>
      <c r="C14">
        <f t="shared" si="1"/>
        <v>0.99060323338977374</v>
      </c>
      <c r="D14">
        <v>1.1639299189395724</v>
      </c>
      <c r="E14">
        <f>AVERAGE(D12:D14)</f>
        <v>0.89232818935334557</v>
      </c>
      <c r="G14">
        <f>1/3</f>
        <v>0.33333333333333331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4"/>
  <sheetViews>
    <sheetView workbookViewId="0"/>
  </sheetViews>
  <sheetFormatPr defaultRowHeight="14.4"/>
  <sheetData>
    <row r="2" spans="2:7">
      <c r="C2" t="s">
        <v>0</v>
      </c>
      <c r="D2" t="s">
        <v>1</v>
      </c>
      <c r="E2" t="s">
        <v>2</v>
      </c>
    </row>
    <row r="3" spans="2:7">
      <c r="B3">
        <v>0</v>
      </c>
      <c r="C3">
        <f>SIN(31*B3)</f>
        <v>0</v>
      </c>
      <c r="D3">
        <v>0.1685852757340984</v>
      </c>
      <c r="E3">
        <f>AVERAGE(D3:D5)</f>
        <v>-0.33973193467344825</v>
      </c>
    </row>
    <row r="4" spans="2:7">
      <c r="B4">
        <v>1</v>
      </c>
      <c r="C4">
        <f t="shared" ref="C4:C5" si="0">SIN(31*B4)</f>
        <v>-0.40403764532306502</v>
      </c>
      <c r="D4">
        <v>-0.60326435911995113</v>
      </c>
      <c r="E4">
        <f>AVERAGE(D3:D6)</f>
        <v>-0.49116349714432228</v>
      </c>
    </row>
    <row r="5" spans="2:7">
      <c r="B5">
        <v>2</v>
      </c>
      <c r="C5">
        <f t="shared" si="0"/>
        <v>-0.73918069664922281</v>
      </c>
      <c r="D5">
        <v>-0.58451672063449223</v>
      </c>
      <c r="E5">
        <f>AVERAGE(D3:D7)</f>
        <v>-0.53477658110747728</v>
      </c>
    </row>
    <row r="6" spans="2:7">
      <c r="B6">
        <v>3</v>
      </c>
      <c r="C6">
        <f t="shared" ref="C6:C14" si="1">SIN(31*B6)</f>
        <v>-0.94828214126994725</v>
      </c>
      <c r="D6">
        <v>-0.94545818455694419</v>
      </c>
      <c r="E6">
        <f t="shared" ref="E6:E11" si="2">AVERAGE(D4:D8)</f>
        <v>-0.79974044044447434</v>
      </c>
      <c r="F6">
        <v>0.2</v>
      </c>
    </row>
    <row r="7" spans="2:7">
      <c r="B7">
        <v>4</v>
      </c>
      <c r="C7">
        <f t="shared" si="1"/>
        <v>-0.99568698688917945</v>
      </c>
      <c r="D7">
        <v>-0.70922891696009716</v>
      </c>
      <c r="E7">
        <f t="shared" si="2"/>
        <v>-0.7723059045619276</v>
      </c>
      <c r="F7">
        <v>0.2</v>
      </c>
    </row>
    <row r="8" spans="2:7">
      <c r="B8">
        <v>5</v>
      </c>
      <c r="C8">
        <f t="shared" si="1"/>
        <v>-0.87331198277464761</v>
      </c>
      <c r="D8">
        <v>-1.1562340209508868</v>
      </c>
      <c r="E8">
        <f t="shared" si="2"/>
        <v>-0.6617110491912318</v>
      </c>
      <c r="F8">
        <v>0.2</v>
      </c>
    </row>
    <row r="9" spans="2:7">
      <c r="B9">
        <v>6</v>
      </c>
      <c r="C9">
        <f t="shared" si="1"/>
        <v>-0.60202393755528327</v>
      </c>
      <c r="D9">
        <v>-0.46609167970721765</v>
      </c>
      <c r="E9">
        <f t="shared" si="2"/>
        <v>-0.49086811455355317</v>
      </c>
      <c r="F9">
        <v>0.2</v>
      </c>
    </row>
    <row r="10" spans="2:7">
      <c r="B10">
        <v>7</v>
      </c>
      <c r="C10">
        <f t="shared" si="1"/>
        <v>-0.22808160941352784</v>
      </c>
      <c r="D10">
        <v>-3.1542443781013119E-2</v>
      </c>
      <c r="E10">
        <f t="shared" si="2"/>
        <v>-0.18309072946540797</v>
      </c>
      <c r="F10">
        <v>0.2</v>
      </c>
    </row>
    <row r="11" spans="2:7">
      <c r="B11">
        <v>8</v>
      </c>
      <c r="C11">
        <f t="shared" si="1"/>
        <v>0.184752119221718</v>
      </c>
      <c r="D11">
        <v>-9.1243511368550884E-2</v>
      </c>
      <c r="E11">
        <f t="shared" si="2"/>
        <v>0.18483540285273653</v>
      </c>
    </row>
    <row r="12" spans="2:7">
      <c r="B12">
        <v>9</v>
      </c>
      <c r="C12">
        <f t="shared" si="1"/>
        <v>0.56608278770604425</v>
      </c>
      <c r="D12">
        <v>0.82965800848062865</v>
      </c>
      <c r="E12">
        <f>AVERAGE(D10:D14)</f>
        <v>0.51083972258209465</v>
      </c>
      <c r="G12">
        <f>1/3</f>
        <v>0.33333333333333331</v>
      </c>
    </row>
    <row r="13" spans="2:7">
      <c r="B13">
        <v>10</v>
      </c>
      <c r="C13">
        <f t="shared" si="1"/>
        <v>0.85088768865585962</v>
      </c>
      <c r="D13">
        <v>0.68339664063983574</v>
      </c>
      <c r="E13">
        <f>AVERAGE(D11:D14)</f>
        <v>0.64643526417287145</v>
      </c>
      <c r="G13">
        <f>1/3</f>
        <v>0.33333333333333331</v>
      </c>
    </row>
    <row r="14" spans="2:7">
      <c r="B14">
        <v>11</v>
      </c>
      <c r="C14">
        <f t="shared" si="1"/>
        <v>0.99060323338977374</v>
      </c>
      <c r="D14">
        <v>1.1639299189395724</v>
      </c>
      <c r="E14">
        <f>AVERAGE(D12:D14)</f>
        <v>0.89232818935334557</v>
      </c>
      <c r="G14">
        <f>1/3</f>
        <v>0.33333333333333331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C10"/>
  <sheetViews>
    <sheetView workbookViewId="0"/>
  </sheetViews>
  <sheetFormatPr defaultRowHeight="14.4"/>
  <cols>
    <col min="2" max="2" width="10.6640625" bestFit="1" customWidth="1"/>
  </cols>
  <sheetData>
    <row r="2" spans="2:3">
      <c r="C2" t="s">
        <v>3</v>
      </c>
    </row>
    <row r="3" spans="2:3">
      <c r="B3">
        <v>-1</v>
      </c>
      <c r="C3">
        <v>0</v>
      </c>
    </row>
    <row r="4" spans="2:3">
      <c r="B4">
        <v>-9.9999999999999995E-8</v>
      </c>
      <c r="C4">
        <v>0</v>
      </c>
    </row>
    <row r="5" spans="2:3">
      <c r="B5">
        <v>0</v>
      </c>
      <c r="C5">
        <v>1</v>
      </c>
    </row>
    <row r="6" spans="2:3">
      <c r="B6">
        <v>0.5</v>
      </c>
      <c r="C6">
        <v>1</v>
      </c>
    </row>
    <row r="7" spans="2:3">
      <c r="B7">
        <v>0.50000000001</v>
      </c>
      <c r="C7">
        <v>-1</v>
      </c>
    </row>
    <row r="8" spans="2:3">
      <c r="B8">
        <v>0.99999999900000003</v>
      </c>
      <c r="C8">
        <v>-1</v>
      </c>
    </row>
    <row r="9" spans="2:3">
      <c r="B9">
        <v>1</v>
      </c>
      <c r="C9">
        <v>0</v>
      </c>
    </row>
    <row r="10" spans="2:3">
      <c r="B10">
        <v>2</v>
      </c>
      <c r="C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Box Filter</vt:lpstr>
      <vt:lpstr>Gaussian Filter</vt:lpstr>
      <vt:lpstr>Bilateral Filter</vt:lpstr>
      <vt:lpstr>Increment</vt:lpstr>
      <vt:lpstr>Edge Treatment</vt:lpstr>
      <vt:lpstr>Edge Highlight</vt:lpstr>
      <vt:lpstr>Harr Wavelet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2014-07-22T17:20:50Z</dcterms:created>
  <dcterms:modified xsi:type="dcterms:W3CDTF">2014-07-24T21:44:20Z</dcterms:modified>
</cp:coreProperties>
</file>