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029F1B52-8640-43F8-9482-D2EF7D5D96F5}" xr6:coauthVersionLast="45" xr6:coauthVersionMax="45" xr10:uidLastSave="{00000000-0000-0000-0000-000000000000}"/>
  <bookViews>
    <workbookView xWindow="0" yWindow="210" windowWidth="19200" windowHeight="999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1" i="8" l="1"/>
  <c r="AH151" i="8"/>
  <c r="AG151" i="8"/>
  <c r="AF151" i="8"/>
  <c r="AE151" i="8"/>
  <c r="AD151" i="8"/>
  <c r="AC151" i="8"/>
  <c r="AB151" i="8"/>
  <c r="AA151" i="8"/>
  <c r="Z151" i="8"/>
  <c r="Y151" i="8"/>
  <c r="AS151" i="8" s="1"/>
  <c r="X151" i="8"/>
  <c r="AR151" i="8" s="1"/>
  <c r="W151" i="8"/>
  <c r="AQ151" i="8" s="1"/>
  <c r="V151" i="8"/>
  <c r="AP151" i="8" s="1"/>
  <c r="U151" i="8"/>
  <c r="AO151" i="8" s="1"/>
  <c r="T151" i="8"/>
  <c r="AN151" i="8" s="1"/>
  <c r="S151" i="8"/>
  <c r="AM151" i="8" s="1"/>
  <c r="R151" i="8"/>
  <c r="AL151" i="8" s="1"/>
  <c r="Q151" i="8"/>
  <c r="AK151" i="8" s="1"/>
  <c r="P151" i="8"/>
  <c r="AJ151" i="8" s="1"/>
  <c r="F151" i="8" a="1"/>
  <c r="F151" i="8" s="1"/>
  <c r="B151" i="8"/>
  <c r="F137" i="8" l="1" a="1"/>
  <c r="F137" i="8" s="1"/>
  <c r="E137" i="8"/>
  <c r="F136" i="8" l="1" a="1"/>
  <c r="F136" i="8" s="1"/>
  <c r="E136" i="8"/>
  <c r="F135" i="8" l="1" a="1"/>
  <c r="F135" i="8" s="1"/>
  <c r="E135" i="8"/>
  <c r="C135" i="8"/>
  <c r="B135" i="8"/>
  <c r="R135" i="8" l="1"/>
  <c r="V135" i="8"/>
  <c r="S135" i="8"/>
  <c r="W135" i="8"/>
  <c r="AE135" i="8"/>
  <c r="T135" i="8"/>
  <c r="X135" i="8"/>
  <c r="AB135" i="8"/>
  <c r="Q135" i="8"/>
  <c r="U135" i="8"/>
  <c r="Y135" i="8"/>
  <c r="F132" i="8" a="1"/>
  <c r="F132" i="8" s="1"/>
  <c r="E132" i="8"/>
  <c r="C132" i="8"/>
  <c r="B132" i="8"/>
  <c r="P135" i="8" l="1"/>
  <c r="AJ135" i="8" s="1"/>
  <c r="Z135" i="8"/>
  <c r="AD135" i="8"/>
  <c r="AC135" i="8"/>
  <c r="AF135" i="8"/>
  <c r="AI135" i="8"/>
  <c r="AA135" i="8"/>
  <c r="AH135" i="8"/>
  <c r="AG135" i="8"/>
  <c r="R132" i="8"/>
  <c r="V132" i="8"/>
  <c r="AD132" i="8"/>
  <c r="S132" i="8"/>
  <c r="W132" i="8"/>
  <c r="AI132" i="8"/>
  <c r="T132" i="8"/>
  <c r="X132" i="8"/>
  <c r="AB132" i="8"/>
  <c r="AF132" i="8"/>
  <c r="Q132" i="8"/>
  <c r="U132" i="8"/>
  <c r="Y132" i="8"/>
  <c r="AC132" i="8"/>
  <c r="F131" i="8" a="1"/>
  <c r="F131" i="8" s="1"/>
  <c r="E131" i="8"/>
  <c r="C131" i="8"/>
  <c r="B131" i="8"/>
  <c r="AS135" i="8" l="1"/>
  <c r="AQ135" i="8"/>
  <c r="AL135" i="8"/>
  <c r="AP135" i="8"/>
  <c r="AN135" i="8"/>
  <c r="AR135" i="8"/>
  <c r="AM135" i="8"/>
  <c r="AO135" i="8"/>
  <c r="AK135" i="8"/>
  <c r="P132" i="8"/>
  <c r="AJ132" i="8" s="1"/>
  <c r="Z132" i="8"/>
  <c r="AS132" i="8"/>
  <c r="AE132" i="8"/>
  <c r="AA132" i="8"/>
  <c r="AH132" i="8"/>
  <c r="AG132" i="8"/>
  <c r="R131" i="8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AR132" i="8" l="1"/>
  <c r="AQ132" i="8"/>
  <c r="AK132" i="8"/>
  <c r="AO132" i="8"/>
  <c r="AL132" i="8"/>
  <c r="AP132" i="8"/>
  <c r="AM132" i="8"/>
  <c r="AN132" i="8"/>
  <c r="P131" i="8"/>
  <c r="AJ131" i="8" s="1"/>
  <c r="Z131" i="8"/>
  <c r="AA131" i="8"/>
  <c r="AH131" i="8"/>
  <c r="AG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N131" i="8" l="1"/>
  <c r="AP131" i="8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K124" i="8" l="1"/>
  <c r="AR124" i="8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G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S122" i="8" l="1"/>
  <c r="AK122" i="8"/>
  <c r="AN122" i="8"/>
  <c r="AO122" i="8"/>
  <c r="AL122" i="8"/>
  <c r="AP122" i="8"/>
  <c r="AR122" i="8"/>
  <c r="AM122" i="8"/>
  <c r="P121" i="8"/>
  <c r="AJ121" i="8" s="1"/>
  <c r="Z121" i="8"/>
  <c r="AA121" i="8"/>
  <c r="AH121" i="8"/>
  <c r="AG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K121" i="8" l="1"/>
  <c r="AR121" i="8"/>
  <c r="AP121" i="8"/>
  <c r="AO121" i="8"/>
  <c r="AS121" i="8"/>
  <c r="AQ121" i="8"/>
  <c r="AL121" i="8"/>
  <c r="AN121" i="8"/>
  <c r="AM121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L118" i="8" l="1"/>
  <c r="AN118" i="8"/>
  <c r="AS118" i="8"/>
  <c r="AQ118" i="8"/>
  <c r="AR118" i="8"/>
  <c r="AM118" i="8"/>
  <c r="AO118" i="8"/>
  <c r="AK118" i="8"/>
  <c r="AP118" i="8"/>
  <c r="P117" i="8"/>
  <c r="AJ117" i="8" s="1"/>
  <c r="Z117" i="8"/>
  <c r="AF117" i="8"/>
  <c r="AH117" i="8"/>
  <c r="AA117" i="8"/>
  <c r="AD117" i="8"/>
  <c r="AB117" i="8"/>
  <c r="AP117" i="8"/>
  <c r="AQ117" i="8"/>
  <c r="AC117" i="8"/>
  <c r="AO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K117" i="8" l="1"/>
  <c r="AN117" i="8"/>
  <c r="AR117" i="8"/>
  <c r="AL117" i="8"/>
  <c r="AS117" i="8"/>
  <c r="AE116" i="8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O115" i="8" l="1"/>
  <c r="AS115" i="8"/>
  <c r="AK115" i="8"/>
  <c r="AP115" i="8"/>
  <c r="AR115" i="8"/>
  <c r="AL115" i="8"/>
  <c r="AM115" i="8"/>
  <c r="AQ115" i="8"/>
  <c r="AN115" i="8"/>
  <c r="Z114" i="8"/>
  <c r="P114" i="8"/>
  <c r="AJ114" i="8" s="1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O114" i="8" l="1"/>
  <c r="AR114" i="8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M108" i="8" l="1"/>
  <c r="AR108" i="8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F101" i="8" a="1"/>
  <c r="F101" i="8" s="1"/>
  <c r="Z101" i="8" s="1"/>
  <c r="E101" i="8"/>
  <c r="B101" i="8"/>
  <c r="C101" i="8"/>
  <c r="U101" i="8" l="1"/>
  <c r="AB101" i="8"/>
  <c r="P101" i="8"/>
  <c r="AF101" i="8"/>
  <c r="Q101" i="8"/>
  <c r="AA101" i="8"/>
  <c r="AG101" i="8"/>
  <c r="W101" i="8"/>
  <c r="AI101" i="8"/>
  <c r="AC101" i="8"/>
  <c r="X101" i="8"/>
  <c r="S101" i="8"/>
  <c r="AE101" i="8"/>
  <c r="Y101" i="8"/>
  <c r="T101" i="8"/>
  <c r="AH101" i="8"/>
  <c r="AD101" i="8"/>
  <c r="V101" i="8"/>
  <c r="R101" i="8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K101" i="8"/>
  <c r="F100" i="8" a="1"/>
  <c r="F100" i="8" s="1"/>
  <c r="E100" i="8"/>
  <c r="C100" i="8"/>
  <c r="B100" i="8"/>
  <c r="AQ101" i="8" l="1"/>
  <c r="AP101" i="8"/>
  <c r="AJ101" i="8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F91" i="8" a="1"/>
  <c r="F91" i="8" s="1"/>
  <c r="P91" i="8" s="1"/>
  <c r="B91" i="8"/>
  <c r="C91" i="8"/>
  <c r="E91" i="8"/>
  <c r="AO92" i="8" l="1"/>
  <c r="AN92" i="8"/>
  <c r="AK92" i="8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L91" i="8" l="1"/>
  <c r="AS91" i="8"/>
  <c r="AO91" i="8"/>
  <c r="AB90" i="8"/>
  <c r="AG90" i="8"/>
  <c r="Y90" i="8"/>
  <c r="Q90" i="8"/>
  <c r="AR91" i="8"/>
  <c r="T90" i="8"/>
  <c r="AF90" i="8"/>
  <c r="X90" i="8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P90" i="8" l="1"/>
  <c r="AO90" i="8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L88" i="8" l="1"/>
  <c r="AO88" i="8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F86" i="8" a="1"/>
  <c r="F86" i="8" s="1"/>
  <c r="AG86" i="8" s="1"/>
  <c r="C86" i="8"/>
  <c r="E86" i="8"/>
  <c r="B86" i="8"/>
  <c r="AO87" i="8" l="1"/>
  <c r="AJ87" i="8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Q85" i="8" l="1"/>
  <c r="AK84" i="8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L83" i="8" l="1"/>
  <c r="AO83" i="8"/>
  <c r="AP83" i="8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L82" i="8" l="1"/>
  <c r="AQ82" i="8"/>
  <c r="AH81" i="8"/>
  <c r="AD81" i="8"/>
  <c r="Z81" i="8"/>
  <c r="V81" i="8"/>
  <c r="R81" i="8"/>
  <c r="AS82" i="8"/>
  <c r="AJ82" i="8"/>
  <c r="AM82" i="8"/>
  <c r="AG81" i="8"/>
  <c r="Q81" i="8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K81" i="8" l="1"/>
  <c r="AR81" i="8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O80" i="8" l="1"/>
  <c r="AG79" i="8"/>
  <c r="Q79" i="8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L78" i="8" l="1"/>
  <c r="AR78" i="8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 l="1"/>
  <c r="AR77" i="8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L76" i="8" l="1"/>
  <c r="AN76" i="8"/>
  <c r="AO76" i="8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K75" i="8" l="1"/>
  <c r="AL75" i="8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P56" i="8" l="1"/>
  <c r="AO56" i="8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P54" i="8" l="1"/>
  <c r="AN54" i="8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M45" i="8" l="1"/>
  <c r="AL44" i="8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S27" i="8"/>
  <c r="W27" i="8"/>
  <c r="AA27" i="8"/>
  <c r="T27" i="8"/>
  <c r="X27" i="8"/>
  <c r="Q27" i="8"/>
  <c r="U27" i="8"/>
  <c r="Y27" i="8"/>
  <c r="R27" i="8"/>
  <c r="V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H27" i="8" l="1"/>
  <c r="AG27" i="8"/>
  <c r="AI27" i="8"/>
  <c r="AD27" i="8"/>
  <c r="AC27" i="8"/>
  <c r="AB27" i="8"/>
  <c r="AE27" i="8"/>
  <c r="AF27" i="8"/>
  <c r="AC26" i="8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E22" i="8"/>
  <c r="AA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AD22" i="8" l="1"/>
  <c r="AG22" i="8"/>
  <c r="AF22" i="8"/>
  <c r="AH22" i="8"/>
  <c r="AI22" i="8"/>
  <c r="AC22" i="8"/>
  <c r="AB2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Z20" i="8"/>
  <c r="AS20" i="8"/>
  <c r="AG20" i="8"/>
  <c r="AH20" i="8"/>
  <c r="P18" i="8"/>
  <c r="AJ18" i="8" s="1"/>
  <c r="Z18" i="8"/>
  <c r="AR21" i="8"/>
  <c r="AJ19" i="8"/>
  <c r="Z19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P20" i="8" l="1"/>
  <c r="AQ18" i="8"/>
  <c r="AQ20" i="8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<sst xmlns="http://schemas.openxmlformats.org/spreadsheetml/2006/main" count="4217" uniqueCount="436">
  <si>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</si>
  <si>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</si>
  <si>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</si>
  <si>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</si>
  <si>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</si>
  <si>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</si>
  <si>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</si>
  <si>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</si>
  <si>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</si>
  <si>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</si>
  <si>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</si>
  <si>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</si>
  <si>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</si>
  <si>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</si>
  <si>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</si>
  <si>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</si>
  <si>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</si>
  <si>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</si>
  <si>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</si>
  <si>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</si>
  <si>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</si>
  <si>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</si>
  <si>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</si>
  <si>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</si>
  <si>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</si>
  <si>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</si>
  <si>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</si>
  <si>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</si>
  <si>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</si>
  <si>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</si>
  <si>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</si>
  <si>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</si>
  <si>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</si>
  <si>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</si>
  <si>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</si>
  <si>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</si>
  <si>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</si>
  <si>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</si>
  <si>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</si>
  <si>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</si>
  <si>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</si>
  <si>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</si>
  <si>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</si>
  <si>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</si>
  <si>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</si>
  <si>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</si>
  <si>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</si>
  <si>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</si>
  <si>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</si>
  <si>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</si>
  <si>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</si>
  <si>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</si>
  <si>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</si>
  <si>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</si>
  <si>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</si>
  <si>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</si>
  <si>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</si>
  <si>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</si>
  <si>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</si>
  <si>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</si>
  <si>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</si>
  <si>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</si>
  <si>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</si>
  <si>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</si>
  <si>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</si>
  <si>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</si>
  <si>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</si>
  <si>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</si>
  <si>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</si>
  <si>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</si>
  <si>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</si>
  <si>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</si>
  <si>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</si>
  <si>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</si>
  <si>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</si>
  <si>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</si>
  <si>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</si>
  <si>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</si>
  <si>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</si>
  <si>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</si>
  <si>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</si>
  <si>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</si>
  <si>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</si>
  <si>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</si>
  <si>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</si>
  <si>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</si>
  <si>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</si>
  <si>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</si>
  <si>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</si>
  <si>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</si>
  <si>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</si>
  <si>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</si>
  <si>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</si>
  <si>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</si>
  <si>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</si>
  <si>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</si>
  <si>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</si>
  <si>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</si>
  <si>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</si>
  <si>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</si>
  <si>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</si>
  <si>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</si>
  <si>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</si>
  <si>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</si>
  <si>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</si>
  <si>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</si>
  <si>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</si>
  <si>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</si>
  <si>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</si>
  <si>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</si>
  <si>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</si>
  <si>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</si>
  <si>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</si>
  <si>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</si>
  <si>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</si>
  <si>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</si>
  <si>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</si>
  <si>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</si>
  <si>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</si>
  <si>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</si>
  <si>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</si>
  <si>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</si>
  <si>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</si>
  <si>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</si>
  <si>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</si>
  <si>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</si>
  <si>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</si>
  <si>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</si>
  <si>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</si>
  <si>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</si>
  <si>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</si>
  <si>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</si>
  <si>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</si>
  <si>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</si>
  <si>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</si>
  <si>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</si>
  <si>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</si>
  <si>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</si>
  <si>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</si>
  <si>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</si>
  <si>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</si>
  <si>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</si>
  <si>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</si>
  <si>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</si>
  <si>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</si>
  <si>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</si>
  <si>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</si>
  <si>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</si>
  <si>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</si>
  <si>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</si>
  <si>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</si>
  <si>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</si>
  <si>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</si>
  <si>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</si>
  <si>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</si>
  <si>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</si>
  <si>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</si>
  <si>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</si>
  <si>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</si>
  <si>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</si>
  <si>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</si>
  <si>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</si>
  <si>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</si>
  <si>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</si>
  <si>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</si>
  <si>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</si>
  <si>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</si>
  <si>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</si>
  <si>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</si>
  <si>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</si>
  <si>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</si>
  <si>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</si>
  <si>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</si>
  <si>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</si>
  <si>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</si>
  <si>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</si>
  <si>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</si>
  <si>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</si>
  <si>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</si>
  <si>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</si>
  <si>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</si>
  <si>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</si>
  <si>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</si>
  <si>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</si>
  <si>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</si>
  <si>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</si>
  <si>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</si>
  <si>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</si>
  <si>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</si>
  <si>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</si>
  <si>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</si>
  <si>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</si>
  <si>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</si>
  <si>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</si>
  <si>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</si>
  <si>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</si>
  <si>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</si>
  <si>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</si>
  <si>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</si>
  <si>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</si>
  <si>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</si>
  <si>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</si>
  <si>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</si>
  <si>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</si>
  <si>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</si>
  <si>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</si>
  <si>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</si>
  <si>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</si>
  <si>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</si>
  <si>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</si>
  <si>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</si>
  <si>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</si>
  <si>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</si>
  <si>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</si>
  <si>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</si>
  <si>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</si>
  <si>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</si>
  <si>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</si>
  <si>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</si>
  <si>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</si>
  <si>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</si>
  <si>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</si>
  <si>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</si>
  <si>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</si>
  <si>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</si>
  <si>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</si>
  <si>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</si>
  <si>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</si>
  <si>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</si>
  <si>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</si>
  <si>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</si>
  <si>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</si>
  <si>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</si>
  <si>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</si>
  <si>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</si>
  <si>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</si>
  <si>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</si>
  <si>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</si>
  <si>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</si>
  <si>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</si>
  <si>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</si>
  <si>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</si>
  <si>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</si>
  <si>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</si>
  <si>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</si>
  <si>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</si>
  <si>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</si>
  <si>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</si>
  <si>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</si>
  <si>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</si>
  <si>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</si>
  <si>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</si>
  <si>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</si>
  <si>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</si>
  <si>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</si>
  <si>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</si>
  <si>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</si>
  <si>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</si>
  <si>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</si>
  <si>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</si>
  <si>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</si>
  <si>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</si>
  <si>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</si>
  <si>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</si>
  <si>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</si>
  <si>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</si>
  <si>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</si>
  <si>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</si>
  <si>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</si>
  <si>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</si>
  <si>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</si>
  <si>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</si>
  <si>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</si>
  <si>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</si>
  <si>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</si>
  <si>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</si>
  <si>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</si>
  <si>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</si>
  <si>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</si>
  <si>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</si>
  <si>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</si>
  <si>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</si>
  <si>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</si>
  <si>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</si>
  <si>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</si>
  <si>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</si>
  <si>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</si>
  <si>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</si>
  <si>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</si>
  <si>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</si>
  <si>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</si>
  <si>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</si>
  <si>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</si>
  <si>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</si>
  <si>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</si>
  <si>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</si>
  <si>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</si>
  <si>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</si>
  <si>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</si>
  <si>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</si>
  <si>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</si>
  <si>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</si>
  <si>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</si>
  <si>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</si>
  <si>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</si>
  <si>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</si>
  <si>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</si>
  <si>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</si>
  <si>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</si>
  <si>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</si>
  <si>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</si>
  <si>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</si>
  <si>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</si>
  <si>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</si>
  <si>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</si>
  <si>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</si>
  <si>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</si>
  <si>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</si>
  <si>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</si>
  <si>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</si>
  <si>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</si>
  <si>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</si>
  <si>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</si>
  <si>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</si>
  <si>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</si>
  <si>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</si>
  <si>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</si>
  <si>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</si>
  <si>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</si>
  <si>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</si>
  <si>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</si>
  <si>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</si>
  <si>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</si>
  <si>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</si>
  <si>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</si>
  <si>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</si>
  <si>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</si>
  <si>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</si>
  <si>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</si>
  <si>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</si>
  <si>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</si>
  <si>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</si>
  <si>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</si>
  <si>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</si>
  <si>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</si>
  <si>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</si>
  <si>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</si>
  <si>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</si>
  <si>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</si>
  <si>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</si>
  <si>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</si>
  <si>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</si>
  <si>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</si>
  <si>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</si>
  <si>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</si>
  <si>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</si>
  <si>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</si>
  <si>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</si>
  <si>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</si>
  <si>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</si>
  <si>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</si>
  <si>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</si>
  <si>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</si>
  <si>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</si>
  <si>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</si>
  <si>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</si>
  <si>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</si>
  <si>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</si>
  <si>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</si>
  <si>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</si>
  <si>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</si>
  <si>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</si>
  <si>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</si>
  <si>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</si>
  <si>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</si>
  <si>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</si>
  <si>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</si>
  <si>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</si>
  <si>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</si>
  <si>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</si>
  <si>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</si>
  <si>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</si>
  <si>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</si>
  <si>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</si>
  <si>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</si>
  <si>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</si>
  <si>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</si>
  <si>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</si>
  <si>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</si>
  <si>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</si>
  <si>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</si>
  <si>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</si>
  <si>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</si>
  <si>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</si>
  <si>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</si>
  <si>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</si>
  <si>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</si>
  <si>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</si>
  <si>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</si>
  <si>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</si>
  <si>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</si>
  <si>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</si>
  <si>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</si>
  <si>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</si>
  <si>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</si>
  <si>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</si>
  <si>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</si>
  <si>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</si>
  <si>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</si>
  <si>
    <t>23 Juil, 18h05</t>
  </si>
  <si>
    <t>24 Juil, 18h05</t>
  </si>
  <si>
    <t>25 Juil, 18h05</t>
  </si>
  <si>
    <t>26 Juil, 18h05</t>
  </si>
  <si>
    <t>27 Juil, 18h05</t>
  </si>
  <si>
    <t>13 Aout, 17h15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</si>
  <si>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</si>
  <si>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</si>
  <si>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</si>
  <si>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</si>
  <si>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</si>
  <si>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</si>
  <si>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</si>
  <si>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28 Juil, 18h05</t>
  </si>
  <si>
    <t>29 Juil, 18h05</t>
  </si>
  <si>
    <t>30 Juil, 18h05</t>
  </si>
  <si>
    <t>31 Juil, 18h05</t>
  </si>
  <si>
    <t>1 Aout, 18h05</t>
  </si>
  <si>
    <t>2 Aout, 18h05</t>
  </si>
  <si>
    <t>3 Aout, 18h05</t>
  </si>
  <si>
    <t>4 Aout, 18h05</t>
  </si>
  <si>
    <t>5 Aout, 18h05</t>
  </si>
  <si>
    <t>6 Aout, 18h05</t>
  </si>
  <si>
    <t>7 Aout, 18h05</t>
  </si>
  <si>
    <t>8 Aout, 18h05</t>
  </si>
  <si>
    <t>9 Aout, 18h05</t>
  </si>
  <si>
    <t>10 Aout,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</si>
</sst>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29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51"/>
  <sheetViews>
    <sheetView tabSelected="1" zoomScale="75" zoomScaleNormal="75" workbookViewId="0">
      <pane ySplit="1" topLeftCell="A133" activePane="bottomLeft" state="frozen"/>
      <selection pane="bottomLeft" activeCell="AF151" sqref="AF15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26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30</v>
      </c>
      <c r="C3" s="5">
        <f>mtl_newcases!B21</f>
        <v>4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37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43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78</v>
      </c>
      <c r="C6" s="5">
        <f>mtl_newcases!B24</f>
        <v>35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127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219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307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441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586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774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955</v>
      </c>
      <c r="C13" s="5">
        <f>mtl_newcases!B31</f>
        <v>181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1198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1399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1661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1927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2257</v>
      </c>
      <c r="C18" s="5">
        <f>mtl_newcases!B36</f>
        <v>330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2562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2972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3323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3663</v>
      </c>
      <c r="C22" s="5">
        <f>mtl_newcases!B40</f>
        <v>340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3924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4381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4802</v>
      </c>
      <c r="C25" s="5">
        <f>mtl_newcases!B43</f>
        <v>421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5179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5838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6094</v>
      </c>
      <c r="C29" s="5">
        <f>mtl_newcases!B47</f>
        <v>256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6425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6967</v>
      </c>
      <c r="C31" s="5">
        <f>mtl_newcases!B49</f>
        <v>542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7437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8056</v>
      </c>
      <c r="C33" s="5">
        <f>mtl_newcases!B51</f>
        <v>619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8553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9125</v>
      </c>
      <c r="C35" s="5">
        <f>mtl_newcases!B53</f>
        <v>572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9455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9883</v>
      </c>
      <c r="C37" s="5">
        <f>mtl_newcases!B55</f>
        <v>428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10367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10827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11362</v>
      </c>
      <c r="C40" s="5">
        <f>mtl_newcases!B58</f>
        <v>535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11888</v>
      </c>
      <c r="C41" s="5">
        <f>mtl_newcases!B59</f>
        <v>526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12383</v>
      </c>
      <c r="C42" s="5">
        <f>mtl_newcases!B60</f>
        <v>495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12695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12978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13440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13912</v>
      </c>
      <c r="C46" s="5">
        <f>mtl_newcases!B64</f>
        <v>472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14433</v>
      </c>
      <c r="C47" s="5">
        <f>mtl_newcases!B65</f>
        <v>521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15025</v>
      </c>
      <c r="C48" s="5">
        <f>mtl_newcases!B66</f>
        <v>592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15641</v>
      </c>
      <c r="C49" s="5">
        <f>mtl_newcases!B67</f>
        <v>616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16165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16511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16929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17400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17971</v>
      </c>
      <c r="C54" s="5">
        <f>mtl_newcases!B72</f>
        <v>571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18399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18833</v>
      </c>
      <c r="C56" s="5">
        <f>mtl_newcases!B74</f>
        <v>434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19145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19448</v>
      </c>
      <c r="C58" s="5">
        <f>mtl_newcases!B76</f>
        <v>303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19814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20246</v>
      </c>
      <c r="C60" s="5">
        <f>mtl_newcases!B78</f>
        <v>432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20641</v>
      </c>
      <c r="C61" s="5">
        <f>mtl_newcases!B79</f>
        <v>395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20994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21340</v>
      </c>
      <c r="C63" s="5">
        <f>mtl_newcases!B81</f>
        <v>346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21610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21948</v>
      </c>
      <c r="C65" s="5">
        <f>mtl_newcases!B83</f>
        <v>338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22282</v>
      </c>
      <c r="C66" s="5">
        <f>mtl_newcases!B84</f>
        <v>334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22602</v>
      </c>
      <c r="C67" s="5">
        <f>mtl_newcases!B85</f>
        <v>320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23013</v>
      </c>
      <c r="C68" s="5">
        <f>mtl_newcases!B86</f>
        <v>411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23396</v>
      </c>
      <c r="C69" s="5">
        <f>mtl_newcases!B87</f>
        <v>383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23653</v>
      </c>
      <c r="C70" s="5">
        <f>mtl_newcases!B88</f>
        <v>257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23868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24083</v>
      </c>
      <c r="C72" s="5">
        <f>mtl_newcases!B90</f>
        <v>215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24289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24535</v>
      </c>
      <c r="C74" s="5">
        <f>mtl_newcases!B92</f>
        <v>246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24791</v>
      </c>
      <c r="C75" s="5">
        <f>mtl_newcases!B93</f>
        <v>256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24984</v>
      </c>
      <c r="C76" s="5">
        <f>mtl_newcases!B94</f>
        <v>193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25180</v>
      </c>
      <c r="C77" s="5">
        <f>mtl_newcases!B95</f>
        <v>196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25387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25527</v>
      </c>
      <c r="C79" s="5">
        <f>mtl_newcases!B97</f>
        <v>140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25684</v>
      </c>
      <c r="C80" s="5">
        <f>mtl_newcases!B98</f>
        <v>157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25784</v>
      </c>
      <c r="C81" s="5">
        <f>mtl_newcases!B99</f>
        <v>100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25899</v>
      </c>
      <c r="C82" s="5">
        <f>mtl_newcases!B100</f>
        <v>115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26023</v>
      </c>
      <c r="C83" s="5">
        <f>mtl_newcases!B101</f>
        <v>124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26138</v>
      </c>
      <c r="C84" s="5">
        <f>mtl_newcases!B102</f>
        <v>115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26243</v>
      </c>
      <c r="C85" s="5">
        <f>mtl_newcases!B103</f>
        <v>105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26317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26367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26445</v>
      </c>
      <c r="C88" s="5">
        <f>mtl_newcases!B106</f>
        <v>78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26513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26580</v>
      </c>
      <c r="C90" s="5">
        <f>mtl_newcases!B108</f>
        <v>67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26652</v>
      </c>
      <c r="C91" s="5">
        <f>mtl_newcases!B109</f>
        <v>72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26717</v>
      </c>
      <c r="C92" s="5">
        <f>mtl_newcases!B110</f>
        <v>65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26745</v>
      </c>
      <c r="C93" s="5">
        <f>mtl_newcases!B111</f>
        <v>28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26800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26872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26923</v>
      </c>
      <c r="C96" s="5">
        <f>mtl_newcases!B114</f>
        <v>51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26975</v>
      </c>
      <c r="C97" s="5">
        <f>mtl_newcases!B115</f>
        <v>52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27091</v>
      </c>
      <c r="C100" s="5">
        <f>mtl_newcases!B118</f>
        <v>24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27131</v>
      </c>
      <c r="C101" s="5">
        <f>mtl_newcases!B119</f>
        <v>40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27200</v>
      </c>
      <c r="C103" s="5">
        <f>mtl_newcases!B121</f>
        <v>30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27338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27354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27394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27417</v>
      </c>
      <c r="C110" s="5">
        <f>mtl_newcases!B128</f>
        <v>23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27471</v>
      </c>
      <c r="C114" s="5">
        <f>mtl_newcases!B132</f>
        <v>8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27486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27506</v>
      </c>
      <c r="C116" s="5">
        <f>mtl_newcases!B134</f>
        <v>20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27539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27590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27674</v>
      </c>
      <c r="C121" s="5">
        <f>mtl_newcases!B139</f>
        <v>13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27749</v>
      </c>
      <c r="C122" s="5">
        <f>mtl_newcases!B140</f>
        <v>75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27814</v>
      </c>
      <c r="C123" s="5">
        <f>mtl_newcases!B141</f>
        <v>65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27881</v>
      </c>
      <c r="C124" s="5">
        <f>mtl_newcases!B142</f>
        <v>67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27945</v>
      </c>
      <c r="C125" s="5">
        <f>mtl_newcases!B143</f>
        <v>64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28194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28231</v>
      </c>
      <c r="C129" s="5">
        <f>mtl_newcases!B147</f>
        <v>37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28295</v>
      </c>
      <c r="C130" s="5">
        <f>mtl_newcases!B148</f>
        <v>64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28371</v>
      </c>
      <c r="C131" s="5">
        <f>mtl_newcases!B149</f>
        <v>76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  <row r="132" spans="1:45" ht="12" customHeight="1" x14ac:dyDescent="0.35">
      <c r="A132" s="7">
        <v>44035</v>
      </c>
      <c r="B132" s="5">
        <f>mtl_newcases!C150</f>
        <v>28463</v>
      </c>
      <c r="C132" s="5">
        <f>mtl_newcases!B150</f>
        <v>92</v>
      </c>
      <c r="D132">
        <v>3434</v>
      </c>
      <c r="E132">
        <f>D132-D131</f>
        <v>0</v>
      </c>
      <c r="F132" cm="1">
        <f t="array" ref="F132:O132">TRANSPOSE(santemontreal!DM$57:DM$66)</f>
        <v>360</v>
      </c>
      <c r="G132">
        <v>319</v>
      </c>
      <c r="H132">
        <v>1116</v>
      </c>
      <c r="I132">
        <v>3687</v>
      </c>
      <c r="J132">
        <v>3691</v>
      </c>
      <c r="K132">
        <v>3883</v>
      </c>
      <c r="L132">
        <v>3493</v>
      </c>
      <c r="M132">
        <v>2418</v>
      </c>
      <c r="N132">
        <v>2418</v>
      </c>
      <c r="O132">
        <v>6873</v>
      </c>
      <c r="P132" s="6">
        <f>F132/(age_distribution_2016!$B$2/100000)</f>
        <v>328.04811372334609</v>
      </c>
      <c r="Q132" s="6">
        <f>G132/(age_distribution_2016!$B$3/100000)</f>
        <v>305.59946352445274</v>
      </c>
      <c r="R132" s="6">
        <f>H132/(age_distribution_2016!$B$4/100000)</f>
        <v>593.03345112522254</v>
      </c>
      <c r="S132" s="6">
        <f>I132/(age_distribution_2016!$B$5/100000)</f>
        <v>1257.3961974592889</v>
      </c>
      <c r="T132" s="6">
        <f>J132/(age_distribution_2016!$B$6/100000)</f>
        <v>1231.667639943272</v>
      </c>
      <c r="U132" s="6">
        <f>K132/(age_distribution_2016!$B$7/100000)</f>
        <v>1525.8866293349051</v>
      </c>
      <c r="V132" s="6">
        <f>L132/(age_distribution_2016!$B$8/100000)</f>
        <v>1349.2998551424432</v>
      </c>
      <c r="W132" s="6">
        <f>M132/(age_distribution_2016!$B$9/100000)</f>
        <v>1179.483427233482</v>
      </c>
      <c r="X132" s="6">
        <f>N132/(age_distribution_2016!$B$10/100000)</f>
        <v>1864.589759407773</v>
      </c>
      <c r="Y132" s="6">
        <f>O132/(age_distribution_2016!$B$11/100000)</f>
        <v>6956.12570214058</v>
      </c>
      <c r="Z132" s="3">
        <f t="shared" ref="Z132" si="1856">F132*100/SUM($F132:$O132)</f>
        <v>1.273975511359615</v>
      </c>
      <c r="AA132" s="3">
        <f t="shared" ref="AA132" si="1857">G132*100/SUM($F132:$O132)</f>
        <v>1.1288838558992145</v>
      </c>
      <c r="AB132" s="3">
        <f t="shared" ref="AB132" si="1858">H132*100/SUM($F132:$O132)</f>
        <v>3.9493240852148066</v>
      </c>
      <c r="AC132" s="3">
        <f t="shared" ref="AC132" si="1859">I132*100/SUM($F132:$O132)</f>
        <v>13.04763252884139</v>
      </c>
      <c r="AD132" s="3">
        <f t="shared" ref="AD132" si="1860">J132*100/SUM($F132:$O132)</f>
        <v>13.061787812300942</v>
      </c>
      <c r="AE132" s="3">
        <f t="shared" ref="AE132" si="1861">K132*100/SUM($F132:$O132)</f>
        <v>13.741241418359403</v>
      </c>
      <c r="AF132" s="3">
        <f t="shared" ref="AF132" si="1862">L132*100/SUM($F132:$O132)</f>
        <v>12.361101281053154</v>
      </c>
      <c r="AG132" s="3">
        <f t="shared" ref="AG132" si="1863">M132*100/SUM($F132:$O132)</f>
        <v>8.5568688512987467</v>
      </c>
      <c r="AH132" s="3">
        <f t="shared" ref="AH132" si="1864">N132*100/SUM($F132:$O132)</f>
        <v>8.5568688512987467</v>
      </c>
      <c r="AI132" s="3">
        <f t="shared" ref="AI132" si="1865">O132*100/SUM($F132:$O132)</f>
        <v>24.322315804373982</v>
      </c>
      <c r="AJ132" s="3">
        <f t="shared" ref="AJ132" si="1866">P132*100/SUM($P132:$Y132)</f>
        <v>1.9772499461883029</v>
      </c>
      <c r="AK132" s="3">
        <f t="shared" ref="AK132" si="1867">Q132*100/SUM($P132:$Y132)</f>
        <v>1.8419448170291253</v>
      </c>
      <c r="AL132" s="3">
        <f t="shared" ref="AL132" si="1868">R132*100/SUM($P132:$Y132)</f>
        <v>3.5744005536763481</v>
      </c>
      <c r="AM132" s="3">
        <f t="shared" ref="AM132" si="1869">S132*100/SUM($P132:$Y132)</f>
        <v>7.5787253752065151</v>
      </c>
      <c r="AN132" s="3">
        <f t="shared" ref="AN132" si="1870">T132*100/SUM($P132:$Y132)</f>
        <v>7.4236512051811108</v>
      </c>
      <c r="AO132" s="3">
        <f t="shared" ref="AO132" si="1871">U132*100/SUM($P132:$Y132)</f>
        <v>9.197002297919866</v>
      </c>
      <c r="AP132" s="3">
        <f t="shared" ref="AP132" si="1872">V132*100/SUM($P132:$Y132)</f>
        <v>8.1326578461055021</v>
      </c>
      <c r="AQ132" s="3">
        <f t="shared" ref="AQ132" si="1873">W132*100/SUM($P132:$Y132)</f>
        <v>7.1091204169951823</v>
      </c>
      <c r="AR132" s="3">
        <f t="shared" ref="AR132" si="1874">X132*100/SUM($P132:$Y132)</f>
        <v>11.238473404427033</v>
      </c>
      <c r="AS132" s="3">
        <f t="shared" ref="AS132" si="1875">Y132*100/SUM($P132:$Y132)</f>
        <v>41.926774137271032</v>
      </c>
    </row>
    <row r="133" spans="1:45" x14ac:dyDescent="0.35">
      <c r="A133" s="7">
        <v>44036</v>
      </c>
      <c r="B133" t="s">
        <v>101</v>
      </c>
      <c r="C133" t="s">
        <v>101</v>
      </c>
      <c r="D133" t="s">
        <v>101</v>
      </c>
      <c r="E133" t="s">
        <v>101</v>
      </c>
      <c r="F133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t="s">
        <v>101</v>
      </c>
      <c r="P133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t="s">
        <v>101</v>
      </c>
      <c r="AR133" t="s">
        <v>101</v>
      </c>
      <c r="AS133" t="s">
        <v>101</v>
      </c>
    </row>
    <row r="134" spans="1:45" x14ac:dyDescent="0.35">
      <c r="A134" s="7">
        <v>44037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</row>
    <row r="135" spans="1:45" ht="12" customHeight="1" x14ac:dyDescent="0.35">
      <c r="A135" s="7">
        <v>44038</v>
      </c>
      <c r="B135" s="5">
        <f>mtl_newcases!C153</f>
        <v>28619</v>
      </c>
      <c r="C135" s="5">
        <f>mtl_newcases!B153</f>
        <v>50</v>
      </c>
      <c r="D135">
        <v>3434</v>
      </c>
      <c r="E135">
        <f>D135-D132</f>
        <v>0</v>
      </c>
      <c r="F135" cm="1">
        <f t="array" ref="F135:O135">TRANSPOSE(santemontreal!DP$57:DP$66)</f>
        <v>358</v>
      </c>
      <c r="G135">
        <v>319</v>
      </c>
      <c r="H135">
        <v>1106</v>
      </c>
      <c r="I135">
        <v>3626</v>
      </c>
      <c r="J135">
        <v>3675</v>
      </c>
      <c r="K135">
        <v>3871</v>
      </c>
      <c r="L135">
        <v>3483</v>
      </c>
      <c r="M135">
        <v>2416</v>
      </c>
      <c r="N135">
        <v>2418</v>
      </c>
      <c r="O135">
        <v>6873</v>
      </c>
      <c r="P135" s="6">
        <f>F135/(age_distribution_2016!$B$2/100000)</f>
        <v>326.22562420266087</v>
      </c>
      <c r="Q135" s="6">
        <f>G135/(age_distribution_2016!$B$3/100000)</f>
        <v>305.59946352445274</v>
      </c>
      <c r="R135" s="6">
        <f>H135/(age_distribution_2016!$B$4/100000)</f>
        <v>587.71953131227247</v>
      </c>
      <c r="S135" s="6">
        <f>I135/(age_distribution_2016!$B$5/100000)</f>
        <v>1236.5930599369085</v>
      </c>
      <c r="T135" s="6">
        <f>J135/(age_distribution_2016!$B$6/100000)</f>
        <v>1226.3285225661132</v>
      </c>
      <c r="U135" s="6">
        <f>K135/(age_distribution_2016!$B$7/100000)</f>
        <v>1521.1710384124176</v>
      </c>
      <c r="V135" s="6">
        <f>L135/(age_distribution_2016!$B$8/100000)</f>
        <v>1345.4369869628199</v>
      </c>
      <c r="W135" s="6">
        <f>M135/(age_distribution_2016!$B$9/100000)</f>
        <v>1178.5078412721641</v>
      </c>
      <c r="X135" s="6">
        <f>N135/(age_distribution_2016!$B$10/100000)</f>
        <v>1864.589759407773</v>
      </c>
      <c r="Y135" s="6">
        <f>O135/(age_distribution_2016!$B$11/100000)</f>
        <v>6956.12570214058</v>
      </c>
      <c r="Z135" s="3">
        <f t="shared" ref="Z135" si="1876">F135*100/SUM($F135:$O135)</f>
        <v>1.2719843666725883</v>
      </c>
      <c r="AA135" s="3">
        <f t="shared" ref="AA135" si="1877">G135*100/SUM($F135:$O135)</f>
        <v>1.1334162373423344</v>
      </c>
      <c r="AB135" s="3">
        <f t="shared" ref="AB135" si="1878">H135*100/SUM($F135:$O135)</f>
        <v>3.929650026647717</v>
      </c>
      <c r="AC135" s="3">
        <f t="shared" ref="AC135" si="1879">I135*100/SUM($F135:$O135)</f>
        <v>12.883282998756441</v>
      </c>
      <c r="AD135" s="3">
        <f t="shared" ref="AD135" si="1880">J135*100/SUM($F135:$O135)</f>
        <v>13.057381417658554</v>
      </c>
      <c r="AE135" s="3">
        <f t="shared" ref="AE135" si="1881">K135*100/SUM($F135:$O135)</f>
        <v>13.753775093267009</v>
      </c>
      <c r="AF135" s="3">
        <f t="shared" ref="AF135" si="1882">L135*100/SUM($F135:$O135)</f>
        <v>12.375199857878842</v>
      </c>
      <c r="AG135" s="3">
        <f t="shared" ref="AG135" si="1883">M135*100/SUM($F135:$O135)</f>
        <v>8.5841179605613789</v>
      </c>
      <c r="AH135" s="3">
        <f t="shared" ref="AH135" si="1884">N135*100/SUM($F135:$O135)</f>
        <v>8.5912240184757511</v>
      </c>
      <c r="AI135" s="3">
        <f t="shared" ref="AI135" si="1885">O135*100/SUM($F135:$O135)</f>
        <v>24.419968022739386</v>
      </c>
      <c r="AJ135" s="3">
        <f t="shared" ref="AJ135" si="1886">P135*100/SUM($P135:$Y135)</f>
        <v>1.9713545977549425</v>
      </c>
      <c r="AK135" s="3">
        <f t="shared" ref="AK135" si="1887">Q135*100/SUM($P135:$Y135)</f>
        <v>1.8467124063685365</v>
      </c>
      <c r="AL135" s="3">
        <f t="shared" ref="AL135" si="1888">R135*100/SUM($P135:$Y135)</f>
        <v>3.5515407567220101</v>
      </c>
      <c r="AM135" s="3">
        <f t="shared" ref="AM135" si="1889">S135*100/SUM($P135:$Y135)</f>
        <v>7.4726300860537807</v>
      </c>
      <c r="AN135" s="3">
        <f t="shared" ref="AN135" si="1890">T135*100/SUM($P135:$Y135)</f>
        <v>7.410602331522842</v>
      </c>
      <c r="AO135" s="3">
        <f t="shared" ref="AO135" si="1891">U135*100/SUM($P135:$Y135)</f>
        <v>9.192311388399883</v>
      </c>
      <c r="AP135" s="3">
        <f t="shared" ref="AP135" si="1892">V135*100/SUM($P135:$Y135)</f>
        <v>8.1303649789049217</v>
      </c>
      <c r="AQ135" s="3">
        <f t="shared" ref="AQ135" si="1893">W135*100/SUM($P135:$Y135)</f>
        <v>7.1216258902423242</v>
      </c>
      <c r="AR135" s="3">
        <f t="shared" ref="AR135" si="1894">X135*100/SUM($P135:$Y135)</f>
        <v>11.267562455032047</v>
      </c>
      <c r="AS135" s="3">
        <f t="shared" ref="AS135" si="1895">Y135*100/SUM($P135:$Y135)</f>
        <v>42.03529510899871</v>
      </c>
    </row>
    <row r="136" spans="1:45" ht="12" customHeight="1" x14ac:dyDescent="0.35">
      <c r="A136" s="7">
        <v>44039</v>
      </c>
      <c r="B136" s="5" t="s">
        <v>101</v>
      </c>
      <c r="C136" s="5" t="s">
        <v>101</v>
      </c>
      <c r="D136">
        <v>3434</v>
      </c>
      <c r="E136">
        <f>D136-D135</f>
        <v>0</v>
      </c>
      <c r="F136" t="str" cm="1">
        <f t="array" ref="F136:O136">TRANSPOSE(santemontreal!DQ$57:DQ$66)</f>
        <v>na</v>
      </c>
      <c r="G136" t="str">
        <v>na</v>
      </c>
      <c r="H136" t="str">
        <v>na</v>
      </c>
      <c r="I136" t="str">
        <v>na</v>
      </c>
      <c r="J136" t="str">
        <v>na</v>
      </c>
      <c r="K136" t="str">
        <v>na</v>
      </c>
      <c r="L136" t="str">
        <v>na</v>
      </c>
      <c r="M136" t="str">
        <v>na</v>
      </c>
      <c r="N136" t="str">
        <v>na</v>
      </c>
      <c r="O136" t="str">
        <v>na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t="s">
        <v>101</v>
      </c>
      <c r="AK136" t="s">
        <v>101</v>
      </c>
      <c r="AL136" t="s">
        <v>101</v>
      </c>
      <c r="AM136" t="s">
        <v>101</v>
      </c>
      <c r="AN136" t="s">
        <v>101</v>
      </c>
      <c r="AO136" t="s">
        <v>101</v>
      </c>
      <c r="AP136" t="s">
        <v>101</v>
      </c>
      <c r="AQ136" t="s">
        <v>101</v>
      </c>
      <c r="AR136" t="s">
        <v>101</v>
      </c>
      <c r="AS136" t="s">
        <v>101</v>
      </c>
    </row>
    <row r="137" spans="1:45" ht="12" customHeight="1" x14ac:dyDescent="0.35">
      <c r="A137" s="7">
        <v>44040</v>
      </c>
      <c r="B137" s="5" t="s">
        <v>101</v>
      </c>
      <c r="C137" s="5" t="s">
        <v>101</v>
      </c>
      <c r="D137">
        <v>3434</v>
      </c>
      <c r="E137">
        <f>D137-D136</f>
        <v>0</v>
      </c>
      <c r="F137" t="str" cm="1">
        <f t="array" ref="F137:O137">TRANSPOSE(santemontreal!DQ$57:DQ$66)</f>
        <v>na</v>
      </c>
      <c r="G137" t="str">
        <v>na</v>
      </c>
      <c r="H137" t="str">
        <v>na</v>
      </c>
      <c r="I137" t="str">
        <v>na</v>
      </c>
      <c r="J137" t="str">
        <v>na</v>
      </c>
      <c r="K137" t="str">
        <v>na</v>
      </c>
      <c r="L137" t="str">
        <v>na</v>
      </c>
      <c r="M137" t="str">
        <v>na</v>
      </c>
      <c r="N137" t="str">
        <v>na</v>
      </c>
      <c r="O137" t="str">
        <v>na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</row>
    <row r="138" spans="1:45" x14ac:dyDescent="0.35">
      <c r="A138" s="7">
        <v>44041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t="s">
        <v>101</v>
      </c>
      <c r="V138" t="s">
        <v>101</v>
      </c>
      <c r="W138" t="s">
        <v>101</v>
      </c>
      <c r="X138" t="s">
        <v>101</v>
      </c>
      <c r="Y138" t="s">
        <v>101</v>
      </c>
      <c r="Z138" t="s">
        <v>101</v>
      </c>
      <c r="AA138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</row>
    <row r="139" spans="1:45" x14ac:dyDescent="0.35">
      <c r="A139" s="7">
        <v>44042</v>
      </c>
      <c r="B139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t="s">
        <v>101</v>
      </c>
      <c r="T139" t="s">
        <v>101</v>
      </c>
      <c r="U139" t="s">
        <v>101</v>
      </c>
      <c r="V139" t="s">
        <v>101</v>
      </c>
      <c r="W139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</row>
    <row r="140" spans="1:45" x14ac:dyDescent="0.35">
      <c r="A140" s="7">
        <v>44043</v>
      </c>
      <c r="B140" t="s">
        <v>101</v>
      </c>
      <c r="C140" t="s">
        <v>101</v>
      </c>
      <c r="D140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t="s">
        <v>101</v>
      </c>
      <c r="Z140" t="s">
        <v>101</v>
      </c>
      <c r="AA140" t="s">
        <v>101</v>
      </c>
      <c r="AB140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</row>
    <row r="141" spans="1:45" x14ac:dyDescent="0.35">
      <c r="A141" s="7">
        <v>44044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</row>
    <row r="142" spans="1:45" x14ac:dyDescent="0.35">
      <c r="A142" s="7">
        <v>44045</v>
      </c>
      <c r="B142" t="s">
        <v>101</v>
      </c>
      <c r="C142" t="s">
        <v>101</v>
      </c>
      <c r="D142" t="s">
        <v>101</v>
      </c>
      <c r="E142" t="s">
        <v>101</v>
      </c>
      <c r="F142" t="s">
        <v>101</v>
      </c>
      <c r="G142" t="s">
        <v>101</v>
      </c>
      <c r="H142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t="s">
        <v>101</v>
      </c>
      <c r="AM142" t="s">
        <v>101</v>
      </c>
      <c r="AN142" t="s">
        <v>101</v>
      </c>
      <c r="AO142" t="s">
        <v>101</v>
      </c>
      <c r="AP142" t="s">
        <v>101</v>
      </c>
      <c r="AQ142" t="s">
        <v>101</v>
      </c>
      <c r="AR142" t="s">
        <v>101</v>
      </c>
      <c r="AS142" t="s">
        <v>101</v>
      </c>
    </row>
    <row r="143" spans="1:45" x14ac:dyDescent="0.35">
      <c r="A143" s="7">
        <v>44046</v>
      </c>
      <c r="B143" t="s">
        <v>101</v>
      </c>
      <c r="C143" t="s">
        <v>101</v>
      </c>
      <c r="D143" t="s">
        <v>101</v>
      </c>
      <c r="E143" t="s">
        <v>101</v>
      </c>
      <c r="F143" t="s">
        <v>101</v>
      </c>
      <c r="G143" t="s">
        <v>101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</row>
    <row r="144" spans="1:45" x14ac:dyDescent="0.35">
      <c r="A144" s="7">
        <v>44047</v>
      </c>
      <c r="B144" t="s">
        <v>101</v>
      </c>
      <c r="C144" t="s">
        <v>101</v>
      </c>
      <c r="D144" t="s">
        <v>101</v>
      </c>
      <c r="E144" t="s">
        <v>101</v>
      </c>
      <c r="F144" t="s">
        <v>101</v>
      </c>
      <c r="G144" t="s">
        <v>101</v>
      </c>
      <c r="H144" t="s">
        <v>101</v>
      </c>
      <c r="I144" t="s">
        <v>101</v>
      </c>
      <c r="J144" t="s">
        <v>101</v>
      </c>
      <c r="K144" t="s">
        <v>101</v>
      </c>
      <c r="L144" t="s">
        <v>101</v>
      </c>
      <c r="M144" t="s">
        <v>101</v>
      </c>
      <c r="N144" t="s">
        <v>101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</row>
    <row r="145" spans="1:45" x14ac:dyDescent="0.35">
      <c r="A145" s="7">
        <v>44048</v>
      </c>
      <c r="B145" t="s">
        <v>101</v>
      </c>
      <c r="C145" t="s">
        <v>101</v>
      </c>
      <c r="D145" t="s">
        <v>101</v>
      </c>
      <c r="E145" t="s">
        <v>101</v>
      </c>
      <c r="F145" t="s">
        <v>101</v>
      </c>
      <c r="G145" t="s">
        <v>101</v>
      </c>
      <c r="H145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t="s">
        <v>101</v>
      </c>
      <c r="Q145" t="s">
        <v>101</v>
      </c>
      <c r="R145" t="s">
        <v>101</v>
      </c>
      <c r="S145" t="s">
        <v>101</v>
      </c>
      <c r="T145" t="s">
        <v>101</v>
      </c>
      <c r="U145" t="s">
        <v>101</v>
      </c>
      <c r="V145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</row>
    <row r="146" spans="1:45" x14ac:dyDescent="0.35">
      <c r="A146" s="7">
        <v>44049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</row>
    <row r="147" spans="1:45" x14ac:dyDescent="0.35">
      <c r="A147" s="7">
        <v>44050</v>
      </c>
      <c r="B147">
        <v>29133</v>
      </c>
      <c r="C147" t="s">
        <v>101</v>
      </c>
      <c r="D147">
        <v>3447</v>
      </c>
      <c r="E147" t="s">
        <v>101</v>
      </c>
      <c r="F147" t="s">
        <v>101</v>
      </c>
      <c r="G147" t="s">
        <v>101</v>
      </c>
      <c r="H147" t="s">
        <v>101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  <c r="AL147" t="s">
        <v>101</v>
      </c>
      <c r="AM147" t="s">
        <v>101</v>
      </c>
      <c r="AN147" t="s">
        <v>101</v>
      </c>
      <c r="AO147" t="s">
        <v>101</v>
      </c>
      <c r="AP147" t="s">
        <v>101</v>
      </c>
      <c r="AQ147" t="s">
        <v>101</v>
      </c>
      <c r="AR147" t="s">
        <v>101</v>
      </c>
      <c r="AS147" t="s">
        <v>101</v>
      </c>
    </row>
    <row r="148" spans="1:45" x14ac:dyDescent="0.35">
      <c r="A148" s="7">
        <v>44051</v>
      </c>
      <c r="B148" t="s">
        <v>101</v>
      </c>
      <c r="C148" t="s">
        <v>101</v>
      </c>
      <c r="D148" t="s">
        <v>101</v>
      </c>
      <c r="E148" t="s">
        <v>101</v>
      </c>
      <c r="F148" t="s">
        <v>101</v>
      </c>
      <c r="G148" t="s">
        <v>101</v>
      </c>
      <c r="H148" t="s">
        <v>101</v>
      </c>
      <c r="I148" t="s">
        <v>101</v>
      </c>
      <c r="J148" t="s">
        <v>101</v>
      </c>
      <c r="K148" t="s">
        <v>101</v>
      </c>
      <c r="L148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</row>
    <row r="149" spans="1:45" x14ac:dyDescent="0.35">
      <c r="A149" s="7">
        <v>44052</v>
      </c>
      <c r="B149" t="s">
        <v>101</v>
      </c>
      <c r="C149" t="s">
        <v>101</v>
      </c>
      <c r="D149" t="s">
        <v>101</v>
      </c>
      <c r="E149" t="s">
        <v>101</v>
      </c>
      <c r="F149" t="s">
        <v>101</v>
      </c>
      <c r="G149" t="s">
        <v>101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t="s">
        <v>101</v>
      </c>
      <c r="V149" t="s">
        <v>101</v>
      </c>
      <c r="W149" t="s">
        <v>101</v>
      </c>
      <c r="X149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t="s">
        <v>101</v>
      </c>
      <c r="AS149" t="s">
        <v>101</v>
      </c>
    </row>
    <row r="150" spans="1:45" x14ac:dyDescent="0.35">
      <c r="A150" s="7">
        <v>44053</v>
      </c>
      <c r="B150" t="s">
        <v>101</v>
      </c>
      <c r="C150" t="s">
        <v>101</v>
      </c>
      <c r="D150" t="s">
        <v>101</v>
      </c>
      <c r="E150" t="s">
        <v>101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</row>
    <row r="151" spans="1:45" ht="12" customHeight="1" x14ac:dyDescent="0.35">
      <c r="A151" s="7">
        <v>44054</v>
      </c>
      <c r="B151" s="5">
        <f>mtl_newcases!C169</f>
        <v>29317</v>
      </c>
      <c r="C151" s="5" t="s">
        <v>101</v>
      </c>
      <c r="D151">
        <v>3462</v>
      </c>
      <c r="E151" t="s">
        <v>101</v>
      </c>
      <c r="F151" cm="1">
        <f t="array" ref="F151:O151">TRANSPOSE(santemontreal!EF$57:EF$66)</f>
        <v>398</v>
      </c>
      <c r="G151">
        <v>349</v>
      </c>
      <c r="H151">
        <v>1222</v>
      </c>
      <c r="I151">
        <v>4034</v>
      </c>
      <c r="J151">
        <v>3868</v>
      </c>
      <c r="K151">
        <v>3992</v>
      </c>
      <c r="L151">
        <v>3585</v>
      </c>
      <c r="M151">
        <v>2469</v>
      </c>
      <c r="N151">
        <v>2436</v>
      </c>
      <c r="O151">
        <v>6878</v>
      </c>
      <c r="P151" s="6">
        <f>F151/(age_distribution_2016!$B$2/100000)</f>
        <v>362.67541461636597</v>
      </c>
      <c r="Q151" s="6">
        <f>G151/(age_distribution_2016!$B$3/100000)</f>
        <v>334.33922498443263</v>
      </c>
      <c r="R151" s="6">
        <f>H151/(age_distribution_2016!$B$4/100000)</f>
        <v>649.3610011424928</v>
      </c>
      <c r="S151" s="6">
        <f>I151/(age_distribution_2016!$B$5/100000)</f>
        <v>1375.735356807912</v>
      </c>
      <c r="T151" s="6">
        <f>J151/(age_distribution_2016!$B$6/100000)</f>
        <v>1290.7316259280888</v>
      </c>
      <c r="U151" s="6">
        <f>K151/(age_distribution_2016!$B$7/100000)</f>
        <v>1568.7199135474998</v>
      </c>
      <c r="V151" s="6">
        <f>L151/(age_distribution_2016!$B$8/100000)</f>
        <v>1384.8382423949781</v>
      </c>
      <c r="W151" s="6">
        <f>M151/(age_distribution_2016!$B$9/100000)</f>
        <v>1204.3608692470914</v>
      </c>
      <c r="X151" s="6">
        <f>N151/(age_distribution_2016!$B$10/100000)</f>
        <v>1878.4700801974091</v>
      </c>
      <c r="Y151" s="6">
        <f>O151/(age_distribution_2016!$B$11/100000)</f>
        <v>6961.1861747887251</v>
      </c>
      <c r="Z151" s="3">
        <f t="shared" ref="Z151" si="1896">F151*100/SUM($F151:$O151)</f>
        <v>1.3615681981458041</v>
      </c>
      <c r="AA151" s="3">
        <f t="shared" ref="AA151" si="1897">G151*100/SUM($F151:$O151)</f>
        <v>1.1939379425951899</v>
      </c>
      <c r="AB151" s="3">
        <f t="shared" ref="AB151" si="1898">H151*100/SUM($F151:$O151)</f>
        <v>4.1804933118949057</v>
      </c>
      <c r="AC151" s="3">
        <f t="shared" ref="AC151" si="1899">I151*100/SUM($F151:$O151)</f>
        <v>13.800417365126064</v>
      </c>
      <c r="AD151" s="3">
        <f t="shared" ref="AD151" si="1900">J151*100/SUM($F151:$O151)</f>
        <v>13.232527111628066</v>
      </c>
      <c r="AE151" s="3">
        <f t="shared" ref="AE151" si="1901">K151*100/SUM($F151:$O151)</f>
        <v>13.656734288939823</v>
      </c>
      <c r="AF151" s="3">
        <f t="shared" ref="AF151" si="1902">L151*100/SUM($F151:$O151)</f>
        <v>12.264376860182683</v>
      </c>
      <c r="AG151" s="3">
        <f t="shared" ref="AG151" si="1903">M151*100/SUM($F151:$O151)</f>
        <v>8.4465122643768602</v>
      </c>
      <c r="AH151" s="3">
        <f t="shared" ref="AH151" si="1904">N151*100/SUM($F151:$O151)</f>
        <v>8.3336184188019562</v>
      </c>
      <c r="AI151" s="3">
        <f t="shared" ref="AI151" si="1905">O151*100/SUM($F151:$O151)</f>
        <v>23.529814238308646</v>
      </c>
      <c r="AJ151" s="3">
        <f t="shared" ref="AJ151" si="1906">P151*100/SUM($P151:$Y151)</f>
        <v>2.1320782162467542</v>
      </c>
      <c r="AK151" s="3">
        <f t="shared" ref="AK151" si="1907">Q151*100/SUM($P151:$Y151)</f>
        <v>1.9654968318714485</v>
      </c>
      <c r="AL151" s="3">
        <f t="shared" ref="AL151" si="1908">R151*100/SUM($P151:$Y151)</f>
        <v>3.8174312049262813</v>
      </c>
      <c r="AM151" s="3">
        <f t="shared" ref="AM151" si="1909">S151*100/SUM($P151:$Y151)</f>
        <v>8.0876046937818629</v>
      </c>
      <c r="AN151" s="3">
        <f t="shared" ref="AN151" si="1910">T151*100/SUM($P151:$Y151)</f>
        <v>7.5878889821440048</v>
      </c>
      <c r="AO151" s="3">
        <f t="shared" ref="AO151" si="1911">U151*100/SUM($P151:$Y151)</f>
        <v>9.2221127219363126</v>
      </c>
      <c r="AP151" s="3">
        <f t="shared" ref="AP151" si="1912">V151*100/SUM($P151:$Y151)</f>
        <v>8.1411182855032642</v>
      </c>
      <c r="AQ151" s="3">
        <f t="shared" ref="AQ151" si="1913">W151*100/SUM($P151:$Y151)</f>
        <v>7.0801368671154901</v>
      </c>
      <c r="AR151" s="3">
        <f t="shared" ref="AR151" si="1914">X151*100/SUM($P151:$Y151)</f>
        <v>11.043056618813495</v>
      </c>
      <c r="AS151" s="3">
        <f t="shared" ref="AS151" si="1915">Y151*100/SUM($P151:$Y151)</f>
        <v>40.923075577661074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69"/>
  <sheetViews>
    <sheetView zoomScale="75" zoomScaleNormal="75" workbookViewId="0">
      <pane ySplit="1" topLeftCell="A146" activePane="bottomLeft" state="frozen"/>
      <selection pane="bottomLeft" activeCell="A153" sqref="A153:A169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4</v>
      </c>
      <c r="C19">
        <v>20</v>
      </c>
      <c r="E19" s="7"/>
    </row>
    <row r="20" spans="1:5" x14ac:dyDescent="0.35">
      <c r="A20" s="7">
        <v>43905</v>
      </c>
      <c r="B20">
        <v>6</v>
      </c>
      <c r="C20">
        <v>26</v>
      </c>
      <c r="E20" s="7"/>
    </row>
    <row r="21" spans="1:5" x14ac:dyDescent="0.35">
      <c r="A21" s="7">
        <v>43906</v>
      </c>
      <c r="B21">
        <v>4</v>
      </c>
      <c r="C21">
        <v>30</v>
      </c>
      <c r="E21" s="7"/>
    </row>
    <row r="22" spans="1:5" x14ac:dyDescent="0.35">
      <c r="A22" s="7">
        <v>43907</v>
      </c>
      <c r="B22">
        <v>7</v>
      </c>
      <c r="C22">
        <v>37</v>
      </c>
      <c r="E22" s="7"/>
    </row>
    <row r="23" spans="1:5" x14ac:dyDescent="0.35">
      <c r="A23" s="7">
        <v>43908</v>
      </c>
      <c r="B23">
        <v>6</v>
      </c>
      <c r="C23">
        <v>43</v>
      </c>
      <c r="E23" s="7"/>
    </row>
    <row r="24" spans="1:5" x14ac:dyDescent="0.35">
      <c r="A24" s="7">
        <v>43909</v>
      </c>
      <c r="B24">
        <v>35</v>
      </c>
      <c r="C24">
        <v>78</v>
      </c>
      <c r="E24" s="7"/>
    </row>
    <row r="25" spans="1:5" x14ac:dyDescent="0.35">
      <c r="A25" s="7">
        <v>43910</v>
      </c>
      <c r="B25">
        <v>49</v>
      </c>
      <c r="C25">
        <v>127</v>
      </c>
      <c r="E25" s="7"/>
    </row>
    <row r="26" spans="1:5" x14ac:dyDescent="0.35">
      <c r="A26" s="7">
        <v>43911</v>
      </c>
      <c r="B26">
        <v>92</v>
      </c>
      <c r="C26">
        <v>219</v>
      </c>
      <c r="E26" s="7"/>
    </row>
    <row r="27" spans="1:5" x14ac:dyDescent="0.35">
      <c r="A27" s="7">
        <v>43912</v>
      </c>
      <c r="B27">
        <v>88</v>
      </c>
      <c r="C27">
        <v>307</v>
      </c>
      <c r="E27" s="7"/>
    </row>
    <row r="28" spans="1:5" x14ac:dyDescent="0.35">
      <c r="A28" s="7">
        <v>43913</v>
      </c>
      <c r="B28">
        <v>134</v>
      </c>
      <c r="C28">
        <v>441</v>
      </c>
      <c r="E28" s="7"/>
    </row>
    <row r="29" spans="1:5" x14ac:dyDescent="0.35">
      <c r="A29" s="7">
        <v>43914</v>
      </c>
      <c r="B29">
        <v>145</v>
      </c>
      <c r="C29">
        <v>586</v>
      </c>
      <c r="E29" s="7"/>
    </row>
    <row r="30" spans="1:5" x14ac:dyDescent="0.35">
      <c r="A30" s="7">
        <v>43915</v>
      </c>
      <c r="B30">
        <v>188</v>
      </c>
      <c r="C30">
        <v>774</v>
      </c>
      <c r="E30" s="7"/>
    </row>
    <row r="31" spans="1:5" x14ac:dyDescent="0.35">
      <c r="A31" s="7">
        <v>43916</v>
      </c>
      <c r="B31">
        <v>181</v>
      </c>
      <c r="C31">
        <v>955</v>
      </c>
      <c r="E31" s="7"/>
    </row>
    <row r="32" spans="1:5" x14ac:dyDescent="0.35">
      <c r="A32" s="7">
        <v>43917</v>
      </c>
      <c r="B32">
        <v>243</v>
      </c>
      <c r="C32">
        <v>1198</v>
      </c>
      <c r="E32" s="7"/>
    </row>
    <row r="33" spans="1:5" x14ac:dyDescent="0.35">
      <c r="A33" s="7">
        <v>43918</v>
      </c>
      <c r="B33">
        <v>201</v>
      </c>
      <c r="C33">
        <v>1399</v>
      </c>
      <c r="E33" s="7"/>
    </row>
    <row r="34" spans="1:5" x14ac:dyDescent="0.35">
      <c r="A34" s="7">
        <v>43919</v>
      </c>
      <c r="B34">
        <v>262</v>
      </c>
      <c r="C34">
        <v>1661</v>
      </c>
      <c r="E34" s="7"/>
    </row>
    <row r="35" spans="1:5" x14ac:dyDescent="0.35">
      <c r="A35" s="7">
        <v>43920</v>
      </c>
      <c r="B35">
        <v>266</v>
      </c>
      <c r="C35">
        <v>1927</v>
      </c>
      <c r="E35" s="7"/>
    </row>
    <row r="36" spans="1:5" x14ac:dyDescent="0.35">
      <c r="A36" s="7">
        <v>43921</v>
      </c>
      <c r="B36" s="8">
        <v>330</v>
      </c>
      <c r="C36">
        <v>2257</v>
      </c>
      <c r="E36" s="7"/>
    </row>
    <row r="37" spans="1:5" x14ac:dyDescent="0.35">
      <c r="A37" s="7">
        <v>43922</v>
      </c>
      <c r="B37" s="8">
        <v>305</v>
      </c>
      <c r="C37">
        <v>2562</v>
      </c>
      <c r="E37" s="7"/>
    </row>
    <row r="38" spans="1:5" x14ac:dyDescent="0.35">
      <c r="A38" s="7">
        <v>43923</v>
      </c>
      <c r="B38">
        <v>410</v>
      </c>
      <c r="C38">
        <v>2972</v>
      </c>
      <c r="E38" s="7"/>
    </row>
    <row r="39" spans="1:5" x14ac:dyDescent="0.35">
      <c r="A39" s="7">
        <v>43924</v>
      </c>
      <c r="B39">
        <v>351</v>
      </c>
      <c r="C39">
        <v>3323</v>
      </c>
      <c r="E39" s="7"/>
    </row>
    <row r="40" spans="1:5" x14ac:dyDescent="0.35">
      <c r="A40" s="7">
        <v>43925</v>
      </c>
      <c r="B40">
        <v>340</v>
      </c>
      <c r="C40">
        <v>3663</v>
      </c>
      <c r="E40" s="7"/>
    </row>
    <row r="41" spans="1:5" x14ac:dyDescent="0.35">
      <c r="A41" s="7">
        <v>43926</v>
      </c>
      <c r="B41" s="8">
        <v>261</v>
      </c>
      <c r="C41">
        <v>3924</v>
      </c>
      <c r="E41" s="7"/>
    </row>
    <row r="42" spans="1:5" x14ac:dyDescent="0.35">
      <c r="A42" s="7">
        <v>43927</v>
      </c>
      <c r="B42" s="8">
        <v>457</v>
      </c>
      <c r="C42">
        <v>4381</v>
      </c>
      <c r="E42" s="7"/>
    </row>
    <row r="43" spans="1:5" x14ac:dyDescent="0.35">
      <c r="A43" s="7">
        <v>43928</v>
      </c>
      <c r="B43" s="8">
        <v>421</v>
      </c>
      <c r="C43">
        <v>4802</v>
      </c>
      <c r="E43" s="7"/>
    </row>
    <row r="44" spans="1:5" x14ac:dyDescent="0.35">
      <c r="A44" s="7">
        <v>43929</v>
      </c>
      <c r="B44" s="8">
        <v>377</v>
      </c>
      <c r="C44">
        <v>5179</v>
      </c>
      <c r="E44" s="7"/>
    </row>
    <row r="45" spans="1:5" x14ac:dyDescent="0.35">
      <c r="A45" s="7">
        <v>43930</v>
      </c>
      <c r="B45" s="8">
        <v>352</v>
      </c>
      <c r="C45">
        <v>5531</v>
      </c>
      <c r="E45" s="7"/>
    </row>
    <row r="46" spans="1:5" x14ac:dyDescent="0.35">
      <c r="A46" s="7">
        <v>43931</v>
      </c>
      <c r="B46" s="8">
        <v>307</v>
      </c>
      <c r="C46">
        <v>5838</v>
      </c>
      <c r="E46" s="7"/>
    </row>
    <row r="47" spans="1:5" x14ac:dyDescent="0.35">
      <c r="A47" s="7">
        <v>43932</v>
      </c>
      <c r="B47" s="8">
        <v>256</v>
      </c>
      <c r="C47">
        <v>6094</v>
      </c>
      <c r="E47" s="7"/>
    </row>
    <row r="48" spans="1:5" x14ac:dyDescent="0.35">
      <c r="A48" s="7">
        <v>43933</v>
      </c>
      <c r="B48" s="8">
        <v>331</v>
      </c>
      <c r="C48">
        <v>6425</v>
      </c>
      <c r="E48" s="7"/>
    </row>
    <row r="49" spans="1:6" x14ac:dyDescent="0.35">
      <c r="A49" s="7">
        <v>43934</v>
      </c>
      <c r="B49" s="8">
        <v>542</v>
      </c>
      <c r="C49">
        <v>6967</v>
      </c>
      <c r="E49" s="7"/>
    </row>
    <row r="50" spans="1:6" x14ac:dyDescent="0.35">
      <c r="A50" s="7">
        <v>43935</v>
      </c>
      <c r="B50" s="8">
        <v>470</v>
      </c>
      <c r="C50">
        <v>7437</v>
      </c>
      <c r="E50" s="7"/>
    </row>
    <row r="51" spans="1:6" x14ac:dyDescent="0.35">
      <c r="A51" s="7">
        <v>43936</v>
      </c>
      <c r="B51" s="8">
        <v>619</v>
      </c>
      <c r="C51">
        <v>8056</v>
      </c>
      <c r="E51" s="7"/>
    </row>
    <row r="52" spans="1:6" x14ac:dyDescent="0.35">
      <c r="A52" s="7">
        <v>43937</v>
      </c>
      <c r="B52" s="8">
        <v>497</v>
      </c>
      <c r="C52">
        <v>8553</v>
      </c>
      <c r="E52" s="7"/>
    </row>
    <row r="53" spans="1:6" x14ac:dyDescent="0.35">
      <c r="A53" s="7">
        <v>43938</v>
      </c>
      <c r="B53" s="8">
        <v>572</v>
      </c>
      <c r="C53">
        <v>9125</v>
      </c>
      <c r="E53" s="7"/>
    </row>
    <row r="54" spans="1:6" x14ac:dyDescent="0.35">
      <c r="A54" s="7">
        <v>43939</v>
      </c>
      <c r="B54" s="8">
        <v>330</v>
      </c>
      <c r="C54">
        <v>9455</v>
      </c>
      <c r="E54" s="7"/>
    </row>
    <row r="55" spans="1:6" x14ac:dyDescent="0.35">
      <c r="A55" s="7">
        <v>43940</v>
      </c>
      <c r="B55" s="8">
        <v>428</v>
      </c>
      <c r="C55">
        <v>9883</v>
      </c>
      <c r="E55" s="7"/>
    </row>
    <row r="56" spans="1:6" x14ac:dyDescent="0.35">
      <c r="A56" s="7">
        <v>43941</v>
      </c>
      <c r="B56" s="8">
        <v>484</v>
      </c>
      <c r="C56">
        <v>10367</v>
      </c>
      <c r="E56" s="7"/>
    </row>
    <row r="57" spans="1:6" x14ac:dyDescent="0.35">
      <c r="A57" s="7">
        <v>43942</v>
      </c>
      <c r="B57" s="8">
        <v>460</v>
      </c>
      <c r="C57">
        <v>10827</v>
      </c>
      <c r="E57" s="7"/>
    </row>
    <row r="58" spans="1:6" x14ac:dyDescent="0.35">
      <c r="A58" s="7">
        <v>43943</v>
      </c>
      <c r="B58" s="8">
        <v>535</v>
      </c>
      <c r="C58">
        <v>11362</v>
      </c>
      <c r="E58" s="7"/>
    </row>
    <row r="59" spans="1:6" x14ac:dyDescent="0.35">
      <c r="A59" s="7">
        <v>43944</v>
      </c>
      <c r="B59" s="8">
        <v>526</v>
      </c>
      <c r="C59">
        <v>11888</v>
      </c>
      <c r="E59" s="7"/>
    </row>
    <row r="60" spans="1:6" x14ac:dyDescent="0.35">
      <c r="A60" s="7">
        <v>43945</v>
      </c>
      <c r="B60" s="8">
        <v>495</v>
      </c>
      <c r="C60">
        <v>12383</v>
      </c>
      <c r="E60" s="7"/>
    </row>
    <row r="61" spans="1:6" x14ac:dyDescent="0.35">
      <c r="A61" s="7">
        <v>43946</v>
      </c>
      <c r="B61" s="8">
        <v>312</v>
      </c>
      <c r="C61">
        <v>12695</v>
      </c>
      <c r="E61" s="7"/>
    </row>
    <row r="62" spans="1:6" x14ac:dyDescent="0.35">
      <c r="A62" s="7">
        <v>43947</v>
      </c>
      <c r="B62" s="8">
        <v>283</v>
      </c>
      <c r="C62">
        <v>12978</v>
      </c>
      <c r="E62" s="7"/>
    </row>
    <row r="63" spans="1:6" x14ac:dyDescent="0.35">
      <c r="A63" s="7">
        <v>43948</v>
      </c>
      <c r="B63" s="8">
        <v>462</v>
      </c>
      <c r="C63">
        <v>13440</v>
      </c>
      <c r="E63" s="7"/>
      <c r="F63" s="5"/>
    </row>
    <row r="64" spans="1:6" x14ac:dyDescent="0.35">
      <c r="A64" s="7">
        <v>43949</v>
      </c>
      <c r="B64" s="8">
        <v>472</v>
      </c>
      <c r="C64">
        <v>13912</v>
      </c>
      <c r="E64" s="7"/>
    </row>
    <row r="65" spans="1:5" x14ac:dyDescent="0.35">
      <c r="A65" s="7">
        <v>43950</v>
      </c>
      <c r="B65" s="8">
        <v>521</v>
      </c>
      <c r="C65">
        <v>14433</v>
      </c>
      <c r="E65" s="7"/>
    </row>
    <row r="66" spans="1:5" x14ac:dyDescent="0.35">
      <c r="A66" s="7">
        <v>43951</v>
      </c>
      <c r="B66" s="8">
        <v>592</v>
      </c>
      <c r="C66">
        <v>15025</v>
      </c>
      <c r="E66" s="7"/>
    </row>
    <row r="67" spans="1:5" x14ac:dyDescent="0.35">
      <c r="A67" s="7">
        <v>43952</v>
      </c>
      <c r="B67" s="8">
        <v>616</v>
      </c>
      <c r="C67">
        <v>15641</v>
      </c>
      <c r="E67" s="7"/>
    </row>
    <row r="68" spans="1:5" x14ac:dyDescent="0.35">
      <c r="A68" s="7">
        <v>43953</v>
      </c>
      <c r="B68" s="8">
        <v>524</v>
      </c>
      <c r="C68">
        <v>16165</v>
      </c>
      <c r="E68" s="7"/>
    </row>
    <row r="69" spans="1:5" x14ac:dyDescent="0.35">
      <c r="A69" s="7">
        <v>43954</v>
      </c>
      <c r="B69" s="8">
        <v>346</v>
      </c>
      <c r="C69">
        <v>16511</v>
      </c>
      <c r="E69" s="7"/>
    </row>
    <row r="70" spans="1:5" x14ac:dyDescent="0.35">
      <c r="A70" s="7">
        <v>43955</v>
      </c>
      <c r="B70" s="8">
        <v>418</v>
      </c>
      <c r="C70">
        <v>16929</v>
      </c>
      <c r="E70" s="7"/>
    </row>
    <row r="71" spans="1:5" x14ac:dyDescent="0.35">
      <c r="A71" s="7">
        <v>43956</v>
      </c>
      <c r="B71" s="8">
        <v>471</v>
      </c>
      <c r="C71">
        <v>17400</v>
      </c>
      <c r="E71" s="7"/>
    </row>
    <row r="72" spans="1:5" x14ac:dyDescent="0.35">
      <c r="A72" s="7">
        <v>43957</v>
      </c>
      <c r="B72" s="8">
        <v>571</v>
      </c>
      <c r="C72">
        <v>17971</v>
      </c>
      <c r="E72" s="7"/>
    </row>
    <row r="73" spans="1:5" x14ac:dyDescent="0.35">
      <c r="A73" s="7">
        <v>43958</v>
      </c>
      <c r="B73" s="8">
        <v>428</v>
      </c>
      <c r="C73">
        <v>18399</v>
      </c>
      <c r="E73" s="7"/>
    </row>
    <row r="74" spans="1:5" x14ac:dyDescent="0.35">
      <c r="A74" s="7">
        <v>43959</v>
      </c>
      <c r="B74" s="8">
        <v>434</v>
      </c>
      <c r="C74">
        <v>18833</v>
      </c>
      <c r="E74" s="7"/>
    </row>
    <row r="75" spans="1:5" x14ac:dyDescent="0.35">
      <c r="A75" s="7">
        <v>43960</v>
      </c>
      <c r="B75" s="8">
        <v>312</v>
      </c>
      <c r="C75">
        <v>19145</v>
      </c>
      <c r="E75" s="7"/>
    </row>
    <row r="76" spans="1:5" x14ac:dyDescent="0.35">
      <c r="A76" s="7">
        <v>43961</v>
      </c>
      <c r="B76">
        <v>303</v>
      </c>
      <c r="C76">
        <v>19448</v>
      </c>
      <c r="E76" s="7"/>
    </row>
    <row r="77" spans="1:5" x14ac:dyDescent="0.35">
      <c r="A77" s="7">
        <v>43962</v>
      </c>
      <c r="B77">
        <v>366</v>
      </c>
      <c r="C77">
        <v>19814</v>
      </c>
    </row>
    <row r="78" spans="1:5" x14ac:dyDescent="0.35">
      <c r="A78" s="7">
        <v>43963</v>
      </c>
      <c r="B78">
        <v>432</v>
      </c>
      <c r="C78">
        <v>20246</v>
      </c>
    </row>
    <row r="79" spans="1:5" x14ac:dyDescent="0.35">
      <c r="A79" s="7">
        <v>43964</v>
      </c>
      <c r="B79">
        <v>395</v>
      </c>
      <c r="C79">
        <v>20641</v>
      </c>
    </row>
    <row r="80" spans="1:5" x14ac:dyDescent="0.35">
      <c r="A80" s="7">
        <v>43965</v>
      </c>
      <c r="B80">
        <v>353</v>
      </c>
      <c r="C80">
        <v>20994</v>
      </c>
    </row>
    <row r="81" spans="1:3" x14ac:dyDescent="0.35">
      <c r="A81" s="7">
        <v>43966</v>
      </c>
      <c r="B81">
        <v>346</v>
      </c>
      <c r="C81">
        <v>21340</v>
      </c>
    </row>
    <row r="82" spans="1:3" x14ac:dyDescent="0.35">
      <c r="A82" s="7">
        <v>43967</v>
      </c>
      <c r="B82">
        <v>270</v>
      </c>
      <c r="C82">
        <v>21610</v>
      </c>
    </row>
    <row r="83" spans="1:3" x14ac:dyDescent="0.35">
      <c r="A83" s="7">
        <v>43968</v>
      </c>
      <c r="B83">
        <v>338</v>
      </c>
      <c r="C83">
        <v>21948</v>
      </c>
    </row>
    <row r="84" spans="1:3" x14ac:dyDescent="0.35">
      <c r="A84" s="7">
        <v>43969</v>
      </c>
      <c r="B84">
        <v>334</v>
      </c>
      <c r="C84">
        <v>22282</v>
      </c>
    </row>
    <row r="85" spans="1:3" x14ac:dyDescent="0.35">
      <c r="A85" s="7">
        <v>43970</v>
      </c>
      <c r="B85">
        <v>320</v>
      </c>
      <c r="C85">
        <v>22602</v>
      </c>
    </row>
    <row r="86" spans="1:3" x14ac:dyDescent="0.35">
      <c r="A86" s="7">
        <v>43971</v>
      </c>
      <c r="B86">
        <v>411</v>
      </c>
      <c r="C86">
        <v>23013</v>
      </c>
    </row>
    <row r="87" spans="1:3" x14ac:dyDescent="0.35">
      <c r="A87" s="7">
        <v>43972</v>
      </c>
      <c r="B87">
        <v>383</v>
      </c>
      <c r="C87">
        <v>23396</v>
      </c>
    </row>
    <row r="88" spans="1:3" x14ac:dyDescent="0.35">
      <c r="A88" s="7">
        <v>43973</v>
      </c>
      <c r="B88">
        <v>257</v>
      </c>
      <c r="C88">
        <v>23653</v>
      </c>
    </row>
    <row r="89" spans="1:3" x14ac:dyDescent="0.35">
      <c r="A89" s="7">
        <v>43974</v>
      </c>
      <c r="B89">
        <v>215</v>
      </c>
      <c r="C89">
        <v>23868</v>
      </c>
    </row>
    <row r="90" spans="1:3" x14ac:dyDescent="0.35">
      <c r="A90" s="7">
        <v>43975</v>
      </c>
      <c r="B90">
        <v>215</v>
      </c>
      <c r="C90">
        <v>24083</v>
      </c>
    </row>
    <row r="91" spans="1:3" x14ac:dyDescent="0.35">
      <c r="A91" s="7">
        <v>43976</v>
      </c>
      <c r="B91">
        <v>206</v>
      </c>
      <c r="C91">
        <v>24289</v>
      </c>
    </row>
    <row r="92" spans="1:3" x14ac:dyDescent="0.35">
      <c r="A92" s="7">
        <v>43977</v>
      </c>
      <c r="B92">
        <v>246</v>
      </c>
      <c r="C92">
        <v>24535</v>
      </c>
    </row>
    <row r="93" spans="1:3" x14ac:dyDescent="0.35">
      <c r="A93" s="7">
        <v>43978</v>
      </c>
      <c r="B93">
        <v>256</v>
      </c>
      <c r="C93">
        <v>24791</v>
      </c>
    </row>
    <row r="94" spans="1:3" x14ac:dyDescent="0.35">
      <c r="A94" s="7">
        <v>43979</v>
      </c>
      <c r="B94">
        <v>193</v>
      </c>
      <c r="C94">
        <v>24984</v>
      </c>
    </row>
    <row r="95" spans="1:3" x14ac:dyDescent="0.35">
      <c r="A95" s="7">
        <v>43980</v>
      </c>
      <c r="B95">
        <v>196</v>
      </c>
      <c r="C95">
        <v>25180</v>
      </c>
    </row>
    <row r="96" spans="1:3" x14ac:dyDescent="0.35">
      <c r="A96" s="7">
        <v>43981</v>
      </c>
      <c r="B96">
        <v>207</v>
      </c>
      <c r="C96">
        <v>25387</v>
      </c>
    </row>
    <row r="97" spans="1:3" x14ac:dyDescent="0.35">
      <c r="A97" s="7">
        <v>43982</v>
      </c>
      <c r="B97">
        <v>140</v>
      </c>
      <c r="C97">
        <v>25527</v>
      </c>
    </row>
    <row r="98" spans="1:3" x14ac:dyDescent="0.35">
      <c r="A98" s="7">
        <v>43983</v>
      </c>
      <c r="B98">
        <v>157</v>
      </c>
      <c r="C98">
        <v>25684</v>
      </c>
    </row>
    <row r="99" spans="1:3" x14ac:dyDescent="0.35">
      <c r="A99" s="7">
        <v>43984</v>
      </c>
      <c r="B99">
        <v>100</v>
      </c>
      <c r="C99">
        <v>25784</v>
      </c>
    </row>
    <row r="100" spans="1:3" x14ac:dyDescent="0.35">
      <c r="A100" s="7">
        <v>43985</v>
      </c>
      <c r="B100">
        <v>115</v>
      </c>
      <c r="C100">
        <v>25899</v>
      </c>
    </row>
    <row r="101" spans="1:3" x14ac:dyDescent="0.35">
      <c r="A101" s="7">
        <v>43986</v>
      </c>
      <c r="B101">
        <v>124</v>
      </c>
      <c r="C101">
        <v>26023</v>
      </c>
    </row>
    <row r="102" spans="1:3" x14ac:dyDescent="0.35">
      <c r="A102" s="7">
        <v>43987</v>
      </c>
      <c r="B102">
        <v>115</v>
      </c>
      <c r="C102">
        <v>26138</v>
      </c>
    </row>
    <row r="103" spans="1:3" x14ac:dyDescent="0.35">
      <c r="A103" s="7">
        <v>43988</v>
      </c>
      <c r="B103">
        <v>105</v>
      </c>
      <c r="C103">
        <v>26243</v>
      </c>
    </row>
    <row r="104" spans="1:3" x14ac:dyDescent="0.35">
      <c r="A104" s="7">
        <v>43989</v>
      </c>
      <c r="B104">
        <v>74</v>
      </c>
      <c r="C104">
        <v>26317</v>
      </c>
    </row>
    <row r="105" spans="1:3" x14ac:dyDescent="0.35">
      <c r="A105" s="7">
        <v>43990</v>
      </c>
      <c r="B105">
        <v>50</v>
      </c>
      <c r="C105">
        <v>26367</v>
      </c>
    </row>
    <row r="106" spans="1:3" x14ac:dyDescent="0.35">
      <c r="A106" s="7">
        <v>43991</v>
      </c>
      <c r="B106">
        <v>78</v>
      </c>
      <c r="C106">
        <v>26445</v>
      </c>
    </row>
    <row r="107" spans="1:3" x14ac:dyDescent="0.35">
      <c r="A107" s="7">
        <v>43992</v>
      </c>
      <c r="B107">
        <v>68</v>
      </c>
      <c r="C107">
        <v>26513</v>
      </c>
    </row>
    <row r="108" spans="1:3" x14ac:dyDescent="0.35">
      <c r="A108" s="7">
        <v>43993</v>
      </c>
      <c r="B108">
        <v>67</v>
      </c>
      <c r="C108">
        <v>26580</v>
      </c>
    </row>
    <row r="109" spans="1:3" x14ac:dyDescent="0.35">
      <c r="A109" s="7">
        <v>43994</v>
      </c>
      <c r="B109">
        <v>72</v>
      </c>
      <c r="C109">
        <v>26652</v>
      </c>
    </row>
    <row r="110" spans="1:3" x14ac:dyDescent="0.35">
      <c r="A110" s="7">
        <v>43995</v>
      </c>
      <c r="B110">
        <v>65</v>
      </c>
      <c r="C110">
        <v>26717</v>
      </c>
    </row>
    <row r="111" spans="1:3" x14ac:dyDescent="0.35">
      <c r="A111" s="7">
        <v>43996</v>
      </c>
      <c r="B111">
        <v>28</v>
      </c>
      <c r="C111">
        <v>26745</v>
      </c>
    </row>
    <row r="112" spans="1:3" x14ac:dyDescent="0.35">
      <c r="A112" s="7">
        <v>43997</v>
      </c>
      <c r="B112">
        <v>55</v>
      </c>
      <c r="C112">
        <v>26800</v>
      </c>
    </row>
    <row r="113" spans="1:3" x14ac:dyDescent="0.35">
      <c r="A113" s="7">
        <v>43998</v>
      </c>
      <c r="B113">
        <v>72</v>
      </c>
      <c r="C113">
        <v>26872</v>
      </c>
    </row>
    <row r="114" spans="1:3" x14ac:dyDescent="0.35">
      <c r="A114" s="7">
        <v>43999</v>
      </c>
      <c r="B114">
        <v>51</v>
      </c>
      <c r="C114">
        <v>26923</v>
      </c>
    </row>
    <row r="115" spans="1:3" x14ac:dyDescent="0.35">
      <c r="A115" s="7">
        <v>44000</v>
      </c>
      <c r="B115">
        <v>52</v>
      </c>
      <c r="C115">
        <v>26975</v>
      </c>
    </row>
    <row r="116" spans="1:3" x14ac:dyDescent="0.35">
      <c r="A116" s="7">
        <v>44001</v>
      </c>
      <c r="B116">
        <v>61</v>
      </c>
      <c r="C116">
        <v>27036</v>
      </c>
    </row>
    <row r="117" spans="1:3" x14ac:dyDescent="0.35">
      <c r="A117" s="7">
        <v>44002</v>
      </c>
      <c r="B117">
        <v>31</v>
      </c>
      <c r="C117">
        <v>27067</v>
      </c>
    </row>
    <row r="118" spans="1:3" x14ac:dyDescent="0.35">
      <c r="A118" s="7">
        <v>44003</v>
      </c>
      <c r="B118">
        <v>24</v>
      </c>
      <c r="C118">
        <v>27091</v>
      </c>
    </row>
    <row r="119" spans="1:3" x14ac:dyDescent="0.35">
      <c r="A119" s="7">
        <v>44004</v>
      </c>
      <c r="B119">
        <v>40</v>
      </c>
      <c r="C119">
        <v>27131</v>
      </c>
    </row>
    <row r="120" spans="1:3" x14ac:dyDescent="0.35">
      <c r="A120" s="7">
        <v>44005</v>
      </c>
      <c r="B120">
        <v>39</v>
      </c>
      <c r="C120">
        <v>27170</v>
      </c>
    </row>
    <row r="121" spans="1:3" x14ac:dyDescent="0.35">
      <c r="A121" s="7">
        <v>44006</v>
      </c>
      <c r="B121">
        <v>30</v>
      </c>
      <c r="C121">
        <v>27200</v>
      </c>
    </row>
    <row r="122" spans="1:3" x14ac:dyDescent="0.35">
      <c r="A122" s="7">
        <v>44007</v>
      </c>
      <c r="B122">
        <v>46</v>
      </c>
      <c r="C122">
        <v>27246</v>
      </c>
    </row>
    <row r="123" spans="1:3" x14ac:dyDescent="0.35">
      <c r="A123" s="7">
        <v>44008</v>
      </c>
      <c r="B123">
        <v>42</v>
      </c>
      <c r="C123">
        <v>27288</v>
      </c>
    </row>
    <row r="124" spans="1:3" x14ac:dyDescent="0.35">
      <c r="A124" s="7">
        <v>44009</v>
      </c>
      <c r="B124">
        <v>32</v>
      </c>
      <c r="C124">
        <v>27320</v>
      </c>
    </row>
    <row r="125" spans="1:3" x14ac:dyDescent="0.35">
      <c r="A125" s="7">
        <v>44010</v>
      </c>
      <c r="B125">
        <v>18</v>
      </c>
      <c r="C125">
        <v>27338</v>
      </c>
    </row>
    <row r="126" spans="1:3" x14ac:dyDescent="0.35">
      <c r="A126" s="7">
        <v>44011</v>
      </c>
      <c r="B126">
        <v>16</v>
      </c>
      <c r="C126">
        <v>27354</v>
      </c>
    </row>
    <row r="127" spans="1:3" x14ac:dyDescent="0.35">
      <c r="A127" s="7">
        <v>44012</v>
      </c>
      <c r="B127">
        <v>40</v>
      </c>
      <c r="C127">
        <v>27394</v>
      </c>
    </row>
    <row r="128" spans="1:3" x14ac:dyDescent="0.35">
      <c r="A128" s="7">
        <v>44013</v>
      </c>
      <c r="B128">
        <v>23</v>
      </c>
      <c r="C128">
        <v>27417</v>
      </c>
    </row>
    <row r="129" spans="1:3" x14ac:dyDescent="0.35">
      <c r="A129" s="7">
        <v>44014</v>
      </c>
      <c r="B129">
        <v>16</v>
      </c>
      <c r="C129">
        <v>27433</v>
      </c>
    </row>
    <row r="130" spans="1:3" x14ac:dyDescent="0.35">
      <c r="A130" s="7">
        <v>44015</v>
      </c>
      <c r="B130">
        <v>16</v>
      </c>
      <c r="C130">
        <v>27449</v>
      </c>
    </row>
    <row r="131" spans="1:3" x14ac:dyDescent="0.35">
      <c r="A131" s="7">
        <v>44016</v>
      </c>
      <c r="B131">
        <v>14</v>
      </c>
      <c r="C131">
        <v>27463</v>
      </c>
    </row>
    <row r="132" spans="1:3" x14ac:dyDescent="0.35">
      <c r="A132" s="7">
        <v>44017</v>
      </c>
      <c r="B132">
        <v>8</v>
      </c>
      <c r="C132">
        <v>27471</v>
      </c>
    </row>
    <row r="133" spans="1:3" x14ac:dyDescent="0.35">
      <c r="A133" s="7">
        <v>44018</v>
      </c>
      <c r="B133">
        <v>15</v>
      </c>
      <c r="C133">
        <v>27486</v>
      </c>
    </row>
    <row r="134" spans="1:3" x14ac:dyDescent="0.35">
      <c r="A134" s="7">
        <v>44019</v>
      </c>
      <c r="B134">
        <v>20</v>
      </c>
      <c r="C134">
        <v>27506</v>
      </c>
    </row>
    <row r="135" spans="1:3" x14ac:dyDescent="0.35">
      <c r="A135" s="7">
        <v>44020</v>
      </c>
      <c r="B135">
        <v>33</v>
      </c>
      <c r="C135">
        <v>27539</v>
      </c>
    </row>
    <row r="136" spans="1:3" x14ac:dyDescent="0.35">
      <c r="A136" s="7">
        <v>44021</v>
      </c>
      <c r="B136">
        <v>51</v>
      </c>
      <c r="C136">
        <v>27590</v>
      </c>
    </row>
    <row r="137" spans="1:3" x14ac:dyDescent="0.35">
      <c r="A137" s="7">
        <v>44022</v>
      </c>
      <c r="B137">
        <v>49</v>
      </c>
      <c r="C137">
        <v>27639</v>
      </c>
    </row>
    <row r="138" spans="1:3" x14ac:dyDescent="0.35">
      <c r="A138" s="7">
        <v>44023</v>
      </c>
      <c r="B138">
        <v>22</v>
      </c>
      <c r="C138">
        <v>27661</v>
      </c>
    </row>
    <row r="139" spans="1:3" x14ac:dyDescent="0.35">
      <c r="A139" s="7">
        <v>44024</v>
      </c>
      <c r="B139">
        <v>13</v>
      </c>
      <c r="C139">
        <v>27674</v>
      </c>
    </row>
    <row r="140" spans="1:3" x14ac:dyDescent="0.35">
      <c r="A140" s="7">
        <v>44025</v>
      </c>
      <c r="B140">
        <v>75</v>
      </c>
      <c r="C140">
        <v>27749</v>
      </c>
    </row>
    <row r="141" spans="1:3" x14ac:dyDescent="0.35">
      <c r="A141" s="7">
        <v>44026</v>
      </c>
      <c r="B141">
        <v>65</v>
      </c>
      <c r="C141">
        <v>27814</v>
      </c>
    </row>
    <row r="142" spans="1:3" x14ac:dyDescent="0.35">
      <c r="A142" s="7">
        <v>44027</v>
      </c>
      <c r="B142">
        <v>67</v>
      </c>
      <c r="C142">
        <v>27881</v>
      </c>
    </row>
    <row r="143" spans="1:3" x14ac:dyDescent="0.35">
      <c r="A143" s="7">
        <v>44028</v>
      </c>
      <c r="B143">
        <v>64</v>
      </c>
      <c r="C143">
        <v>27945</v>
      </c>
    </row>
    <row r="144" spans="1:3" x14ac:dyDescent="0.35">
      <c r="A144" s="7">
        <v>44029</v>
      </c>
      <c r="B144">
        <v>95</v>
      </c>
      <c r="C144">
        <v>28040</v>
      </c>
    </row>
    <row r="145" spans="1:3" x14ac:dyDescent="0.35">
      <c r="A145" s="7">
        <v>44030</v>
      </c>
      <c r="B145">
        <v>100</v>
      </c>
      <c r="C145">
        <v>28140</v>
      </c>
    </row>
    <row r="146" spans="1:3" x14ac:dyDescent="0.35">
      <c r="A146" s="7">
        <v>44031</v>
      </c>
      <c r="B146">
        <v>54</v>
      </c>
      <c r="C146">
        <v>28194</v>
      </c>
    </row>
    <row r="147" spans="1:3" x14ac:dyDescent="0.35">
      <c r="A147" s="7">
        <v>44032</v>
      </c>
      <c r="B147">
        <v>37</v>
      </c>
      <c r="C147">
        <v>28231</v>
      </c>
    </row>
    <row r="148" spans="1:3" x14ac:dyDescent="0.35">
      <c r="A148" s="7">
        <v>44033</v>
      </c>
      <c r="B148">
        <v>64</v>
      </c>
      <c r="C148">
        <v>28295</v>
      </c>
    </row>
    <row r="149" spans="1:3" x14ac:dyDescent="0.35">
      <c r="A149" s="7">
        <v>44034</v>
      </c>
      <c r="B149">
        <v>76</v>
      </c>
      <c r="C149">
        <v>28371</v>
      </c>
    </row>
    <row r="150" spans="1:3" x14ac:dyDescent="0.35">
      <c r="A150" s="7">
        <v>44035</v>
      </c>
      <c r="B150">
        <v>92</v>
      </c>
      <c r="C150">
        <v>28463</v>
      </c>
    </row>
    <row r="151" spans="1:3" x14ac:dyDescent="0.35">
      <c r="A151" s="7">
        <v>44036</v>
      </c>
      <c r="B151">
        <v>71</v>
      </c>
      <c r="C151">
        <v>28534</v>
      </c>
    </row>
    <row r="152" spans="1:3" x14ac:dyDescent="0.35">
      <c r="A152" s="7">
        <v>44037</v>
      </c>
      <c r="B152">
        <v>35</v>
      </c>
      <c r="C152">
        <v>28569</v>
      </c>
    </row>
    <row r="153" spans="1:3" x14ac:dyDescent="0.35">
      <c r="A153" s="7">
        <v>44038</v>
      </c>
      <c r="B153">
        <v>50</v>
      </c>
      <c r="C153">
        <v>28619</v>
      </c>
    </row>
    <row r="154" spans="1:3" x14ac:dyDescent="0.35">
      <c r="A154" s="7">
        <v>44039</v>
      </c>
      <c r="B154">
        <v>34</v>
      </c>
      <c r="C154">
        <v>28653</v>
      </c>
    </row>
    <row r="155" spans="1:3" x14ac:dyDescent="0.35">
      <c r="A155" s="7">
        <v>44040</v>
      </c>
      <c r="B155">
        <v>39</v>
      </c>
      <c r="C155">
        <v>28692</v>
      </c>
    </row>
    <row r="156" spans="1:3" x14ac:dyDescent="0.35">
      <c r="A156" s="7">
        <v>44041</v>
      </c>
      <c r="B156">
        <v>73</v>
      </c>
      <c r="C156">
        <v>28765</v>
      </c>
    </row>
    <row r="157" spans="1:3" x14ac:dyDescent="0.35">
      <c r="A157" s="7">
        <v>44042</v>
      </c>
      <c r="B157">
        <v>61</v>
      </c>
      <c r="C157">
        <v>28826</v>
      </c>
    </row>
    <row r="158" spans="1:3" x14ac:dyDescent="0.35">
      <c r="A158" s="7">
        <v>44043</v>
      </c>
      <c r="B158">
        <v>58</v>
      </c>
      <c r="C158">
        <v>28884</v>
      </c>
    </row>
    <row r="159" spans="1:3" x14ac:dyDescent="0.35">
      <c r="A159" s="7">
        <v>44044</v>
      </c>
      <c r="B159">
        <v>50</v>
      </c>
      <c r="C159">
        <v>28934</v>
      </c>
    </row>
    <row r="160" spans="1:3" x14ac:dyDescent="0.35">
      <c r="A160" s="7">
        <v>44045</v>
      </c>
      <c r="B160">
        <v>31</v>
      </c>
      <c r="C160">
        <v>28965</v>
      </c>
    </row>
    <row r="161" spans="1:3" x14ac:dyDescent="0.35">
      <c r="A161" s="7">
        <v>44046</v>
      </c>
      <c r="B161">
        <v>43</v>
      </c>
      <c r="C161">
        <v>29008</v>
      </c>
    </row>
    <row r="162" spans="1:3" x14ac:dyDescent="0.35">
      <c r="A162" s="7">
        <v>44047</v>
      </c>
      <c r="B162">
        <v>65</v>
      </c>
      <c r="C162">
        <v>29073</v>
      </c>
    </row>
    <row r="163" spans="1:3" x14ac:dyDescent="0.35">
      <c r="A163" s="7">
        <v>44048</v>
      </c>
      <c r="B163">
        <v>50</v>
      </c>
      <c r="C163">
        <v>29123</v>
      </c>
    </row>
    <row r="164" spans="1:3" x14ac:dyDescent="0.35">
      <c r="A164" s="7">
        <v>44049</v>
      </c>
      <c r="B164">
        <v>20</v>
      </c>
      <c r="C164">
        <v>29143</v>
      </c>
    </row>
    <row r="165" spans="1:3" x14ac:dyDescent="0.35">
      <c r="A165" s="7">
        <v>44050</v>
      </c>
      <c r="B165">
        <v>46</v>
      </c>
      <c r="C165">
        <v>29189</v>
      </c>
    </row>
    <row r="166" spans="1:3" x14ac:dyDescent="0.35">
      <c r="A166" s="7">
        <v>44051</v>
      </c>
      <c r="B166">
        <v>35</v>
      </c>
      <c r="C166">
        <v>29224</v>
      </c>
    </row>
    <row r="167" spans="1:3" x14ac:dyDescent="0.35">
      <c r="A167" s="7">
        <v>44052</v>
      </c>
      <c r="B167">
        <v>35</v>
      </c>
      <c r="C167">
        <v>29259</v>
      </c>
    </row>
    <row r="168" spans="1:3" x14ac:dyDescent="0.35">
      <c r="A168" s="7">
        <v>44053</v>
      </c>
      <c r="B168">
        <v>32</v>
      </c>
      <c r="C168">
        <v>29291</v>
      </c>
    </row>
    <row r="169" spans="1:3" x14ac:dyDescent="0.35">
      <c r="A169" s="7">
        <v>44054</v>
      </c>
      <c r="B169">
        <v>26</v>
      </c>
      <c r="C169">
        <v>29317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DY1" workbookViewId="0">
      <pane ySplit="1" topLeftCell="A2" activePane="bottomLeft" state="frozen"/>
      <selection pane="bottomLeft" activeCell="EF1" sqref="EF1:EF11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393</v>
      </c>
      <c r="CX1" s="10" t="s">
        <v>394</v>
      </c>
      <c r="CY1" s="10" t="s">
        <v>395</v>
      </c>
      <c r="CZ1" s="10" t="s">
        <v>396</v>
      </c>
      <c r="DA1" s="10" t="s">
        <v>397</v>
      </c>
      <c r="DB1" s="10" t="s">
        <v>398</v>
      </c>
      <c r="DC1" s="10" t="s">
        <v>399</v>
      </c>
      <c r="DD1" s="10" t="s">
        <v>400</v>
      </c>
      <c r="DE1" s="10" t="s">
        <v>401</v>
      </c>
      <c r="DF1" s="10" t="s">
        <v>402</v>
      </c>
      <c r="DG1" s="10" t="s">
        <v>403</v>
      </c>
      <c r="DH1" s="10" t="s">
        <v>404</v>
      </c>
      <c r="DI1" s="10" t="s">
        <v>405</v>
      </c>
      <c r="DJ1" s="10" t="s">
        <v>406</v>
      </c>
      <c r="DK1" s="10" t="s">
        <v>407</v>
      </c>
      <c r="DL1" s="10" t="s">
        <v>408</v>
      </c>
      <c r="DM1" s="10" t="s">
        <v>409</v>
      </c>
      <c r="DN1" s="10" t="s">
        <v>410</v>
      </c>
      <c r="DO1" s="10" t="s">
        <v>411</v>
      </c>
      <c r="DP1" s="10" t="s">
        <v>412</v>
      </c>
      <c r="DQ1" s="10" t="s">
        <v>413</v>
      </c>
      <c r="DR1" s="10" t="s">
        <v>422</v>
      </c>
      <c r="DS1" s="10" t="s">
        <v>423</v>
      </c>
      <c r="DT1" s="10" t="s">
        <v>424</v>
      </c>
      <c r="DU1" s="10" t="s">
        <v>425</v>
      </c>
      <c r="DV1" s="10" t="s">
        <v>426</v>
      </c>
      <c r="DW1" s="10" t="s">
        <v>427</v>
      </c>
      <c r="DX1" s="10" t="s">
        <v>428</v>
      </c>
      <c r="DY1" s="10" t="s">
        <v>429</v>
      </c>
      <c r="DZ1" s="10" t="s">
        <v>430</v>
      </c>
      <c r="EA1" s="10" t="s">
        <v>431</v>
      </c>
      <c r="EB1" s="10" t="s">
        <v>432</v>
      </c>
      <c r="EC1" s="10" t="s">
        <v>433</v>
      </c>
      <c r="ED1" s="10" t="s">
        <v>434</v>
      </c>
      <c r="EE1" s="10" t="s">
        <v>435</v>
      </c>
      <c r="EF1" s="10" t="s">
        <v>414</v>
      </c>
      <c r="EG1" s="10"/>
      <c r="EH1" s="10"/>
      <c r="EI1" s="10"/>
      <c r="EJ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>
        <v>360</v>
      </c>
      <c r="DN57" s="13" t="s">
        <v>101</v>
      </c>
      <c r="DO57" s="13" t="s">
        <v>101</v>
      </c>
      <c r="DP57" s="13">
        <v>358</v>
      </c>
      <c r="DQ57" s="13" t="s">
        <v>101</v>
      </c>
      <c r="DR57" s="13" t="s">
        <v>101</v>
      </c>
      <c r="DS57" s="13" t="s">
        <v>101</v>
      </c>
      <c r="DT57" s="13" t="s">
        <v>101</v>
      </c>
      <c r="DU57" s="13" t="s">
        <v>101</v>
      </c>
      <c r="DV57" s="13" t="s">
        <v>101</v>
      </c>
      <c r="DW57" s="13" t="s">
        <v>101</v>
      </c>
      <c r="DX57" s="13" t="s">
        <v>101</v>
      </c>
      <c r="DY57" s="13" t="s">
        <v>101</v>
      </c>
      <c r="DZ57" s="13" t="s">
        <v>101</v>
      </c>
      <c r="EA57" s="13" t="s">
        <v>101</v>
      </c>
      <c r="EB57" s="13" t="s">
        <v>101</v>
      </c>
      <c r="EC57" s="13" t="s">
        <v>101</v>
      </c>
      <c r="ED57" s="13" t="s">
        <v>101</v>
      </c>
      <c r="EE57" s="13" t="s">
        <v>101</v>
      </c>
      <c r="EF57" s="13">
        <v>398</v>
      </c>
      <c r="EG57" s="13"/>
      <c r="EH57" s="13"/>
      <c r="EI57" s="13"/>
      <c r="EJ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>
        <v>319</v>
      </c>
      <c r="DN58" s="13" t="s">
        <v>101</v>
      </c>
      <c r="DO58" s="13" t="s">
        <v>101</v>
      </c>
      <c r="DP58" s="15">
        <v>319</v>
      </c>
      <c r="DQ58" s="13" t="s">
        <v>101</v>
      </c>
      <c r="DR58" s="13" t="s">
        <v>101</v>
      </c>
      <c r="DS58" s="13" t="s">
        <v>101</v>
      </c>
      <c r="DT58" s="13" t="s">
        <v>101</v>
      </c>
      <c r="DU58" s="13" t="s">
        <v>101</v>
      </c>
      <c r="DV58" s="13" t="s">
        <v>101</v>
      </c>
      <c r="DW58" s="13" t="s">
        <v>101</v>
      </c>
      <c r="DX58" s="13" t="s">
        <v>101</v>
      </c>
      <c r="DY58" s="13" t="s">
        <v>101</v>
      </c>
      <c r="DZ58" s="13" t="s">
        <v>101</v>
      </c>
      <c r="EA58" s="13" t="s">
        <v>101</v>
      </c>
      <c r="EB58" s="13" t="s">
        <v>101</v>
      </c>
      <c r="EC58" s="13" t="s">
        <v>101</v>
      </c>
      <c r="ED58" s="13" t="s">
        <v>101</v>
      </c>
      <c r="EE58" s="13" t="s">
        <v>101</v>
      </c>
      <c r="EF58" s="15">
        <v>349</v>
      </c>
      <c r="EG58" s="15"/>
      <c r="EH58" s="15"/>
      <c r="EI58" s="15"/>
      <c r="EJ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>
        <v>1116</v>
      </c>
      <c r="DN59" s="13" t="s">
        <v>101</v>
      </c>
      <c r="DO59" s="13" t="s">
        <v>101</v>
      </c>
      <c r="DP59" s="13">
        <v>1106</v>
      </c>
      <c r="DQ59" s="13" t="s">
        <v>101</v>
      </c>
      <c r="DR59" s="13" t="s">
        <v>101</v>
      </c>
      <c r="DS59" s="13" t="s">
        <v>101</v>
      </c>
      <c r="DT59" s="13" t="s">
        <v>101</v>
      </c>
      <c r="DU59" s="13" t="s">
        <v>101</v>
      </c>
      <c r="DV59" s="13" t="s">
        <v>101</v>
      </c>
      <c r="DW59" s="13" t="s">
        <v>101</v>
      </c>
      <c r="DX59" s="13" t="s">
        <v>101</v>
      </c>
      <c r="DY59" s="13" t="s">
        <v>101</v>
      </c>
      <c r="DZ59" s="13" t="s">
        <v>101</v>
      </c>
      <c r="EA59" s="13" t="s">
        <v>101</v>
      </c>
      <c r="EB59" s="13" t="s">
        <v>101</v>
      </c>
      <c r="EC59" s="13" t="s">
        <v>101</v>
      </c>
      <c r="ED59" s="13" t="s">
        <v>101</v>
      </c>
      <c r="EE59" s="13" t="s">
        <v>101</v>
      </c>
      <c r="EF59" s="13">
        <v>1222</v>
      </c>
      <c r="EG59" s="13"/>
      <c r="EH59" s="13"/>
      <c r="EI59" s="13"/>
      <c r="EJ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>
        <v>3687</v>
      </c>
      <c r="DN60" s="13" t="s">
        <v>101</v>
      </c>
      <c r="DO60" s="13" t="s">
        <v>101</v>
      </c>
      <c r="DP60" s="15">
        <v>3626</v>
      </c>
      <c r="DQ60" s="13" t="s">
        <v>101</v>
      </c>
      <c r="DR60" s="13" t="s">
        <v>101</v>
      </c>
      <c r="DS60" s="13" t="s">
        <v>101</v>
      </c>
      <c r="DT60" s="13" t="s">
        <v>101</v>
      </c>
      <c r="DU60" s="13" t="s">
        <v>101</v>
      </c>
      <c r="DV60" s="13" t="s">
        <v>101</v>
      </c>
      <c r="DW60" s="13" t="s">
        <v>101</v>
      </c>
      <c r="DX60" s="13" t="s">
        <v>101</v>
      </c>
      <c r="DY60" s="13" t="s">
        <v>101</v>
      </c>
      <c r="DZ60" s="13" t="s">
        <v>101</v>
      </c>
      <c r="EA60" s="13" t="s">
        <v>101</v>
      </c>
      <c r="EB60" s="13" t="s">
        <v>101</v>
      </c>
      <c r="EC60" s="13" t="s">
        <v>101</v>
      </c>
      <c r="ED60" s="13" t="s">
        <v>101</v>
      </c>
      <c r="EE60" s="13" t="s">
        <v>101</v>
      </c>
      <c r="EF60" s="15">
        <v>4034</v>
      </c>
      <c r="EG60" s="15"/>
      <c r="EH60" s="15"/>
      <c r="EI60" s="15"/>
      <c r="EJ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>
        <v>3691</v>
      </c>
      <c r="DN61" s="13" t="s">
        <v>101</v>
      </c>
      <c r="DO61" s="13" t="s">
        <v>101</v>
      </c>
      <c r="DP61" s="13">
        <v>3675</v>
      </c>
      <c r="DQ61" s="13" t="s">
        <v>101</v>
      </c>
      <c r="DR61" s="13" t="s">
        <v>101</v>
      </c>
      <c r="DS61" s="13" t="s">
        <v>101</v>
      </c>
      <c r="DT61" s="13" t="s">
        <v>101</v>
      </c>
      <c r="DU61" s="13" t="s">
        <v>101</v>
      </c>
      <c r="DV61" s="13" t="s">
        <v>101</v>
      </c>
      <c r="DW61" s="13" t="s">
        <v>101</v>
      </c>
      <c r="DX61" s="13" t="s">
        <v>101</v>
      </c>
      <c r="DY61" s="13" t="s">
        <v>101</v>
      </c>
      <c r="DZ61" s="13" t="s">
        <v>101</v>
      </c>
      <c r="EA61" s="13" t="s">
        <v>101</v>
      </c>
      <c r="EB61" s="13" t="s">
        <v>101</v>
      </c>
      <c r="EC61" s="13" t="s">
        <v>101</v>
      </c>
      <c r="ED61" s="13" t="s">
        <v>101</v>
      </c>
      <c r="EE61" s="13" t="s">
        <v>101</v>
      </c>
      <c r="EF61" s="13">
        <v>3868</v>
      </c>
      <c r="EG61" s="13"/>
      <c r="EH61" s="13"/>
      <c r="EI61" s="13"/>
      <c r="EJ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>
        <v>3883</v>
      </c>
      <c r="DN62" s="13" t="s">
        <v>101</v>
      </c>
      <c r="DO62" s="13" t="s">
        <v>101</v>
      </c>
      <c r="DP62" s="15">
        <v>3871</v>
      </c>
      <c r="DQ62" s="13" t="s">
        <v>101</v>
      </c>
      <c r="DR62" s="13" t="s">
        <v>101</v>
      </c>
      <c r="DS62" s="13" t="s">
        <v>101</v>
      </c>
      <c r="DT62" s="13" t="s">
        <v>101</v>
      </c>
      <c r="DU62" s="13" t="s">
        <v>101</v>
      </c>
      <c r="DV62" s="13" t="s">
        <v>101</v>
      </c>
      <c r="DW62" s="13" t="s">
        <v>101</v>
      </c>
      <c r="DX62" s="13" t="s">
        <v>101</v>
      </c>
      <c r="DY62" s="13" t="s">
        <v>101</v>
      </c>
      <c r="DZ62" s="13" t="s">
        <v>101</v>
      </c>
      <c r="EA62" s="13" t="s">
        <v>101</v>
      </c>
      <c r="EB62" s="13" t="s">
        <v>101</v>
      </c>
      <c r="EC62" s="13" t="s">
        <v>101</v>
      </c>
      <c r="ED62" s="13" t="s">
        <v>101</v>
      </c>
      <c r="EE62" s="13" t="s">
        <v>101</v>
      </c>
      <c r="EF62" s="15">
        <v>3992</v>
      </c>
      <c r="EG62" s="15"/>
      <c r="EH62" s="15"/>
      <c r="EI62" s="15"/>
      <c r="EJ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>
        <v>3493</v>
      </c>
      <c r="DN63" s="13" t="s">
        <v>101</v>
      </c>
      <c r="DO63" s="13" t="s">
        <v>101</v>
      </c>
      <c r="DP63" s="13">
        <v>3483</v>
      </c>
      <c r="DQ63" s="13" t="s">
        <v>101</v>
      </c>
      <c r="DR63" s="13" t="s">
        <v>101</v>
      </c>
      <c r="DS63" s="13" t="s">
        <v>101</v>
      </c>
      <c r="DT63" s="13" t="s">
        <v>101</v>
      </c>
      <c r="DU63" s="13" t="s">
        <v>101</v>
      </c>
      <c r="DV63" s="13" t="s">
        <v>101</v>
      </c>
      <c r="DW63" s="13" t="s">
        <v>101</v>
      </c>
      <c r="DX63" s="13" t="s">
        <v>101</v>
      </c>
      <c r="DY63" s="13" t="s">
        <v>101</v>
      </c>
      <c r="DZ63" s="13" t="s">
        <v>101</v>
      </c>
      <c r="EA63" s="13" t="s">
        <v>101</v>
      </c>
      <c r="EB63" s="13" t="s">
        <v>101</v>
      </c>
      <c r="EC63" s="13" t="s">
        <v>101</v>
      </c>
      <c r="ED63" s="13" t="s">
        <v>101</v>
      </c>
      <c r="EE63" s="13" t="s">
        <v>101</v>
      </c>
      <c r="EF63" s="13">
        <v>3585</v>
      </c>
      <c r="EG63" s="13"/>
      <c r="EH63" s="13"/>
      <c r="EI63" s="13"/>
      <c r="EJ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>
        <v>2418</v>
      </c>
      <c r="DN64" s="13" t="s">
        <v>101</v>
      </c>
      <c r="DO64" s="13" t="s">
        <v>101</v>
      </c>
      <c r="DP64" s="15">
        <v>2416</v>
      </c>
      <c r="DQ64" s="13" t="s">
        <v>101</v>
      </c>
      <c r="DR64" s="13" t="s">
        <v>101</v>
      </c>
      <c r="DS64" s="13" t="s">
        <v>101</v>
      </c>
      <c r="DT64" s="13" t="s">
        <v>101</v>
      </c>
      <c r="DU64" s="13" t="s">
        <v>101</v>
      </c>
      <c r="DV64" s="13" t="s">
        <v>101</v>
      </c>
      <c r="DW64" s="13" t="s">
        <v>101</v>
      </c>
      <c r="DX64" s="13" t="s">
        <v>101</v>
      </c>
      <c r="DY64" s="13" t="s">
        <v>101</v>
      </c>
      <c r="DZ64" s="13" t="s">
        <v>101</v>
      </c>
      <c r="EA64" s="13" t="s">
        <v>101</v>
      </c>
      <c r="EB64" s="13" t="s">
        <v>101</v>
      </c>
      <c r="EC64" s="13" t="s">
        <v>101</v>
      </c>
      <c r="ED64" s="13" t="s">
        <v>101</v>
      </c>
      <c r="EE64" s="13" t="s">
        <v>101</v>
      </c>
      <c r="EF64" s="15">
        <v>2469</v>
      </c>
      <c r="EG64" s="15"/>
      <c r="EH64" s="15"/>
      <c r="EI64" s="15"/>
      <c r="EJ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>
        <v>2418</v>
      </c>
      <c r="DN65" s="13" t="s">
        <v>101</v>
      </c>
      <c r="DO65" s="13" t="s">
        <v>101</v>
      </c>
      <c r="DP65" s="13">
        <v>2418</v>
      </c>
      <c r="DQ65" s="13" t="s">
        <v>101</v>
      </c>
      <c r="DR65" s="13" t="s">
        <v>101</v>
      </c>
      <c r="DS65" s="13" t="s">
        <v>101</v>
      </c>
      <c r="DT65" s="13" t="s">
        <v>101</v>
      </c>
      <c r="DU65" s="13" t="s">
        <v>101</v>
      </c>
      <c r="DV65" s="13" t="s">
        <v>101</v>
      </c>
      <c r="DW65" s="13" t="s">
        <v>101</v>
      </c>
      <c r="DX65" s="13" t="s">
        <v>101</v>
      </c>
      <c r="DY65" s="13" t="s">
        <v>101</v>
      </c>
      <c r="DZ65" s="13" t="s">
        <v>101</v>
      </c>
      <c r="EA65" s="13" t="s">
        <v>101</v>
      </c>
      <c r="EB65" s="13" t="s">
        <v>101</v>
      </c>
      <c r="EC65" s="13" t="s">
        <v>101</v>
      </c>
      <c r="ED65" s="13" t="s">
        <v>101</v>
      </c>
      <c r="EE65" s="13" t="s">
        <v>101</v>
      </c>
      <c r="EF65" s="13">
        <v>2436</v>
      </c>
      <c r="EG65" s="13"/>
      <c r="EH65" s="13"/>
      <c r="EI65" s="13"/>
      <c r="EJ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>
        <v>6873</v>
      </c>
      <c r="DN66" s="13" t="s">
        <v>101</v>
      </c>
      <c r="DO66" s="13" t="s">
        <v>101</v>
      </c>
      <c r="DP66" s="15">
        <v>6873</v>
      </c>
      <c r="DQ66" s="13" t="s">
        <v>101</v>
      </c>
      <c r="DR66" s="13" t="s">
        <v>101</v>
      </c>
      <c r="DS66" s="13" t="s">
        <v>101</v>
      </c>
      <c r="DT66" s="13" t="s">
        <v>101</v>
      </c>
      <c r="DU66" s="13" t="s">
        <v>101</v>
      </c>
      <c r="DV66" s="13" t="s">
        <v>101</v>
      </c>
      <c r="DW66" s="13" t="s">
        <v>101</v>
      </c>
      <c r="DX66" s="13" t="s">
        <v>101</v>
      </c>
      <c r="DY66" s="13" t="s">
        <v>101</v>
      </c>
      <c r="DZ66" s="13" t="s">
        <v>101</v>
      </c>
      <c r="EA66" s="13" t="s">
        <v>101</v>
      </c>
      <c r="EB66" s="13" t="s">
        <v>101</v>
      </c>
      <c r="EC66" s="13" t="s">
        <v>101</v>
      </c>
      <c r="ED66" s="13" t="s">
        <v>101</v>
      </c>
      <c r="EE66" s="13" t="s">
        <v>101</v>
      </c>
      <c r="EF66" s="15">
        <v>6878</v>
      </c>
      <c r="EG66" s="15"/>
      <c r="EH66" s="15"/>
      <c r="EI66" s="15"/>
      <c r="EJ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>
        <v>82</v>
      </c>
      <c r="DN67" s="13" t="s">
        <v>101</v>
      </c>
      <c r="DO67" s="13" t="s">
        <v>101</v>
      </c>
      <c r="DP67" s="13">
        <v>83</v>
      </c>
      <c r="DQ67" s="13" t="s">
        <v>101</v>
      </c>
      <c r="DR67" s="13" t="s">
        <v>101</v>
      </c>
      <c r="DS67" s="13" t="s">
        <v>101</v>
      </c>
      <c r="DT67" s="13" t="s">
        <v>101</v>
      </c>
      <c r="DU67" s="13" t="s">
        <v>101</v>
      </c>
      <c r="DV67" s="13" t="s">
        <v>101</v>
      </c>
      <c r="DW67" s="13" t="s">
        <v>101</v>
      </c>
      <c r="DX67" s="13" t="s">
        <v>101</v>
      </c>
      <c r="DY67" s="13" t="s">
        <v>101</v>
      </c>
      <c r="DZ67" s="13" t="s">
        <v>101</v>
      </c>
      <c r="EA67" s="13" t="s">
        <v>101</v>
      </c>
      <c r="EB67" s="13" t="s">
        <v>101</v>
      </c>
      <c r="EC67" s="13" t="s">
        <v>101</v>
      </c>
      <c r="ED67" s="13" t="s">
        <v>101</v>
      </c>
      <c r="EE67" s="13" t="s">
        <v>101</v>
      </c>
      <c r="EF67" s="13">
        <v>86</v>
      </c>
      <c r="EG67" s="13"/>
      <c r="EH67" s="13"/>
      <c r="EI67" s="13"/>
      <c r="EJ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>
        <v>28340</v>
      </c>
      <c r="DN68" s="13" t="s">
        <v>101</v>
      </c>
      <c r="DO68" s="13" t="s">
        <v>101</v>
      </c>
      <c r="DP68" s="24">
        <v>28228</v>
      </c>
      <c r="DQ68" s="13" t="s">
        <v>101</v>
      </c>
      <c r="DR68" s="13" t="s">
        <v>101</v>
      </c>
      <c r="DS68" s="13" t="s">
        <v>101</v>
      </c>
      <c r="DT68" s="13" t="s">
        <v>101</v>
      </c>
      <c r="DU68" s="13" t="s">
        <v>101</v>
      </c>
      <c r="DV68" s="13" t="s">
        <v>101</v>
      </c>
      <c r="DW68" s="13" t="s">
        <v>101</v>
      </c>
      <c r="DX68" s="13" t="s">
        <v>101</v>
      </c>
      <c r="DY68" s="13" t="s">
        <v>101</v>
      </c>
      <c r="DZ68" s="13" t="s">
        <v>101</v>
      </c>
      <c r="EA68" s="13" t="s">
        <v>101</v>
      </c>
      <c r="EB68" s="13" t="s">
        <v>101</v>
      </c>
      <c r="EC68" s="13" t="s">
        <v>101</v>
      </c>
      <c r="ED68" s="13" t="s">
        <v>101</v>
      </c>
      <c r="EE68" s="13" t="s">
        <v>101</v>
      </c>
      <c r="EF68" s="24">
        <v>29317</v>
      </c>
      <c r="EG68" s="24"/>
      <c r="EH68" s="24"/>
      <c r="EI68" s="24"/>
      <c r="EJ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3" t="s">
        <v>101</v>
      </c>
      <c r="DO107" s="13" t="s">
        <v>101</v>
      </c>
      <c r="DP107" s="11">
        <v>0</v>
      </c>
      <c r="DQ107" s="11" t="s">
        <v>101</v>
      </c>
      <c r="DR107" s="11" t="s">
        <v>101</v>
      </c>
      <c r="DS107" s="11" t="s">
        <v>101</v>
      </c>
      <c r="DT107" s="11" t="s">
        <v>101</v>
      </c>
      <c r="DU107" s="11" t="s">
        <v>101</v>
      </c>
      <c r="DV107" s="11" t="s">
        <v>101</v>
      </c>
      <c r="DW107" s="11" t="s">
        <v>101</v>
      </c>
      <c r="DX107" s="11" t="s">
        <v>101</v>
      </c>
      <c r="DY107" s="11" t="s">
        <v>101</v>
      </c>
      <c r="DZ107" s="11" t="s">
        <v>101</v>
      </c>
      <c r="EA107" s="11" t="s">
        <v>101</v>
      </c>
      <c r="EB107" s="11" t="s">
        <v>101</v>
      </c>
      <c r="EC107" s="11" t="s">
        <v>101</v>
      </c>
      <c r="ED107" s="11" t="s">
        <v>101</v>
      </c>
      <c r="EE107" s="11" t="s">
        <v>101</v>
      </c>
      <c r="EF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3" t="s">
        <v>101</v>
      </c>
      <c r="DO108" s="13" t="s">
        <v>101</v>
      </c>
      <c r="DP108" s="11">
        <v>0</v>
      </c>
      <c r="DQ108" s="11" t="s">
        <v>101</v>
      </c>
      <c r="DR108" s="11" t="s">
        <v>101</v>
      </c>
      <c r="DS108" s="11" t="s">
        <v>101</v>
      </c>
      <c r="DT108" s="11" t="s">
        <v>101</v>
      </c>
      <c r="DU108" s="11" t="s">
        <v>101</v>
      </c>
      <c r="DV108" s="11" t="s">
        <v>101</v>
      </c>
      <c r="DW108" s="11" t="s">
        <v>101</v>
      </c>
      <c r="DX108" s="11" t="s">
        <v>101</v>
      </c>
      <c r="DY108" s="11" t="s">
        <v>101</v>
      </c>
      <c r="DZ108" s="11" t="s">
        <v>101</v>
      </c>
      <c r="EA108" s="11" t="s">
        <v>101</v>
      </c>
      <c r="EB108" s="11" t="s">
        <v>101</v>
      </c>
      <c r="EC108" s="11" t="s">
        <v>101</v>
      </c>
      <c r="ED108" s="11" t="s">
        <v>101</v>
      </c>
      <c r="EE108" s="11" t="s">
        <v>101</v>
      </c>
      <c r="EF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3" t="s">
        <v>101</v>
      </c>
      <c r="DO109" s="13" t="s">
        <v>101</v>
      </c>
      <c r="DP109" s="11">
        <v>0</v>
      </c>
      <c r="DQ109" s="11" t="s">
        <v>101</v>
      </c>
      <c r="DR109" s="11" t="s">
        <v>101</v>
      </c>
      <c r="DS109" s="11" t="s">
        <v>101</v>
      </c>
      <c r="DT109" s="11" t="s">
        <v>101</v>
      </c>
      <c r="DU109" s="11" t="s">
        <v>101</v>
      </c>
      <c r="DV109" s="11" t="s">
        <v>101</v>
      </c>
      <c r="DW109" s="11" t="s">
        <v>101</v>
      </c>
      <c r="DX109" s="11" t="s">
        <v>101</v>
      </c>
      <c r="DY109" s="11" t="s">
        <v>101</v>
      </c>
      <c r="DZ109" s="11" t="s">
        <v>101</v>
      </c>
      <c r="EA109" s="11" t="s">
        <v>101</v>
      </c>
      <c r="EB109" s="11" t="s">
        <v>101</v>
      </c>
      <c r="EC109" s="11" t="s">
        <v>101</v>
      </c>
      <c r="ED109" s="11" t="s">
        <v>101</v>
      </c>
      <c r="EE109" s="11" t="s">
        <v>101</v>
      </c>
      <c r="EF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  <c r="DM110" s="25">
        <v>3</v>
      </c>
      <c r="DN110" s="13" t="s">
        <v>101</v>
      </c>
      <c r="DO110" s="13" t="s">
        <v>101</v>
      </c>
      <c r="DP110" s="25">
        <v>3</v>
      </c>
      <c r="DQ110" s="11" t="s">
        <v>101</v>
      </c>
      <c r="DR110" s="11" t="s">
        <v>101</v>
      </c>
      <c r="DS110" s="11" t="s">
        <v>101</v>
      </c>
      <c r="DT110" s="11" t="s">
        <v>101</v>
      </c>
      <c r="DU110" s="11" t="s">
        <v>101</v>
      </c>
      <c r="DV110" s="11" t="s">
        <v>101</v>
      </c>
      <c r="DW110" s="11" t="s">
        <v>101</v>
      </c>
      <c r="DX110" s="11" t="s">
        <v>101</v>
      </c>
      <c r="DY110" s="11" t="s">
        <v>101</v>
      </c>
      <c r="DZ110" s="11" t="s">
        <v>101</v>
      </c>
      <c r="EA110" s="11" t="s">
        <v>101</v>
      </c>
      <c r="EB110" s="11" t="s">
        <v>101</v>
      </c>
      <c r="EC110" s="11" t="s">
        <v>101</v>
      </c>
      <c r="ED110" s="11" t="s">
        <v>101</v>
      </c>
      <c r="EE110" s="11" t="s">
        <v>101</v>
      </c>
      <c r="EF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  <c r="DM111" s="25">
        <v>4</v>
      </c>
      <c r="DN111" s="13" t="s">
        <v>101</v>
      </c>
      <c r="DO111" s="13" t="s">
        <v>101</v>
      </c>
      <c r="DP111" s="25">
        <v>4</v>
      </c>
      <c r="DQ111" s="11" t="s">
        <v>101</v>
      </c>
      <c r="DR111" s="11" t="s">
        <v>101</v>
      </c>
      <c r="DS111" s="11" t="s">
        <v>101</v>
      </c>
      <c r="DT111" s="11" t="s">
        <v>101</v>
      </c>
      <c r="DU111" s="11" t="s">
        <v>101</v>
      </c>
      <c r="DV111" s="11" t="s">
        <v>101</v>
      </c>
      <c r="DW111" s="11" t="s">
        <v>101</v>
      </c>
      <c r="DX111" s="11" t="s">
        <v>101</v>
      </c>
      <c r="DY111" s="11" t="s">
        <v>101</v>
      </c>
      <c r="DZ111" s="11" t="s">
        <v>101</v>
      </c>
      <c r="EA111" s="11" t="s">
        <v>101</v>
      </c>
      <c r="EB111" s="11" t="s">
        <v>101</v>
      </c>
      <c r="EC111" s="11" t="s">
        <v>101</v>
      </c>
      <c r="ED111" s="11" t="s">
        <v>101</v>
      </c>
      <c r="EE111" s="11" t="s">
        <v>101</v>
      </c>
      <c r="EF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15</v>
      </c>
      <c r="DL112" s="11">
        <v>15</v>
      </c>
      <c r="DM112" s="11">
        <v>15</v>
      </c>
      <c r="DN112" s="13" t="s">
        <v>101</v>
      </c>
      <c r="DO112" s="13" t="s">
        <v>101</v>
      </c>
      <c r="DP112" s="11">
        <v>15</v>
      </c>
      <c r="DQ112" s="11" t="s">
        <v>101</v>
      </c>
      <c r="DR112" s="11" t="s">
        <v>101</v>
      </c>
      <c r="DS112" s="11" t="s">
        <v>101</v>
      </c>
      <c r="DT112" s="11" t="s">
        <v>101</v>
      </c>
      <c r="DU112" s="11" t="s">
        <v>101</v>
      </c>
      <c r="DV112" s="11" t="s">
        <v>101</v>
      </c>
      <c r="DW112" s="11" t="s">
        <v>101</v>
      </c>
      <c r="DX112" s="11" t="s">
        <v>101</v>
      </c>
      <c r="DY112" s="11" t="s">
        <v>101</v>
      </c>
      <c r="DZ112" s="11" t="s">
        <v>101</v>
      </c>
      <c r="EA112" s="11" t="s">
        <v>101</v>
      </c>
      <c r="EB112" s="11" t="s">
        <v>101</v>
      </c>
      <c r="EC112" s="11" t="s">
        <v>101</v>
      </c>
      <c r="ED112" s="11" t="s">
        <v>101</v>
      </c>
      <c r="EE112" s="11" t="s">
        <v>101</v>
      </c>
      <c r="EF112" s="11">
        <v>15</v>
      </c>
    </row>
    <row r="113" spans="1:136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67</v>
      </c>
      <c r="DL113" s="11">
        <v>67</v>
      </c>
      <c r="DM113" s="11">
        <v>67</v>
      </c>
      <c r="DN113" s="13" t="s">
        <v>101</v>
      </c>
      <c r="DO113" s="13" t="s">
        <v>101</v>
      </c>
      <c r="DP113" s="11">
        <v>67</v>
      </c>
      <c r="DQ113" s="11" t="s">
        <v>101</v>
      </c>
      <c r="DR113" s="11" t="s">
        <v>101</v>
      </c>
      <c r="DS113" s="11" t="s">
        <v>101</v>
      </c>
      <c r="DT113" s="11" t="s">
        <v>101</v>
      </c>
      <c r="DU113" s="11" t="s">
        <v>101</v>
      </c>
      <c r="DV113" s="11" t="s">
        <v>101</v>
      </c>
      <c r="DW113" s="11" t="s">
        <v>101</v>
      </c>
      <c r="DX113" s="11" t="s">
        <v>101</v>
      </c>
      <c r="DY113" s="11" t="s">
        <v>101</v>
      </c>
      <c r="DZ113" s="11" t="s">
        <v>101</v>
      </c>
      <c r="EA113" s="11" t="s">
        <v>101</v>
      </c>
      <c r="EB113" s="11" t="s">
        <v>101</v>
      </c>
      <c r="EC113" s="11" t="s">
        <v>101</v>
      </c>
      <c r="ED113" s="11" t="s">
        <v>101</v>
      </c>
      <c r="EE113" s="11" t="s">
        <v>101</v>
      </c>
      <c r="EF113" s="11">
        <v>67</v>
      </c>
    </row>
    <row r="114" spans="1:136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219</v>
      </c>
      <c r="DL114" s="11">
        <v>219</v>
      </c>
      <c r="DM114" s="11">
        <v>219</v>
      </c>
      <c r="DN114" s="13" t="s">
        <v>101</v>
      </c>
      <c r="DO114" s="13" t="s">
        <v>101</v>
      </c>
      <c r="DP114" s="11">
        <v>219</v>
      </c>
      <c r="DQ114" s="11" t="s">
        <v>101</v>
      </c>
      <c r="DR114" s="11" t="s">
        <v>101</v>
      </c>
      <c r="DS114" s="11" t="s">
        <v>101</v>
      </c>
      <c r="DT114" s="11" t="s">
        <v>101</v>
      </c>
      <c r="DU114" s="11" t="s">
        <v>101</v>
      </c>
      <c r="DV114" s="11" t="s">
        <v>101</v>
      </c>
      <c r="DW114" s="11" t="s">
        <v>101</v>
      </c>
      <c r="DX114" s="11" t="s">
        <v>101</v>
      </c>
      <c r="DY114" s="11" t="s">
        <v>101</v>
      </c>
      <c r="DZ114" s="11" t="s">
        <v>101</v>
      </c>
      <c r="EA114" s="11" t="s">
        <v>101</v>
      </c>
      <c r="EB114" s="11" t="s">
        <v>101</v>
      </c>
      <c r="EC114" s="11" t="s">
        <v>101</v>
      </c>
      <c r="ED114" s="11" t="s">
        <v>101</v>
      </c>
      <c r="EE114" s="11" t="s">
        <v>101</v>
      </c>
      <c r="EF114" s="11">
        <v>223</v>
      </c>
    </row>
    <row r="115" spans="1:136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593</v>
      </c>
      <c r="DL115" s="11">
        <v>593</v>
      </c>
      <c r="DM115" s="11">
        <v>593</v>
      </c>
      <c r="DN115" s="13" t="s">
        <v>101</v>
      </c>
      <c r="DO115" s="13" t="s">
        <v>101</v>
      </c>
      <c r="DP115" s="11">
        <v>593</v>
      </c>
      <c r="DQ115" s="11" t="s">
        <v>101</v>
      </c>
      <c r="DR115" s="11" t="s">
        <v>101</v>
      </c>
      <c r="DS115" s="11" t="s">
        <v>101</v>
      </c>
      <c r="DT115" s="11" t="s">
        <v>101</v>
      </c>
      <c r="DU115" s="11" t="s">
        <v>101</v>
      </c>
      <c r="DV115" s="11" t="s">
        <v>101</v>
      </c>
      <c r="DW115" s="11" t="s">
        <v>101</v>
      </c>
      <c r="DX115" s="11" t="s">
        <v>101</v>
      </c>
      <c r="DY115" s="11" t="s">
        <v>101</v>
      </c>
      <c r="DZ115" s="11" t="s">
        <v>101</v>
      </c>
      <c r="EA115" s="11" t="s">
        <v>101</v>
      </c>
      <c r="EB115" s="11" t="s">
        <v>101</v>
      </c>
      <c r="EC115" s="11" t="s">
        <v>101</v>
      </c>
      <c r="ED115" s="11" t="s">
        <v>101</v>
      </c>
      <c r="EE115" s="11" t="s">
        <v>101</v>
      </c>
      <c r="EF115" s="11">
        <v>593</v>
      </c>
    </row>
    <row r="116" spans="1:136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2533</v>
      </c>
      <c r="DL116" s="11">
        <v>2533</v>
      </c>
      <c r="DM116" s="11">
        <v>2533</v>
      </c>
      <c r="DN116" s="13" t="s">
        <v>101</v>
      </c>
      <c r="DO116" s="13" t="s">
        <v>101</v>
      </c>
      <c r="DP116" s="11">
        <v>2533</v>
      </c>
      <c r="DQ116" s="11" t="s">
        <v>101</v>
      </c>
      <c r="DR116" s="11" t="s">
        <v>101</v>
      </c>
      <c r="DS116" s="11" t="s">
        <v>101</v>
      </c>
      <c r="DT116" s="11" t="s">
        <v>101</v>
      </c>
      <c r="DU116" s="11" t="s">
        <v>101</v>
      </c>
      <c r="DV116" s="11" t="s">
        <v>101</v>
      </c>
      <c r="DW116" s="11" t="s">
        <v>101</v>
      </c>
      <c r="DX116" s="11" t="s">
        <v>101</v>
      </c>
      <c r="DY116" s="11" t="s">
        <v>101</v>
      </c>
      <c r="DZ116" s="11" t="s">
        <v>101</v>
      </c>
      <c r="EA116" s="11" t="s">
        <v>101</v>
      </c>
      <c r="EB116" s="11" t="s">
        <v>101</v>
      </c>
      <c r="EC116" s="11" t="s">
        <v>101</v>
      </c>
      <c r="ED116" s="11" t="s">
        <v>101</v>
      </c>
      <c r="EE116" s="11" t="s">
        <v>101</v>
      </c>
      <c r="EF116" s="11">
        <v>2557</v>
      </c>
    </row>
    <row r="117" spans="1:136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13" t="s">
        <v>101</v>
      </c>
      <c r="DO117" s="13" t="s">
        <v>101</v>
      </c>
      <c r="DP117" s="25">
        <v>0</v>
      </c>
      <c r="DQ117" s="11" t="s">
        <v>101</v>
      </c>
      <c r="DR117" s="11" t="s">
        <v>101</v>
      </c>
      <c r="DS117" s="11" t="s">
        <v>101</v>
      </c>
      <c r="DT117" s="11" t="s">
        <v>101</v>
      </c>
      <c r="DU117" s="11" t="s">
        <v>101</v>
      </c>
      <c r="DV117" s="11" t="s">
        <v>101</v>
      </c>
      <c r="DW117" s="11" t="s">
        <v>101</v>
      </c>
      <c r="DX117" s="11" t="s">
        <v>101</v>
      </c>
      <c r="DY117" s="11" t="s">
        <v>101</v>
      </c>
      <c r="DZ117" s="11" t="s">
        <v>101</v>
      </c>
      <c r="EA117" s="11" t="s">
        <v>101</v>
      </c>
      <c r="EB117" s="11" t="s">
        <v>101</v>
      </c>
      <c r="EC117" s="11" t="s">
        <v>101</v>
      </c>
      <c r="ED117" s="11" t="s">
        <v>101</v>
      </c>
      <c r="EE117" s="11" t="s">
        <v>101</v>
      </c>
      <c r="EF117" s="25">
        <v>0</v>
      </c>
    </row>
    <row r="118" spans="1:136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3434</v>
      </c>
      <c r="DL118" s="11">
        <v>3434</v>
      </c>
      <c r="DM118" s="11">
        <v>3434</v>
      </c>
      <c r="DN118" s="13" t="s">
        <v>101</v>
      </c>
      <c r="DO118" s="13" t="s">
        <v>101</v>
      </c>
      <c r="DP118" s="11">
        <v>3434</v>
      </c>
      <c r="DQ118" s="11" t="s">
        <v>101</v>
      </c>
      <c r="DR118" s="11" t="s">
        <v>101</v>
      </c>
      <c r="DS118" s="11" t="s">
        <v>101</v>
      </c>
      <c r="DT118" s="11" t="s">
        <v>101</v>
      </c>
      <c r="DU118" s="11" t="s">
        <v>101</v>
      </c>
      <c r="DV118" s="11" t="s">
        <v>101</v>
      </c>
      <c r="DW118" s="11" t="s">
        <v>101</v>
      </c>
      <c r="DX118" s="11" t="s">
        <v>101</v>
      </c>
      <c r="DY118" s="11" t="s">
        <v>101</v>
      </c>
      <c r="DZ118" s="11" t="s">
        <v>101</v>
      </c>
      <c r="EA118" s="11" t="s">
        <v>101</v>
      </c>
      <c r="EB118" s="11" t="s">
        <v>101</v>
      </c>
      <c r="EC118" s="11" t="s">
        <v>101</v>
      </c>
      <c r="ED118" s="11" t="s">
        <v>101</v>
      </c>
      <c r="EE118" s="11" t="s">
        <v>101</v>
      </c>
      <c r="EF118" s="11">
        <v>3462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415</v>
      </c>
      <c r="B1" s="36" t="s">
        <v>416</v>
      </c>
      <c r="C1" s="36" t="s">
        <v>417</v>
      </c>
      <c r="D1" s="36" t="s">
        <v>418</v>
      </c>
      <c r="E1" s="26" t="s">
        <v>419</v>
      </c>
      <c r="F1" s="37" t="s">
        <v>421</v>
      </c>
    </row>
    <row r="2" spans="1:6" ht="15" thickBot="1" x14ac:dyDescent="0.4">
      <c r="A2" s="27"/>
      <c r="B2" s="28"/>
      <c r="C2" s="28"/>
      <c r="D2" s="28"/>
      <c r="E2" s="28" t="s">
        <v>420</v>
      </c>
      <c r="F2" s="28"/>
    </row>
    <row r="3" spans="1:6" ht="15" thickBot="1" x14ac:dyDescent="0.4">
      <c r="A3" s="27" t="s">
        <v>331</v>
      </c>
      <c r="B3" s="29">
        <v>398</v>
      </c>
      <c r="C3" s="28">
        <v>1.4</v>
      </c>
      <c r="D3" s="28">
        <v>362.3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349</v>
      </c>
      <c r="C4" s="28">
        <v>1.2</v>
      </c>
      <c r="D4" s="30">
        <v>324.39999999999998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1222</v>
      </c>
      <c r="C5" s="28">
        <v>4.2</v>
      </c>
      <c r="D5" s="30">
        <v>614.29999999999995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4034</v>
      </c>
      <c r="C6" s="28">
        <v>13.8</v>
      </c>
      <c r="D6" s="30">
        <v>1239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3868</v>
      </c>
      <c r="C7" s="28">
        <v>13.2</v>
      </c>
      <c r="D7" s="30">
        <v>1178.5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3992</v>
      </c>
      <c r="C8" s="28">
        <v>13.7</v>
      </c>
      <c r="D8" s="30">
        <v>1438.1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3585</v>
      </c>
      <c r="C9" s="28">
        <v>12.3</v>
      </c>
      <c r="D9" s="30">
        <v>1397.7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2469</v>
      </c>
      <c r="C10" s="28">
        <v>8.4</v>
      </c>
      <c r="D10" s="30">
        <v>1141.3</v>
      </c>
      <c r="E10" s="29">
        <v>223</v>
      </c>
      <c r="F10" s="30">
        <v>103.1</v>
      </c>
    </row>
    <row r="11" spans="1:6" ht="15" thickBot="1" x14ac:dyDescent="0.4">
      <c r="A11" s="27" t="s">
        <v>339</v>
      </c>
      <c r="B11" s="29">
        <v>2436</v>
      </c>
      <c r="C11" s="28">
        <v>8.3000000000000007</v>
      </c>
      <c r="D11" s="30">
        <v>1685.7</v>
      </c>
      <c r="E11" s="29">
        <v>593</v>
      </c>
      <c r="F11" s="30">
        <v>410.4</v>
      </c>
    </row>
    <row r="12" spans="1:6" ht="20.5" thickBot="1" x14ac:dyDescent="0.4">
      <c r="A12" s="27" t="s">
        <v>340</v>
      </c>
      <c r="B12" s="29">
        <v>6878</v>
      </c>
      <c r="C12" s="28">
        <v>23.5</v>
      </c>
      <c r="D12" s="30">
        <v>6837.6</v>
      </c>
      <c r="E12" s="29">
        <v>2557</v>
      </c>
      <c r="F12" s="30">
        <v>2542</v>
      </c>
    </row>
    <row r="13" spans="1:6" ht="15" thickBot="1" x14ac:dyDescent="0.4">
      <c r="A13" s="31" t="s">
        <v>341</v>
      </c>
      <c r="B13" s="32">
        <v>86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29317</v>
      </c>
      <c r="C14" t="s">
        <v>224</v>
      </c>
      <c r="D14" s="38">
        <v>1419.3</v>
      </c>
      <c r="E14" s="2">
        <v>3462</v>
      </c>
      <c r="F14">
        <v>167.6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2020-08-13T16:07:31Z</dcterms:modified>
</cp:coreProperties>
</file>