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code\github\covid19mtl\app\data\"/>
    </mc:Choice>
  </mc:AlternateContent>
  <xr:revisionPtr revIDLastSave="0" documentId="13_ncr:1_{12A0F014-C238-40E8-A3D1-6B6240B4576D}" xr6:coauthVersionLast="45" xr6:coauthVersionMax="45" xr10:uidLastSave="{00000000-0000-0000-0000-000000000000}"/>
  <bookViews>
    <workbookView xWindow="0" yWindow="210" windowWidth="19200" windowHeight="9990" tabRatio="733" firstSheet="1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9" i="8" l="1" a="1"/>
  <c r="F129" i="8" s="1"/>
  <c r="E129" i="8"/>
  <c r="C129" i="8"/>
  <c r="B129" i="8"/>
  <c r="R129" i="8" l="1"/>
  <c r="V129" i="8"/>
  <c r="AD129" i="8"/>
  <c r="S129" i="8"/>
  <c r="W129" i="8"/>
  <c r="AE129" i="8"/>
  <c r="AI129" i="8"/>
  <c r="T129" i="8"/>
  <c r="X129" i="8"/>
  <c r="AB129" i="8"/>
  <c r="AF129" i="8"/>
  <c r="Q129" i="8"/>
  <c r="U129" i="8"/>
  <c r="Y129" i="8"/>
  <c r="AC129" i="8"/>
  <c r="F128" i="8" a="1"/>
  <c r="F128" i="8" s="1"/>
  <c r="E128" i="8"/>
  <c r="C128" i="8"/>
  <c r="B128" i="8"/>
  <c r="P129" i="8" l="1"/>
  <c r="AJ129" i="8" s="1"/>
  <c r="Z129" i="8"/>
  <c r="AA129" i="8"/>
  <c r="AH129" i="8"/>
  <c r="AG129" i="8"/>
  <c r="AI128" i="8"/>
  <c r="S128" i="8"/>
  <c r="W128" i="8"/>
  <c r="AE128" i="8"/>
  <c r="T128" i="8"/>
  <c r="X128" i="8"/>
  <c r="AB128" i="8"/>
  <c r="R128" i="8"/>
  <c r="V128" i="8"/>
  <c r="AD128" i="8"/>
  <c r="Q128" i="8"/>
  <c r="U128" i="8"/>
  <c r="Y128" i="8"/>
  <c r="F125" i="8" a="1"/>
  <c r="F125" i="8" s="1"/>
  <c r="E125" i="8"/>
  <c r="C125" i="8"/>
  <c r="B125" i="8"/>
  <c r="AL129" i="8" l="1"/>
  <c r="AM129" i="8"/>
  <c r="AR129" i="8"/>
  <c r="AP129" i="8"/>
  <c r="AS129" i="8"/>
  <c r="AO129" i="8"/>
  <c r="AQ129" i="8"/>
  <c r="AN129" i="8"/>
  <c r="AK129" i="8"/>
  <c r="AC128" i="8"/>
  <c r="AH128" i="8"/>
  <c r="AF128" i="8"/>
  <c r="Z128" i="8"/>
  <c r="P128" i="8"/>
  <c r="AJ128" i="8" s="1"/>
  <c r="AA128" i="8"/>
  <c r="AG128" i="8"/>
  <c r="R125" i="8"/>
  <c r="V125" i="8"/>
  <c r="AD125" i="8"/>
  <c r="S125" i="8"/>
  <c r="W125" i="8"/>
  <c r="AE125" i="8"/>
  <c r="AI125" i="8"/>
  <c r="T125" i="8"/>
  <c r="X125" i="8"/>
  <c r="AB125" i="8"/>
  <c r="AF125" i="8"/>
  <c r="Q125" i="8"/>
  <c r="U125" i="8"/>
  <c r="Y125" i="8"/>
  <c r="AC125" i="8"/>
  <c r="F124" i="8" a="1"/>
  <c r="F124" i="8" s="1"/>
  <c r="E124" i="8"/>
  <c r="C124" i="8"/>
  <c r="B124" i="8"/>
  <c r="AL128" i="8" l="1"/>
  <c r="AR128" i="8"/>
  <c r="AK128" i="8"/>
  <c r="AP128" i="8"/>
  <c r="AS128" i="8"/>
  <c r="AO128" i="8"/>
  <c r="AM128" i="8"/>
  <c r="AQ128" i="8"/>
  <c r="AN128" i="8"/>
  <c r="P125" i="8"/>
  <c r="AJ125" i="8" s="1"/>
  <c r="Z125" i="8"/>
  <c r="AA125" i="8"/>
  <c r="AH125" i="8"/>
  <c r="AG125" i="8"/>
  <c r="AG124" i="8"/>
  <c r="R124" i="8"/>
  <c r="V124" i="8"/>
  <c r="AD124" i="8"/>
  <c r="AH124" i="8"/>
  <c r="S124" i="8"/>
  <c r="W124" i="8"/>
  <c r="AA124" i="8"/>
  <c r="AE124" i="8"/>
  <c r="AI124" i="8"/>
  <c r="T124" i="8"/>
  <c r="X124" i="8"/>
  <c r="AB124" i="8"/>
  <c r="AF124" i="8"/>
  <c r="Q124" i="8"/>
  <c r="U124" i="8"/>
  <c r="Y124" i="8"/>
  <c r="AC124" i="8"/>
  <c r="F123" i="8" a="1"/>
  <c r="F123" i="8" s="1"/>
  <c r="E123" i="8"/>
  <c r="C123" i="8"/>
  <c r="B123" i="8"/>
  <c r="AL125" i="8" l="1"/>
  <c r="AR125" i="8"/>
  <c r="AP125" i="8"/>
  <c r="AS125" i="8"/>
  <c r="AO125" i="8"/>
  <c r="AM125" i="8"/>
  <c r="AQ125" i="8"/>
  <c r="AN125" i="8"/>
  <c r="AK125" i="8"/>
  <c r="AK124" i="8"/>
  <c r="P124" i="8"/>
  <c r="AJ124" i="8" s="1"/>
  <c r="Z124" i="8"/>
  <c r="Q123" i="8"/>
  <c r="U123" i="8"/>
  <c r="Y123" i="8"/>
  <c r="S123" i="8"/>
  <c r="W123" i="8"/>
  <c r="AE123" i="8"/>
  <c r="AI123" i="8"/>
  <c r="R123" i="8"/>
  <c r="V123" i="8"/>
  <c r="AD123" i="8"/>
  <c r="AH123" i="8"/>
  <c r="T123" i="8"/>
  <c r="X123" i="8"/>
  <c r="AB123" i="8"/>
  <c r="AF123" i="8"/>
  <c r="F122" i="8" a="1"/>
  <c r="F122" i="8" s="1"/>
  <c r="E122" i="8"/>
  <c r="C122" i="8"/>
  <c r="B122" i="8"/>
  <c r="AR124" i="8" l="1"/>
  <c r="AP124" i="8"/>
  <c r="AO124" i="8"/>
  <c r="AS124" i="8"/>
  <c r="AM124" i="8"/>
  <c r="AL124" i="8"/>
  <c r="AN124" i="8"/>
  <c r="AQ124" i="8"/>
  <c r="P123" i="8"/>
  <c r="AJ123" i="8" s="1"/>
  <c r="Z123" i="8"/>
  <c r="AA123" i="8"/>
  <c r="AG123" i="8"/>
  <c r="AC123" i="8"/>
  <c r="Q122" i="8"/>
  <c r="U122" i="8"/>
  <c r="Y122" i="8"/>
  <c r="S122" i="8"/>
  <c r="W122" i="8"/>
  <c r="AA122" i="8"/>
  <c r="AE122" i="8"/>
  <c r="AI122" i="8"/>
  <c r="R122" i="8"/>
  <c r="V122" i="8"/>
  <c r="AD122" i="8"/>
  <c r="AH122" i="8"/>
  <c r="T122" i="8"/>
  <c r="X122" i="8"/>
  <c r="AB122" i="8"/>
  <c r="F121" i="8" a="1"/>
  <c r="F121" i="8" s="1"/>
  <c r="E121" i="8"/>
  <c r="C121" i="8"/>
  <c r="B121" i="8"/>
  <c r="AN123" i="8" l="1"/>
  <c r="AP123" i="8"/>
  <c r="AS123" i="8"/>
  <c r="AR123" i="8"/>
  <c r="AO123" i="8"/>
  <c r="AQ123" i="8"/>
  <c r="AK123" i="8"/>
  <c r="AM123" i="8"/>
  <c r="AL123" i="8"/>
  <c r="P122" i="8"/>
  <c r="AJ122" i="8" s="1"/>
  <c r="Z122" i="8"/>
  <c r="AO122" i="8"/>
  <c r="AG122" i="8"/>
  <c r="AK122" i="8"/>
  <c r="AS122" i="8"/>
  <c r="AN122" i="8"/>
  <c r="AL122" i="8"/>
  <c r="AQ122" i="8"/>
  <c r="AC122" i="8"/>
  <c r="AF122" i="8"/>
  <c r="R121" i="8"/>
  <c r="V121" i="8"/>
  <c r="S121" i="8"/>
  <c r="W121" i="8"/>
  <c r="AE121" i="8"/>
  <c r="AI121" i="8"/>
  <c r="T121" i="8"/>
  <c r="X121" i="8"/>
  <c r="AB121" i="8"/>
  <c r="AF121" i="8"/>
  <c r="Q121" i="8"/>
  <c r="U121" i="8"/>
  <c r="Y121" i="8"/>
  <c r="AC121" i="8"/>
  <c r="F118" i="8" a="1"/>
  <c r="F118" i="8" s="1"/>
  <c r="E118" i="8"/>
  <c r="C118" i="8"/>
  <c r="B118" i="8"/>
  <c r="AP122" i="8" l="1"/>
  <c r="AR122" i="8"/>
  <c r="AM122" i="8"/>
  <c r="P121" i="8"/>
  <c r="AJ121" i="8" s="1"/>
  <c r="Z121" i="8"/>
  <c r="AA121" i="8"/>
  <c r="AH121" i="8"/>
  <c r="AG121" i="8"/>
  <c r="AK121" i="8"/>
  <c r="AD121" i="8"/>
  <c r="R118" i="8"/>
  <c r="V118" i="8"/>
  <c r="AD118" i="8"/>
  <c r="T118" i="8"/>
  <c r="AB118" i="8"/>
  <c r="AF118" i="8"/>
  <c r="S118" i="8"/>
  <c r="W118" i="8"/>
  <c r="AA118" i="8"/>
  <c r="AE118" i="8"/>
  <c r="AI118" i="8"/>
  <c r="X118" i="8"/>
  <c r="Q118" i="8"/>
  <c r="U118" i="8"/>
  <c r="Y118" i="8"/>
  <c r="AC118" i="8"/>
  <c r="F117" i="8" a="1"/>
  <c r="F117" i="8" s="1"/>
  <c r="E117" i="8"/>
  <c r="C117" i="8"/>
  <c r="B117" i="8"/>
  <c r="AR121" i="8" l="1"/>
  <c r="AP121" i="8"/>
  <c r="AO121" i="8"/>
  <c r="AS121" i="8"/>
  <c r="AQ121" i="8"/>
  <c r="AL121" i="8"/>
  <c r="AN121" i="8"/>
  <c r="AM121" i="8"/>
  <c r="AL118" i="8"/>
  <c r="P118" i="8"/>
  <c r="AJ118" i="8" s="1"/>
  <c r="Z118" i="8"/>
  <c r="AH118" i="8"/>
  <c r="AG118" i="8"/>
  <c r="R117" i="8"/>
  <c r="S117" i="8"/>
  <c r="W117" i="8"/>
  <c r="AE117" i="8"/>
  <c r="V117" i="8"/>
  <c r="T117" i="8"/>
  <c r="X117" i="8"/>
  <c r="Q117" i="8"/>
  <c r="U117" i="8"/>
  <c r="Y117" i="8"/>
  <c r="F116" i="8" a="1"/>
  <c r="F116" i="8" s="1"/>
  <c r="E116" i="8"/>
  <c r="C116" i="8"/>
  <c r="B116" i="8"/>
  <c r="AN118" i="8" l="1"/>
  <c r="AS118" i="8"/>
  <c r="AQ118" i="8"/>
  <c r="AR118" i="8"/>
  <c r="AM118" i="8"/>
  <c r="AO118" i="8"/>
  <c r="AK118" i="8"/>
  <c r="AP118" i="8"/>
  <c r="AN117" i="8"/>
  <c r="P117" i="8"/>
  <c r="AJ117" i="8" s="1"/>
  <c r="Z117" i="8"/>
  <c r="AF117" i="8"/>
  <c r="AH117" i="8"/>
  <c r="AA117" i="8"/>
  <c r="AD117" i="8"/>
  <c r="AS117" i="8"/>
  <c r="AB117" i="8"/>
  <c r="AP117" i="8"/>
  <c r="AQ117" i="8"/>
  <c r="AL117" i="8"/>
  <c r="AK117" i="8"/>
  <c r="AC117" i="8"/>
  <c r="AO117" i="8"/>
  <c r="AR117" i="8"/>
  <c r="AI117" i="8"/>
  <c r="AM117" i="8"/>
  <c r="AG117" i="8"/>
  <c r="R116" i="8"/>
  <c r="V116" i="8"/>
  <c r="AD116" i="8"/>
  <c r="S116" i="8"/>
  <c r="W116" i="8"/>
  <c r="AI116" i="8"/>
  <c r="T116" i="8"/>
  <c r="X116" i="8"/>
  <c r="AB116" i="8"/>
  <c r="AF116" i="8"/>
  <c r="Q116" i="8"/>
  <c r="U116" i="8"/>
  <c r="Y116" i="8"/>
  <c r="AC116" i="8"/>
  <c r="F115" i="8" a="1"/>
  <c r="F115" i="8" s="1"/>
  <c r="E115" i="8"/>
  <c r="C115" i="8"/>
  <c r="B115" i="8"/>
  <c r="AE116" i="8" l="1"/>
  <c r="P116" i="8"/>
  <c r="AJ116" i="8" s="1"/>
  <c r="Z116" i="8"/>
  <c r="AA116" i="8"/>
  <c r="AH116" i="8"/>
  <c r="AG116" i="8"/>
  <c r="R115" i="8"/>
  <c r="V115" i="8"/>
  <c r="AD115" i="8"/>
  <c r="S115" i="8"/>
  <c r="W115" i="8"/>
  <c r="AE115" i="8"/>
  <c r="AI115" i="8"/>
  <c r="T115" i="8"/>
  <c r="X115" i="8"/>
  <c r="AB115" i="8"/>
  <c r="AF115" i="8"/>
  <c r="Q115" i="8"/>
  <c r="U115" i="8"/>
  <c r="Y115" i="8"/>
  <c r="AC115" i="8"/>
  <c r="F114" i="8" a="1"/>
  <c r="F114" i="8" s="1"/>
  <c r="E114" i="8"/>
  <c r="C114" i="8"/>
  <c r="B114" i="8"/>
  <c r="AL116" i="8" l="1"/>
  <c r="AQ116" i="8"/>
  <c r="AS116" i="8"/>
  <c r="AK116" i="8"/>
  <c r="AR116" i="8"/>
  <c r="AM116" i="8"/>
  <c r="AO116" i="8"/>
  <c r="AN116" i="8"/>
  <c r="AP116" i="8"/>
  <c r="P115" i="8"/>
  <c r="AJ115" i="8" s="1"/>
  <c r="Z115" i="8"/>
  <c r="AS115" i="8"/>
  <c r="AO115" i="8"/>
  <c r="AA115" i="8"/>
  <c r="AH115" i="8"/>
  <c r="AG115" i="8"/>
  <c r="T114" i="8"/>
  <c r="X114" i="8"/>
  <c r="AB114" i="8"/>
  <c r="R114" i="8"/>
  <c r="V114" i="8"/>
  <c r="AD114" i="8"/>
  <c r="S114" i="8"/>
  <c r="W114" i="8"/>
  <c r="AE114" i="8"/>
  <c r="AI114" i="8"/>
  <c r="Q114" i="8"/>
  <c r="U114" i="8"/>
  <c r="Y114" i="8"/>
  <c r="AC114" i="8"/>
  <c r="F110" i="8" a="1"/>
  <c r="F110" i="8" s="1"/>
  <c r="E110" i="8"/>
  <c r="C110" i="8"/>
  <c r="B110" i="8"/>
  <c r="AK115" i="8" l="1"/>
  <c r="AP115" i="8"/>
  <c r="AR115" i="8"/>
  <c r="AL115" i="8"/>
  <c r="AM115" i="8"/>
  <c r="AQ115" i="8"/>
  <c r="AN115" i="8"/>
  <c r="Z114" i="8"/>
  <c r="P114" i="8"/>
  <c r="AJ114" i="8" s="1"/>
  <c r="AO114" i="8"/>
  <c r="AA114" i="8"/>
  <c r="AH114" i="8"/>
  <c r="AF114" i="8"/>
  <c r="AG114" i="8"/>
  <c r="R110" i="8"/>
  <c r="V110" i="8"/>
  <c r="AD110" i="8"/>
  <c r="S110" i="8"/>
  <c r="W110" i="8"/>
  <c r="AE110" i="8"/>
  <c r="AI110" i="8"/>
  <c r="T110" i="8"/>
  <c r="X110" i="8"/>
  <c r="AB110" i="8"/>
  <c r="AF110" i="8"/>
  <c r="Q110" i="8"/>
  <c r="U110" i="8"/>
  <c r="Y110" i="8"/>
  <c r="AC110" i="8"/>
  <c r="F109" i="8" a="1"/>
  <c r="F109" i="8" s="1"/>
  <c r="E109" i="8"/>
  <c r="C109" i="8"/>
  <c r="B109" i="8"/>
  <c r="AR114" i="8" l="1"/>
  <c r="AP114" i="8"/>
  <c r="AN114" i="8"/>
  <c r="AL114" i="8"/>
  <c r="AM114" i="8"/>
  <c r="AS114" i="8"/>
  <c r="AK114" i="8"/>
  <c r="AQ114" i="8"/>
  <c r="P110" i="8"/>
  <c r="AJ110" i="8" s="1"/>
  <c r="Z110" i="8"/>
  <c r="AA110" i="8"/>
  <c r="AH110" i="8"/>
  <c r="AG110" i="8"/>
  <c r="R109" i="8"/>
  <c r="AD109" i="8"/>
  <c r="T109" i="8"/>
  <c r="X109" i="8"/>
  <c r="AF109" i="8"/>
  <c r="V109" i="8"/>
  <c r="S109" i="8"/>
  <c r="W109" i="8"/>
  <c r="AE109" i="8"/>
  <c r="AI109" i="8"/>
  <c r="Q109" i="8"/>
  <c r="U109" i="8"/>
  <c r="Y109" i="8"/>
  <c r="AC109" i="8"/>
  <c r="F108" i="8" a="1"/>
  <c r="F108" i="8" s="1"/>
  <c r="E108" i="8"/>
  <c r="C108" i="8"/>
  <c r="B108" i="8"/>
  <c r="AM110" i="8" l="1"/>
  <c r="AR110" i="8"/>
  <c r="AS110" i="8"/>
  <c r="AN110" i="8"/>
  <c r="AO110" i="8"/>
  <c r="AK110" i="8"/>
  <c r="AL110" i="8"/>
  <c r="AP110" i="8"/>
  <c r="AQ110" i="8"/>
  <c r="Z109" i="8"/>
  <c r="P109" i="8"/>
  <c r="AJ109" i="8" s="1"/>
  <c r="AB109" i="8"/>
  <c r="AA109" i="8"/>
  <c r="AH109" i="8"/>
  <c r="AG109" i="8"/>
  <c r="R108" i="8"/>
  <c r="V108" i="8"/>
  <c r="AD108" i="8"/>
  <c r="S108" i="8"/>
  <c r="W108" i="8"/>
  <c r="AE108" i="8"/>
  <c r="T108" i="8"/>
  <c r="X108" i="8"/>
  <c r="AB108" i="8"/>
  <c r="Q108" i="8"/>
  <c r="U108" i="8"/>
  <c r="Y108" i="8"/>
  <c r="F107" i="8" a="1"/>
  <c r="F107" i="8" s="1"/>
  <c r="E107" i="8"/>
  <c r="C107" i="8"/>
  <c r="B107" i="8"/>
  <c r="AL109" i="8" l="1"/>
  <c r="AN109" i="8"/>
  <c r="AO109" i="8"/>
  <c r="AP109" i="8"/>
  <c r="AR109" i="8"/>
  <c r="AS109" i="8"/>
  <c r="AQ109" i="8"/>
  <c r="AM109" i="8"/>
  <c r="AK109" i="8"/>
  <c r="AG108" i="8"/>
  <c r="P108" i="8"/>
  <c r="AJ108" i="8" s="1"/>
  <c r="Z108" i="8"/>
  <c r="AA108" i="8"/>
  <c r="AH108" i="8"/>
  <c r="AC108" i="8"/>
  <c r="AF108" i="8"/>
  <c r="AI108" i="8"/>
  <c r="AM108" i="8"/>
  <c r="R107" i="8"/>
  <c r="V107" i="8"/>
  <c r="AD107" i="8"/>
  <c r="S107" i="8"/>
  <c r="W107" i="8"/>
  <c r="AE107" i="8"/>
  <c r="AI107" i="8"/>
  <c r="T107" i="8"/>
  <c r="X107" i="8"/>
  <c r="AB107" i="8"/>
  <c r="AF107" i="8"/>
  <c r="Q107" i="8"/>
  <c r="U107" i="8"/>
  <c r="Y107" i="8"/>
  <c r="AC107" i="8"/>
  <c r="F103" i="8" a="1"/>
  <c r="F103" i="8" s="1"/>
  <c r="E103" i="8"/>
  <c r="C103" i="8"/>
  <c r="B103" i="8"/>
  <c r="AR108" i="8" l="1"/>
  <c r="AL108" i="8"/>
  <c r="AQ108" i="8"/>
  <c r="AO108" i="8"/>
  <c r="AN108" i="8"/>
  <c r="AP108" i="8"/>
  <c r="AK108" i="8"/>
  <c r="AS108" i="8"/>
  <c r="P107" i="8"/>
  <c r="AJ107" i="8" s="1"/>
  <c r="Z107" i="8"/>
  <c r="AA107" i="8"/>
  <c r="AH107" i="8"/>
  <c r="AG107" i="8"/>
  <c r="R103" i="8"/>
  <c r="V103" i="8"/>
  <c r="AD103" i="8"/>
  <c r="W103" i="8"/>
  <c r="T103" i="8"/>
  <c r="X103" i="8"/>
  <c r="AB103" i="8"/>
  <c r="AF103" i="8"/>
  <c r="S103" i="8"/>
  <c r="AE103" i="8"/>
  <c r="AI103" i="8"/>
  <c r="Q103" i="8"/>
  <c r="U103" i="8"/>
  <c r="Y103" i="8"/>
  <c r="AC103" i="8"/>
  <c r="P101" i="8"/>
  <c r="Q101" i="8"/>
  <c r="S101" i="8"/>
  <c r="T101" i="8"/>
  <c r="U101" i="8"/>
  <c r="W101" i="8"/>
  <c r="X101" i="8"/>
  <c r="Y101" i="8"/>
  <c r="AA101" i="8"/>
  <c r="AB101" i="8"/>
  <c r="AC101" i="8"/>
  <c r="AE101" i="8"/>
  <c r="AF101" i="8"/>
  <c r="AG101" i="8"/>
  <c r="AI101" i="8"/>
  <c r="F101" i="8" a="1"/>
  <c r="F101" i="8" s="1"/>
  <c r="Z101" i="8" s="1"/>
  <c r="E101" i="8"/>
  <c r="B101" i="8"/>
  <c r="C101" i="8"/>
  <c r="AH101" i="8" l="1"/>
  <c r="AD101" i="8"/>
  <c r="V101" i="8"/>
  <c r="R101" i="8"/>
  <c r="AQ101" i="8" s="1"/>
  <c r="AP107" i="8"/>
  <c r="AR107" i="8"/>
  <c r="AS107" i="8"/>
  <c r="AM107" i="8"/>
  <c r="AO107" i="8"/>
  <c r="AN107" i="8"/>
  <c r="AQ107" i="8"/>
  <c r="AL107" i="8"/>
  <c r="AK107" i="8"/>
  <c r="P103" i="8"/>
  <c r="AJ103" i="8" s="1"/>
  <c r="Z103" i="8"/>
  <c r="AA103" i="8"/>
  <c r="AH103" i="8"/>
  <c r="AG103" i="8"/>
  <c r="AP101" i="8"/>
  <c r="AK101" i="8"/>
  <c r="F100" i="8" a="1"/>
  <c r="F100" i="8" s="1"/>
  <c r="E100" i="8"/>
  <c r="C100" i="8"/>
  <c r="B100" i="8"/>
  <c r="AJ101" i="8" l="1"/>
  <c r="AO101" i="8"/>
  <c r="AM101" i="8"/>
  <c r="AN101" i="8"/>
  <c r="AS101" i="8"/>
  <c r="AR101" i="8"/>
  <c r="AL101" i="8"/>
  <c r="AR103" i="8"/>
  <c r="AP103" i="8"/>
  <c r="AL103" i="8"/>
  <c r="AQ103" i="8"/>
  <c r="AN103" i="8"/>
  <c r="AO103" i="8"/>
  <c r="AS103" i="8"/>
  <c r="AM103" i="8"/>
  <c r="AK103" i="8"/>
  <c r="V100" i="8"/>
  <c r="AC100" i="8"/>
  <c r="S100" i="8"/>
  <c r="W100" i="8"/>
  <c r="AE100" i="8"/>
  <c r="R100" i="8"/>
  <c r="T100" i="8"/>
  <c r="X100" i="8"/>
  <c r="Q100" i="8"/>
  <c r="U100" i="8"/>
  <c r="Y100" i="8"/>
  <c r="B97" i="8"/>
  <c r="C97" i="8"/>
  <c r="E97" i="8"/>
  <c r="F97" i="8" a="1"/>
  <c r="F97" i="8" s="1"/>
  <c r="P97" i="8" s="1"/>
  <c r="P100" i="8" l="1"/>
  <c r="AJ100" i="8" s="1"/>
  <c r="Z100" i="8"/>
  <c r="AF100" i="8"/>
  <c r="AD100" i="8"/>
  <c r="AA100" i="8"/>
  <c r="AH100" i="8"/>
  <c r="AB100" i="8"/>
  <c r="AI100" i="8"/>
  <c r="AG100" i="8"/>
  <c r="AI97" i="8"/>
  <c r="AE97" i="8"/>
  <c r="AA97" i="8"/>
  <c r="W97" i="8"/>
  <c r="S97" i="8"/>
  <c r="AH97" i="8"/>
  <c r="AD97" i="8"/>
  <c r="Z97" i="8"/>
  <c r="V97" i="8"/>
  <c r="R97" i="8"/>
  <c r="AG97" i="8"/>
  <c r="AC97" i="8"/>
  <c r="Y97" i="8"/>
  <c r="U97" i="8"/>
  <c r="Q97" i="8"/>
  <c r="AF97" i="8"/>
  <c r="AB97" i="8"/>
  <c r="X97" i="8"/>
  <c r="T97" i="8"/>
  <c r="F96" i="8" a="1"/>
  <c r="F96" i="8" s="1"/>
  <c r="Z96" i="8" s="1"/>
  <c r="B96" i="8"/>
  <c r="C96" i="8"/>
  <c r="E96" i="8"/>
  <c r="AK97" i="8" l="1"/>
  <c r="AR100" i="8"/>
  <c r="AO100" i="8"/>
  <c r="AS100" i="8"/>
  <c r="AP100" i="8"/>
  <c r="AL100" i="8"/>
  <c r="AK100" i="8"/>
  <c r="AM100" i="8"/>
  <c r="AQ100" i="8"/>
  <c r="AN100" i="8"/>
  <c r="AR97" i="8"/>
  <c r="AO97" i="8"/>
  <c r="AL97" i="8"/>
  <c r="AS97" i="8"/>
  <c r="AP97" i="8"/>
  <c r="AF96" i="8"/>
  <c r="X96" i="8"/>
  <c r="P96" i="8"/>
  <c r="AJ97" i="8"/>
  <c r="AH96" i="8"/>
  <c r="AD96" i="8"/>
  <c r="V96" i="8"/>
  <c r="R96" i="8"/>
  <c r="AG96" i="8"/>
  <c r="AC96" i="8"/>
  <c r="Y96" i="8"/>
  <c r="U96" i="8"/>
  <c r="Q96" i="8"/>
  <c r="AM97" i="8"/>
  <c r="AQ97" i="8"/>
  <c r="AB96" i="8"/>
  <c r="T96" i="8"/>
  <c r="AN97" i="8"/>
  <c r="AI96" i="8"/>
  <c r="AE96" i="8"/>
  <c r="AA96" i="8"/>
  <c r="W96" i="8"/>
  <c r="S96" i="8"/>
  <c r="F95" i="8" a="1"/>
  <c r="F95" i="8" s="1"/>
  <c r="Z95" i="8" s="1"/>
  <c r="C95" i="8"/>
  <c r="B95" i="8"/>
  <c r="E95" i="8"/>
  <c r="AP96" i="8" l="1"/>
  <c r="AO96" i="8"/>
  <c r="AL96" i="8"/>
  <c r="Y95" i="8"/>
  <c r="U95" i="8"/>
  <c r="AF95" i="8"/>
  <c r="AB95" i="8"/>
  <c r="X95" i="8"/>
  <c r="T95" i="8"/>
  <c r="P95" i="8"/>
  <c r="AN96" i="8"/>
  <c r="AM96" i="8"/>
  <c r="AS96" i="8"/>
  <c r="AC95" i="8"/>
  <c r="Q95" i="8"/>
  <c r="AI95" i="8"/>
  <c r="AE95" i="8"/>
  <c r="AA95" i="8"/>
  <c r="W95" i="8"/>
  <c r="S95" i="8"/>
  <c r="AR96" i="8"/>
  <c r="AK96" i="8"/>
  <c r="AQ96" i="8"/>
  <c r="AG95" i="8"/>
  <c r="AH95" i="8"/>
  <c r="AD95" i="8"/>
  <c r="V95" i="8"/>
  <c r="R95" i="8"/>
  <c r="AJ96" i="8"/>
  <c r="F93" i="8" a="1"/>
  <c r="F93" i="8" s="1"/>
  <c r="F94" i="8" a="1"/>
  <c r="F94" i="8" s="1"/>
  <c r="P94" i="8" s="1"/>
  <c r="B94" i="8"/>
  <c r="C94" i="8"/>
  <c r="E94" i="8"/>
  <c r="AM95" i="8" l="1"/>
  <c r="V94" i="8"/>
  <c r="AH94" i="8"/>
  <c r="AQ95" i="8"/>
  <c r="Z94" i="8"/>
  <c r="R94" i="8"/>
  <c r="AP95" i="8"/>
  <c r="AD94" i="8"/>
  <c r="AJ95" i="8"/>
  <c r="AK95" i="8"/>
  <c r="AG94" i="8"/>
  <c r="AC94" i="8"/>
  <c r="U94" i="8"/>
  <c r="Q94" i="8"/>
  <c r="Y94" i="8"/>
  <c r="AF94" i="8"/>
  <c r="AB94" i="8"/>
  <c r="X94" i="8"/>
  <c r="T94" i="8"/>
  <c r="AN95" i="8"/>
  <c r="AO95" i="8"/>
  <c r="AI94" i="8"/>
  <c r="AE94" i="8"/>
  <c r="AA94" i="8"/>
  <c r="W94" i="8"/>
  <c r="S94" i="8"/>
  <c r="AR95" i="8"/>
  <c r="AL95" i="8"/>
  <c r="AS95" i="8"/>
  <c r="P93" i="8"/>
  <c r="Q93" i="8"/>
  <c r="R93" i="8"/>
  <c r="S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B93" i="8"/>
  <c r="C93" i="8"/>
  <c r="E93" i="8"/>
  <c r="AS94" i="8" l="1"/>
  <c r="AQ93" i="8"/>
  <c r="AN94" i="8"/>
  <c r="AK94" i="8"/>
  <c r="AJ94" i="8"/>
  <c r="AR94" i="8"/>
  <c r="AL94" i="8"/>
  <c r="AP94" i="8"/>
  <c r="AM94" i="8"/>
  <c r="AQ94" i="8"/>
  <c r="AO94" i="8"/>
  <c r="AL93" i="8"/>
  <c r="AK93" i="8"/>
  <c r="AJ93" i="8"/>
  <c r="AM93" i="8"/>
  <c r="AP93" i="8"/>
  <c r="AS93" i="8"/>
  <c r="AO93" i="8"/>
  <c r="AR93" i="8"/>
  <c r="AN93" i="8"/>
  <c r="F92" i="8" a="1"/>
  <c r="F92" i="8" s="1"/>
  <c r="Z92" i="8" s="1"/>
  <c r="B92" i="8"/>
  <c r="C92" i="8"/>
  <c r="E92" i="8"/>
  <c r="P92" i="8" l="1"/>
  <c r="AB92" i="8"/>
  <c r="AF92" i="8"/>
  <c r="X92" i="8"/>
  <c r="T92" i="8"/>
  <c r="AI92" i="8"/>
  <c r="AE92" i="8"/>
  <c r="AA92" i="8"/>
  <c r="W92" i="8"/>
  <c r="S92" i="8"/>
  <c r="AH92" i="8"/>
  <c r="AD92" i="8"/>
  <c r="V92" i="8"/>
  <c r="R92" i="8"/>
  <c r="AG92" i="8"/>
  <c r="AC92" i="8"/>
  <c r="Y92" i="8"/>
  <c r="U92" i="8"/>
  <c r="AO92" i="8" s="1"/>
  <c r="Q92" i="8"/>
  <c r="F91" i="8" a="1"/>
  <c r="F91" i="8" s="1"/>
  <c r="P91" i="8" s="1"/>
  <c r="B91" i="8"/>
  <c r="C91" i="8"/>
  <c r="E91" i="8"/>
  <c r="AN92" i="8" l="1"/>
  <c r="AK92" i="8"/>
  <c r="AS92" i="8"/>
  <c r="AP92" i="8"/>
  <c r="AQ92" i="8"/>
  <c r="AE91" i="8"/>
  <c r="W91" i="8"/>
  <c r="AD91" i="8"/>
  <c r="Z91" i="8"/>
  <c r="V91" i="8"/>
  <c r="R91" i="8"/>
  <c r="AL91" i="8" s="1"/>
  <c r="AR92" i="8"/>
  <c r="AG91" i="8"/>
  <c r="Y91" i="8"/>
  <c r="Q91" i="8"/>
  <c r="AI91" i="8"/>
  <c r="AA91" i="8"/>
  <c r="S91" i="8"/>
  <c r="AH91" i="8"/>
  <c r="AC91" i="8"/>
  <c r="U91" i="8"/>
  <c r="AF91" i="8"/>
  <c r="AB91" i="8"/>
  <c r="X91" i="8"/>
  <c r="T91" i="8"/>
  <c r="AJ92" i="8"/>
  <c r="AL92" i="8"/>
  <c r="AM92" i="8"/>
  <c r="F90" i="8" a="1"/>
  <c r="F90" i="8" s="1"/>
  <c r="Z90" i="8" s="1"/>
  <c r="F89" i="8" a="1"/>
  <c r="F89" i="8" s="1"/>
  <c r="B90" i="8"/>
  <c r="C90" i="8"/>
  <c r="E90" i="8"/>
  <c r="AS91" i="8" l="1"/>
  <c r="AO91" i="8"/>
  <c r="AB90" i="8"/>
  <c r="AG90" i="8"/>
  <c r="Y90" i="8"/>
  <c r="Q90" i="8"/>
  <c r="AR91" i="8"/>
  <c r="T90" i="8"/>
  <c r="AF90" i="8"/>
  <c r="X90" i="8"/>
  <c r="P90" i="8"/>
  <c r="AP90" i="8" s="1"/>
  <c r="AP91" i="8"/>
  <c r="AC90" i="8"/>
  <c r="U90" i="8"/>
  <c r="AK91" i="8"/>
  <c r="AI90" i="8"/>
  <c r="AE90" i="8"/>
  <c r="AA90" i="8"/>
  <c r="W90" i="8"/>
  <c r="S90" i="8"/>
  <c r="AN91" i="8"/>
  <c r="AQ91" i="8"/>
  <c r="AH90" i="8"/>
  <c r="AD90" i="8"/>
  <c r="V90" i="8"/>
  <c r="R90" i="8"/>
  <c r="AJ91" i="8"/>
  <c r="AM91" i="8"/>
  <c r="Z89" i="8"/>
  <c r="P89" i="8"/>
  <c r="Q89" i="8"/>
  <c r="R89" i="8"/>
  <c r="S89" i="8"/>
  <c r="T89" i="8"/>
  <c r="U89" i="8"/>
  <c r="V89" i="8"/>
  <c r="W89" i="8"/>
  <c r="X89" i="8"/>
  <c r="Y89" i="8"/>
  <c r="AA89" i="8"/>
  <c r="AB89" i="8"/>
  <c r="AC89" i="8"/>
  <c r="AE89" i="8"/>
  <c r="AF89" i="8"/>
  <c r="AG89" i="8"/>
  <c r="AI89" i="8"/>
  <c r="B89" i="8"/>
  <c r="C89" i="8"/>
  <c r="E89" i="8"/>
  <c r="AO90" i="8" l="1"/>
  <c r="AR90" i="8"/>
  <c r="AS90" i="8"/>
  <c r="AL90" i="8"/>
  <c r="AN90" i="8"/>
  <c r="AK90" i="8"/>
  <c r="AQ90" i="8"/>
  <c r="AJ89" i="8"/>
  <c r="AJ90" i="8"/>
  <c r="AM90" i="8"/>
  <c r="AL89" i="8"/>
  <c r="AM89" i="8"/>
  <c r="AS89" i="8"/>
  <c r="AO89" i="8"/>
  <c r="AK89" i="8"/>
  <c r="AR89" i="8"/>
  <c r="AN89" i="8"/>
  <c r="AQ89" i="8"/>
  <c r="AP89" i="8"/>
  <c r="AH89" i="8"/>
  <c r="AD89" i="8"/>
  <c r="F88" i="8" a="1"/>
  <c r="F88" i="8" s="1"/>
  <c r="Z88" i="8" s="1"/>
  <c r="B88" i="8"/>
  <c r="C88" i="8"/>
  <c r="E88" i="8"/>
  <c r="AF88" i="8" l="1"/>
  <c r="AB88" i="8"/>
  <c r="X88" i="8"/>
  <c r="T88" i="8"/>
  <c r="P88" i="8"/>
  <c r="AL88" i="8" s="1"/>
  <c r="AI88" i="8"/>
  <c r="AA88" i="8"/>
  <c r="W88" i="8"/>
  <c r="S88" i="8"/>
  <c r="AD88" i="8"/>
  <c r="V88" i="8"/>
  <c r="R88" i="8"/>
  <c r="AE88" i="8"/>
  <c r="AH88" i="8"/>
  <c r="AG88" i="8"/>
  <c r="AC88" i="8"/>
  <c r="Y88" i="8"/>
  <c r="U88" i="8"/>
  <c r="Q88" i="8"/>
  <c r="F87" i="8" a="1"/>
  <c r="F87" i="8" s="1"/>
  <c r="P87" i="8" s="1"/>
  <c r="B87" i="8"/>
  <c r="C87" i="8"/>
  <c r="E87" i="8"/>
  <c r="AO88" i="8" l="1"/>
  <c r="AP88" i="8"/>
  <c r="AS88" i="8"/>
  <c r="AK88" i="8"/>
  <c r="AI87" i="8"/>
  <c r="S87" i="8"/>
  <c r="AQ88" i="8"/>
  <c r="AN88" i="8"/>
  <c r="W87" i="8"/>
  <c r="AD87" i="8"/>
  <c r="Z87" i="8"/>
  <c r="V87" i="8"/>
  <c r="R87" i="8"/>
  <c r="AR88" i="8"/>
  <c r="AA87" i="8"/>
  <c r="AH87" i="8"/>
  <c r="AC87" i="8"/>
  <c r="U87" i="8"/>
  <c r="Q87" i="8"/>
  <c r="AE87" i="8"/>
  <c r="AG87" i="8"/>
  <c r="Y87" i="8"/>
  <c r="AF87" i="8"/>
  <c r="AB87" i="8"/>
  <c r="X87" i="8"/>
  <c r="T87" i="8"/>
  <c r="AJ88" i="8"/>
  <c r="AM88" i="8"/>
  <c r="AO87" i="8"/>
  <c r="F86" i="8" a="1"/>
  <c r="F86" i="8" s="1"/>
  <c r="AG86" i="8" s="1"/>
  <c r="C86" i="8"/>
  <c r="E86" i="8"/>
  <c r="B86" i="8"/>
  <c r="AJ87" i="8" l="1"/>
  <c r="AH86" i="8"/>
  <c r="AD86" i="8"/>
  <c r="Z86" i="8"/>
  <c r="V86" i="8"/>
  <c r="R86" i="8"/>
  <c r="AR87" i="8"/>
  <c r="AP87" i="8"/>
  <c r="AC86" i="8"/>
  <c r="U86" i="8"/>
  <c r="Q86" i="8"/>
  <c r="AF86" i="8"/>
  <c r="AB86" i="8"/>
  <c r="X86" i="8"/>
  <c r="T86" i="8"/>
  <c r="P86" i="8"/>
  <c r="AS87" i="8"/>
  <c r="AK87" i="8"/>
  <c r="AM87" i="8"/>
  <c r="Y86" i="8"/>
  <c r="AI86" i="8"/>
  <c r="AE86" i="8"/>
  <c r="AA86" i="8"/>
  <c r="W86" i="8"/>
  <c r="S86" i="8"/>
  <c r="AN87" i="8"/>
  <c r="AL87" i="8"/>
  <c r="AQ87" i="8"/>
  <c r="F85" i="8" a="1"/>
  <c r="F85" i="8" s="1"/>
  <c r="Z85" i="8" s="1"/>
  <c r="F84" i="8" a="1"/>
  <c r="F84" i="8" s="1"/>
  <c r="Z84" i="8" s="1"/>
  <c r="B85" i="8"/>
  <c r="C85" i="8"/>
  <c r="E85" i="8"/>
  <c r="B84" i="8"/>
  <c r="C84" i="8"/>
  <c r="E84" i="8"/>
  <c r="AL86" i="8" l="1"/>
  <c r="P85" i="8"/>
  <c r="T85" i="8"/>
  <c r="AF85" i="8"/>
  <c r="AB85" i="8"/>
  <c r="AK86" i="8"/>
  <c r="X85" i="8"/>
  <c r="AO86" i="8"/>
  <c r="AP86" i="8"/>
  <c r="AA85" i="8"/>
  <c r="W85" i="8"/>
  <c r="S85" i="8"/>
  <c r="AG84" i="8"/>
  <c r="AC84" i="8"/>
  <c r="Y84" i="8"/>
  <c r="U84" i="8"/>
  <c r="Q84" i="8"/>
  <c r="AS86" i="8"/>
  <c r="AQ86" i="8"/>
  <c r="AD84" i="8"/>
  <c r="V84" i="8"/>
  <c r="R84" i="8"/>
  <c r="AE85" i="8"/>
  <c r="AH85" i="8"/>
  <c r="AD85" i="8"/>
  <c r="V85" i="8"/>
  <c r="R85" i="8"/>
  <c r="AF84" i="8"/>
  <c r="AB84" i="8"/>
  <c r="X84" i="8"/>
  <c r="T84" i="8"/>
  <c r="P84" i="8"/>
  <c r="AJ86" i="8"/>
  <c r="AH84" i="8"/>
  <c r="AN86" i="8"/>
  <c r="AM86" i="8"/>
  <c r="AI85" i="8"/>
  <c r="AG85" i="8"/>
  <c r="AC85" i="8"/>
  <c r="Y85" i="8"/>
  <c r="U85" i="8"/>
  <c r="Q85" i="8"/>
  <c r="AI84" i="8"/>
  <c r="AE84" i="8"/>
  <c r="AA84" i="8"/>
  <c r="W84" i="8"/>
  <c r="S84" i="8"/>
  <c r="AR86" i="8"/>
  <c r="AQ85" i="8"/>
  <c r="J95" i="9"/>
  <c r="F95" i="9"/>
  <c r="C95" i="9"/>
  <c r="F83" i="8" a="1"/>
  <c r="F83" i="8" s="1"/>
  <c r="Z83" i="8" s="1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C2" i="8"/>
  <c r="B2" i="8"/>
  <c r="E83" i="8"/>
  <c r="AK84" i="8" l="1"/>
  <c r="AS85" i="8"/>
  <c r="AS84" i="8"/>
  <c r="AL85" i="8"/>
  <c r="AC83" i="8"/>
  <c r="U83" i="8"/>
  <c r="AF83" i="8"/>
  <c r="AB83" i="8"/>
  <c r="X83" i="8"/>
  <c r="T83" i="8"/>
  <c r="P83" i="8"/>
  <c r="AN84" i="8"/>
  <c r="AO84" i="8"/>
  <c r="AP84" i="8"/>
  <c r="AL84" i="8"/>
  <c r="AM84" i="8"/>
  <c r="AG83" i="8"/>
  <c r="Y83" i="8"/>
  <c r="AI83" i="8"/>
  <c r="AE83" i="8"/>
  <c r="AA83" i="8"/>
  <c r="W83" i="8"/>
  <c r="S83" i="8"/>
  <c r="AR84" i="8"/>
  <c r="AN85" i="8"/>
  <c r="AQ84" i="8"/>
  <c r="AJ85" i="8"/>
  <c r="AK85" i="8"/>
  <c r="AJ84" i="8"/>
  <c r="Q83" i="8"/>
  <c r="AH83" i="8"/>
  <c r="AD83" i="8"/>
  <c r="V83" i="8"/>
  <c r="AL83" i="8" s="1"/>
  <c r="R83" i="8"/>
  <c r="AP85" i="8"/>
  <c r="AM85" i="8"/>
  <c r="AR85" i="8"/>
  <c r="AO85" i="8"/>
  <c r="J94" i="9"/>
  <c r="F94" i="9"/>
  <c r="C94" i="9"/>
  <c r="F82" i="8" a="1"/>
  <c r="F82" i="8" s="1"/>
  <c r="P82" i="8" s="1"/>
  <c r="E82" i="8"/>
  <c r="AO83" i="8" l="1"/>
  <c r="AP83" i="8"/>
  <c r="AS83" i="8"/>
  <c r="AH82" i="8"/>
  <c r="Z82" i="8"/>
  <c r="V82" i="8"/>
  <c r="R82" i="8"/>
  <c r="AL82" i="8" s="1"/>
  <c r="AC82" i="8"/>
  <c r="U82" i="8"/>
  <c r="AM83" i="8"/>
  <c r="AK83" i="8"/>
  <c r="AJ83" i="8"/>
  <c r="AD82" i="8"/>
  <c r="AG82" i="8"/>
  <c r="Y82" i="8"/>
  <c r="Q82" i="8"/>
  <c r="AF82" i="8"/>
  <c r="T82" i="8"/>
  <c r="AQ83" i="8"/>
  <c r="AN83" i="8"/>
  <c r="AB82" i="8"/>
  <c r="X82" i="8"/>
  <c r="AI82" i="8"/>
  <c r="AE82" i="8"/>
  <c r="AA82" i="8"/>
  <c r="W82" i="8"/>
  <c r="S82" i="8"/>
  <c r="AR83" i="8"/>
  <c r="J93" i="9"/>
  <c r="F93" i="9"/>
  <c r="C93" i="9"/>
  <c r="F81" i="8" a="1"/>
  <c r="F81" i="8" s="1"/>
  <c r="P81" i="8" s="1"/>
  <c r="E81" i="8"/>
  <c r="AQ82" i="8" l="1"/>
  <c r="AH81" i="8"/>
  <c r="AD81" i="8"/>
  <c r="Z81" i="8"/>
  <c r="V81" i="8"/>
  <c r="R81" i="8"/>
  <c r="AS82" i="8"/>
  <c r="AJ82" i="8"/>
  <c r="AM82" i="8"/>
  <c r="AG81" i="8"/>
  <c r="Q81" i="8"/>
  <c r="AK81" i="8" s="1"/>
  <c r="AR82" i="8"/>
  <c r="AN82" i="8"/>
  <c r="Y81" i="8"/>
  <c r="AB81" i="8"/>
  <c r="AP82" i="8"/>
  <c r="AC81" i="8"/>
  <c r="U81" i="8"/>
  <c r="AF81" i="8"/>
  <c r="X81" i="8"/>
  <c r="T81" i="8"/>
  <c r="AK82" i="8"/>
  <c r="AI81" i="8"/>
  <c r="AE81" i="8"/>
  <c r="AA81" i="8"/>
  <c r="W81" i="8"/>
  <c r="S81" i="8"/>
  <c r="AO82" i="8"/>
  <c r="F80" i="8" a="1"/>
  <c r="F80" i="8" s="1"/>
  <c r="P80" i="8" s="1"/>
  <c r="E80" i="8"/>
  <c r="J92" i="9"/>
  <c r="F92" i="9"/>
  <c r="C92" i="9"/>
  <c r="AR81" i="8" l="1"/>
  <c r="AL81" i="8"/>
  <c r="AO81" i="8"/>
  <c r="AN81" i="8"/>
  <c r="AS81" i="8"/>
  <c r="AH80" i="8"/>
  <c r="AD80" i="8"/>
  <c r="Z80" i="8"/>
  <c r="V80" i="8"/>
  <c r="R80" i="8"/>
  <c r="AG80" i="8"/>
  <c r="AC80" i="8"/>
  <c r="Y80" i="8"/>
  <c r="U80" i="8"/>
  <c r="Q80" i="8"/>
  <c r="AF80" i="8"/>
  <c r="AB80" i="8"/>
  <c r="X80" i="8"/>
  <c r="T80" i="8"/>
  <c r="AP81" i="8"/>
  <c r="AM81" i="8"/>
  <c r="AI80" i="8"/>
  <c r="AE80" i="8"/>
  <c r="AA80" i="8"/>
  <c r="W80" i="8"/>
  <c r="S80" i="8"/>
  <c r="AQ81" i="8"/>
  <c r="AJ81" i="8"/>
  <c r="AO80" i="8"/>
  <c r="AG79" i="8"/>
  <c r="F79" i="8" a="1"/>
  <c r="F79" i="8" s="1"/>
  <c r="P79" i="8" s="1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Q79" i="8" l="1"/>
  <c r="AR80" i="8"/>
  <c r="AK80" i="8"/>
  <c r="AC79" i="8"/>
  <c r="AN80" i="8"/>
  <c r="AP80" i="8"/>
  <c r="AQ80" i="8"/>
  <c r="Y79" i="8"/>
  <c r="U79" i="8"/>
  <c r="AH79" i="8"/>
  <c r="AD79" i="8"/>
  <c r="Z79" i="8"/>
  <c r="V79" i="8"/>
  <c r="R79" i="8"/>
  <c r="AF79" i="8"/>
  <c r="AB79" i="8"/>
  <c r="X79" i="8"/>
  <c r="T79" i="8"/>
  <c r="AJ80" i="8"/>
  <c r="AI79" i="8"/>
  <c r="AE79" i="8"/>
  <c r="AA79" i="8"/>
  <c r="W79" i="8"/>
  <c r="S79" i="8"/>
  <c r="AS80" i="8"/>
  <c r="AL80" i="8"/>
  <c r="AM80" i="8"/>
  <c r="F78" i="8" a="1"/>
  <c r="F78" i="8" s="1"/>
  <c r="Z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AC78" i="8" l="1"/>
  <c r="AG78" i="8"/>
  <c r="Y78" i="8"/>
  <c r="AS79" i="8"/>
  <c r="U78" i="8"/>
  <c r="AR79" i="8"/>
  <c r="Q78" i="8"/>
  <c r="AL78" i="8" s="1"/>
  <c r="AF78" i="8"/>
  <c r="AB78" i="8"/>
  <c r="X78" i="8"/>
  <c r="T78" i="8"/>
  <c r="P78" i="8"/>
  <c r="AM79" i="8"/>
  <c r="AJ79" i="8"/>
  <c r="AP79" i="8"/>
  <c r="AO79" i="8"/>
  <c r="AI78" i="8"/>
  <c r="AE78" i="8"/>
  <c r="AA78" i="8"/>
  <c r="W78" i="8"/>
  <c r="S78" i="8"/>
  <c r="AQ79" i="8"/>
  <c r="AH78" i="8"/>
  <c r="AD78" i="8"/>
  <c r="V78" i="8"/>
  <c r="R78" i="8"/>
  <c r="AN79" i="8"/>
  <c r="AL79" i="8"/>
  <c r="AK79" i="8"/>
  <c r="F77" i="8" a="1"/>
  <c r="F77" i="8" s="1"/>
  <c r="Z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R78" i="8" l="1"/>
  <c r="AS78" i="8"/>
  <c r="AD77" i="8"/>
  <c r="AG77" i="8"/>
  <c r="AC77" i="8"/>
  <c r="Y77" i="8"/>
  <c r="U77" i="8"/>
  <c r="Q77" i="8"/>
  <c r="AK78" i="8"/>
  <c r="AP78" i="8"/>
  <c r="AF77" i="8"/>
  <c r="AB77" i="8"/>
  <c r="X77" i="8"/>
  <c r="T77" i="8"/>
  <c r="P77" i="8"/>
  <c r="AL77" i="8" s="1"/>
  <c r="AO78" i="8"/>
  <c r="AJ78" i="8"/>
  <c r="AM78" i="8"/>
  <c r="AH77" i="8"/>
  <c r="V77" i="8"/>
  <c r="R77" i="8"/>
  <c r="AI77" i="8"/>
  <c r="AE77" i="8"/>
  <c r="AA77" i="8"/>
  <c r="W77" i="8"/>
  <c r="S77" i="8"/>
  <c r="AN78" i="8"/>
  <c r="AQ78" i="8"/>
  <c r="AR77" i="8" l="1"/>
  <c r="AN77" i="8"/>
  <c r="AJ77" i="8"/>
  <c r="AM77" i="8"/>
  <c r="AP77" i="8"/>
  <c r="AS77" i="8"/>
  <c r="AK77" i="8"/>
  <c r="AQ77" i="8"/>
  <c r="AO77" i="8"/>
  <c r="C88" i="9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F76" i="8" a="1"/>
  <c r="F76" i="8" s="1"/>
  <c r="Z76" i="8" s="1"/>
  <c r="E76" i="8"/>
  <c r="AI76" i="8" l="1"/>
  <c r="AF76" i="8"/>
  <c r="AB76" i="8"/>
  <c r="X76" i="8"/>
  <c r="T76" i="8"/>
  <c r="P76" i="8"/>
  <c r="AN76" i="8" s="1"/>
  <c r="AE76" i="8"/>
  <c r="AA76" i="8"/>
  <c r="W76" i="8"/>
  <c r="S76" i="8"/>
  <c r="AD76" i="8"/>
  <c r="V76" i="8"/>
  <c r="AL76" i="8" s="1"/>
  <c r="R76" i="8"/>
  <c r="AH76" i="8"/>
  <c r="AG76" i="8"/>
  <c r="AC76" i="8"/>
  <c r="Y76" i="8"/>
  <c r="U76" i="8"/>
  <c r="Q76" i="8"/>
  <c r="AP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F75" i="8" a="1"/>
  <c r="F75" i="8" s="1"/>
  <c r="Z75" i="8" s="1"/>
  <c r="E75" i="8"/>
  <c r="F87" i="9"/>
  <c r="C87" i="9"/>
  <c r="J87" i="9"/>
  <c r="AO76" i="8" l="1"/>
  <c r="AS76" i="8"/>
  <c r="AK76" i="8"/>
  <c r="AB75" i="8"/>
  <c r="T75" i="8"/>
  <c r="P75" i="8"/>
  <c r="AF75" i="8"/>
  <c r="X75" i="8"/>
  <c r="AI75" i="8"/>
  <c r="AE75" i="8"/>
  <c r="AA75" i="8"/>
  <c r="W75" i="8"/>
  <c r="S75" i="8"/>
  <c r="AD75" i="8"/>
  <c r="V75" i="8"/>
  <c r="R75" i="8"/>
  <c r="AJ76" i="8"/>
  <c r="AM76" i="8"/>
  <c r="AH75" i="8"/>
  <c r="AG75" i="8"/>
  <c r="AC75" i="8"/>
  <c r="Y75" i="8"/>
  <c r="U75" i="8"/>
  <c r="Q75" i="8"/>
  <c r="AK75" i="8" s="1"/>
  <c r="AR76" i="8"/>
  <c r="AQ76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AL75" i="8" l="1"/>
  <c r="AN75" i="8"/>
  <c r="AO75" i="8"/>
  <c r="AS75" i="8"/>
  <c r="AP75" i="8"/>
  <c r="AR75" i="8"/>
  <c r="AJ75" i="8"/>
  <c r="AM75" i="8"/>
  <c r="AQ75" i="8"/>
  <c r="S74" i="8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L74" i="8" l="1"/>
  <c r="AO74" i="8"/>
  <c r="AS74" i="8"/>
  <c r="AK74" i="8"/>
  <c r="AA73" i="8"/>
  <c r="AD73" i="8"/>
  <c r="V73" i="8"/>
  <c r="R73" i="8"/>
  <c r="AP74" i="8"/>
  <c r="AR74" i="8"/>
  <c r="AG73" i="8"/>
  <c r="AC73" i="8"/>
  <c r="Y73" i="8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N73" i="8" l="1"/>
  <c r="AS73" i="8"/>
  <c r="AO73" i="8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K73" i="8"/>
  <c r="AP73" i="8"/>
  <c r="AQ73" i="8"/>
  <c r="AE72" i="8"/>
  <c r="W72" i="8"/>
  <c r="AH72" i="8"/>
  <c r="Z72" i="8"/>
  <c r="AF72" i="8"/>
  <c r="AB72" i="8"/>
  <c r="X72" i="8"/>
  <c r="T72" i="8"/>
  <c r="AJ73" i="8"/>
  <c r="AM73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F71" i="8" a="1"/>
  <c r="F71" i="8" s="1"/>
  <c r="P71" i="8" s="1"/>
  <c r="F70" i="8" a="1"/>
  <c r="F70" i="8" s="1"/>
  <c r="E71" i="8"/>
  <c r="AS72" i="8" l="1"/>
  <c r="AD71" i="8"/>
  <c r="AR72" i="8"/>
  <c r="V71" i="8"/>
  <c r="R71" i="8"/>
  <c r="AH71" i="8"/>
  <c r="AN72" i="8"/>
  <c r="AO72" i="8"/>
  <c r="AP72" i="8"/>
  <c r="Z71" i="8"/>
  <c r="AG71" i="8"/>
  <c r="AC71" i="8"/>
  <c r="Y71" i="8"/>
  <c r="U71" i="8"/>
  <c r="Q71" i="8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S71" i="8" l="1"/>
  <c r="AQ70" i="8"/>
  <c r="AM70" i="8"/>
  <c r="AQ71" i="8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R68" i="8" l="1"/>
  <c r="AO68" i="8"/>
  <c r="AN68" i="8"/>
  <c r="AP68" i="8"/>
  <c r="AG67" i="8"/>
  <c r="AC67" i="8"/>
  <c r="Y67" i="8"/>
  <c r="U67" i="8"/>
  <c r="Q67" i="8"/>
  <c r="AF67" i="8"/>
  <c r="AB67" i="8"/>
  <c r="X67" i="8"/>
  <c r="T67" i="8"/>
  <c r="P67" i="8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N67" i="8" l="1"/>
  <c r="AP67" i="8"/>
  <c r="AK67" i="8"/>
  <c r="AS67" i="8"/>
  <c r="AO67" i="8"/>
  <c r="AH66" i="8"/>
  <c r="AD66" i="8"/>
  <c r="Z66" i="8"/>
  <c r="V66" i="8"/>
  <c r="R66" i="8"/>
  <c r="AG66" i="8"/>
  <c r="AC66" i="8"/>
  <c r="Y66" i="8"/>
  <c r="U66" i="8"/>
  <c r="Q66" i="8"/>
  <c r="AR67" i="8"/>
  <c r="AM67" i="8"/>
  <c r="AF66" i="8"/>
  <c r="AB66" i="8"/>
  <c r="X66" i="8"/>
  <c r="T66" i="8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O66" i="8" l="1"/>
  <c r="AS66" i="8"/>
  <c r="AN66" i="8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S65" i="8" l="1"/>
  <c r="AQ65" i="8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P64" i="8" l="1"/>
  <c r="AN64" i="8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K63" i="8"/>
  <c r="AN63" i="8"/>
  <c r="J73" i="9"/>
  <c r="F73" i="9"/>
  <c r="C73" i="9"/>
  <c r="E61" i="8"/>
  <c r="AL61" i="8" l="1"/>
  <c r="AK61" i="8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F58" i="8" a="1"/>
  <c r="F58" i="8" s="1"/>
  <c r="P58" i="8" s="1"/>
  <c r="E58" i="8"/>
  <c r="J70" i="9"/>
  <c r="F70" i="9"/>
  <c r="C70" i="9"/>
  <c r="AN59" i="8" l="1"/>
  <c r="AO59" i="8"/>
  <c r="AK59" i="8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L44" i="8" l="1"/>
  <c r="AP44" i="8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L43" i="8" l="1"/>
  <c r="AS43" i="8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P42" i="8" l="1"/>
  <c r="AG41" i="8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21AF29-5E8A-45CF-A21F-B6B5D36787F3}" keepAlive="1" name="Query - data_mtl_new_cases" description="Connection to the 'data_mtl_new_cases' query in the workbook." type="5" refreshedVersion="6" background="1">
    <dbPr connection="Provider=Microsoft.Mashup.OleDb.1;Data Source=$Workbook$;Location=data_mtl_new_cases;Extended Properties=&quot;&quot;" command="SELECT * FROM [data_mtl_new_cas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<sst xmlns="http://schemas.openxmlformats.org/spreadsheetml/2006/main" count="3063" uniqueCount="414">
  <si>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</si>
  <si>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</si>
  <si>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</si>
  <si>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</si>
  <si>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</si>
  <si>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</si>
  <si>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</si>
  <si>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</si>
  <si>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</si>
  <si>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</si>
  <si>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</si>
  <si>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</si>
  <si>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</si>
  <si>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</si>
  <si>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</si>
  <si>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</si>
  <si>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</si>
  <si>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</si>
  <si>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</si>
  <si>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</si>
  <si>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</si>
  <si>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</si>
  <si>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</si>
  <si>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</si>
  <si>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</si>
  <si>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</si>
  <si>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</si>
  <si>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</si>
  <si>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</si>
  <si>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</si>
  <si>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</si>
  <si>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</si>
  <si>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</si>
  <si>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</si>
  <si>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</si>
  <si>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</si>
  <si>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</si>
  <si>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</si>
  <si>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</si>
  <si>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</si>
  <si>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</si>
  <si>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</si>
  <si>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</si>
  <si>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</si>
  <si>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</si>
  <si>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</si>
  <si>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</si>
  <si>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</si>
  <si>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</si>
  <si>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</si>
  <si>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</si>
  <si>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</si>
  <si>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</si>
  <si>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</si>
  <si>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</si>
  <si>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</si>
  <si>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</si>
  <si>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</si>
  <si>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</si>
  <si>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</si>
  <si>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</si>
  <si>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</si>
  <si>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</si>
  <si>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</si>
  <si>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</si>
  <si>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</si>
  <si>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</si>
  <si>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</si>
  <si>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</si>
  <si>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</si>
  <si>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</si>
  <si>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</si>
  <si>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</si>
  <si>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</si>
  <si>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</si>
  <si>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</si>
  <si>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</si>
  <si>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</si>
  <si>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</si>
  <si>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</si>
  <si>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</si>
  <si>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</si>
  <si>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</si>
  <si>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</si>
  <si>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</si>
  <si>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</si>
  <si>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</si>
  <si>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</si>
  <si>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</si>
  <si>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</si>
  <si>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</si>
  <si>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</si>
  <si>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</si>
  <si>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</si>
  <si>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</si>
  <si>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</si>
  <si>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</si>
  <si>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</si>
  <si>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</si>
  <si>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</si>
  <si>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</si>
  <si>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</si>
  <si>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</si>
  <si>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</si>
  <si>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</si>
  <si>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</si>
  <si>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</si>
  <si>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</si>
  <si>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</si>
  <si>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</si>
  <si>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</si>
  <si>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</si>
  <si>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</si>
  <si>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</si>
  <si>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</si>
  <si>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</si>
  <si>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</si>
  <si>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</si>
  <si>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</si>
  <si>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</si>
  <si>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</si>
  <si>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</si>
  <si>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</si>
  <si>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</si>
  <si>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</si>
  <si>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</si>
  <si>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</si>
  <si>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</si>
  <si>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</si>
  <si>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</si>
  <si>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</si>
  <si>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</si>
  <si>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</si>
  <si>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</si>
  <si>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</si>
  <si>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</si>
  <si>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</si>
  <si>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</si>
  <si>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</si>
  <si>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</si>
  <si>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</si>
  <si>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</si>
  <si>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</si>
  <si>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</si>
  <si>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</si>
  <si>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</si>
  <si>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</si>
  <si>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</si>
  <si>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</si>
  <si>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</si>
  <si>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</si>
  <si>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</si>
  <si>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</si>
  <si>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</si>
  <si>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</si>
  <si>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</si>
  <si>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</si>
  <si>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</si>
  <si>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</si>
  <si>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</si>
  <si>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</si>
  <si>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</si>
  <si>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</si>
  <si>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</si>
  <si>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</si>
  <si>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</si>
  <si>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</si>
  <si>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</si>
  <si>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</si>
  <si>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</si>
  <si>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</si>
  <si>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</si>
  <si>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</si>
  <si>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</si>
  <si>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</si>
  <si>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</si>
  <si>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</si>
  <si>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</si>
  <si>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</si>
  <si>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</si>
  <si>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</si>
  <si>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</si>
  <si>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</si>
  <si>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</si>
  <si>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</si>
  <si>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</si>
  <si>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</si>
  <si>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</si>
  <si>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</si>
  <si>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</si>
  <si>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</si>
  <si>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</si>
  <si>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</si>
  <si>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</si>
  <si>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</si>
  <si>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</si>
  <si>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</si>
  <si>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</si>
  <si>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</si>
  <si>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</si>
  <si>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</si>
  <si>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</si>
  <si>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</si>
  <si>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</si>
  <si>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</si>
  <si>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</si>
  <si>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</si>
  <si>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</si>
  <si>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</si>
  <si>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</si>
  <si>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</si>
  <si>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</si>
  <si>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</si>
  <si>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</si>
  <si>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</si>
  <si>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</si>
  <si>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</si>
  <si>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</si>
  <si>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</si>
  <si>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</si>
  <si>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</si>
  <si>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</si>
  <si>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</si>
  <si>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</si>
  <si>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</si>
  <si>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</si>
  <si>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</si>
  <si>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</si>
  <si>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</si>
  <si>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</si>
  <si>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</si>
  <si>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</si>
  <si>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</si>
  <si>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</si>
  <si>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</si>
  <si>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</si>
  <si>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</si>
  <si>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</si>
  <si>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</si>
  <si>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</si>
  <si>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</si>
  <si>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</si>
  <si>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</si>
  <si>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</si>
  <si>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</si>
  <si>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</si>
  <si>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</si>
  <si>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</si>
  <si>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</si>
  <si>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</si>
  <si>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</si>
  <si>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</si>
  <si>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</si>
  <si>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</si>
  <si>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</si>
  <si>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</si>
  <si>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</si>
  <si>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</si>
  <si>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</si>
  <si>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</si>
  <si>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</si>
  <si>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</si>
  <si>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</si>
  <si>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</si>
  <si>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</si>
  <si>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</si>
  <si>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</si>
  <si>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</si>
  <si>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</si>
  <si>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</si>
  <si>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</si>
  <si>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</si>
  <si>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</si>
  <si>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</si>
  <si>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</si>
  <si>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</si>
  <si>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</si>
  <si>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</si>
  <si>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</si>
  <si>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</si>
  <si>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</si>
  <si>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</si>
  <si>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</si>
  <si>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</si>
  <si>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</si>
  <si>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</si>
  <si>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</si>
  <si>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</si>
  <si>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</si>
  <si>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</si>
  <si>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</si>
  <si>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</si>
  <si>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</si>
  <si>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</si>
  <si>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</si>
  <si>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</si>
  <si>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</si>
  <si>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</si>
  <si>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</si>
  <si>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</si>
  <si>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</si>
  <si>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</si>
  <si>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</si>
  <si>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</si>
  <si>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</si>
  <si>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</si>
  <si>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</si>
  <si>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</si>
  <si>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</si>
  <si>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</si>
  <si>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</si>
  <si>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</si>
  <si>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</si>
  <si>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</si>
  <si>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</si>
  <si>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27 MAI, 18h07</t>
  </si>
  <si>
    <t>28 MAI, 18h06</t>
  </si>
  <si>
    <t>29 MAI, 18h43</t>
  </si>
  <si>
    <t>30 MAI, 18h06</t>
  </si>
  <si>
    <t>31 MAI, 18h06</t>
  </si>
  <si>
    <t>1 JUIN, 18h05</t>
  </si>
  <si>
    <t>2 JUIN, 18h06</t>
  </si>
  <si>
    <t>3 JUIN, 18h06</t>
  </si>
  <si>
    <t>4 JUIN, 18h06</t>
  </si>
  <si>
    <t>5 JUIN, 18h06</t>
  </si>
  <si>
    <t>6 JUIN, 18h06</t>
  </si>
  <si>
    <t>7 JUIN, 18h05</t>
  </si>
  <si>
    <t>8 JUIN, 18h05</t>
  </si>
  <si>
    <t>9 JUIN, 18h05</t>
  </si>
  <si>
    <t>10 JUIN, 18h05</t>
  </si>
  <si>
    <t>11 JUIN, 18h05</t>
  </si>
  <si>
    <t>0-4 years</t>
  </si>
  <si>
    <t>5-9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</si>
  <si>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</si>
  <si>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</si>
  <si>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</si>
  <si>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</si>
  <si>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</si>
  <si>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</si>
  <si>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</si>
  <si>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 years and more</t>
  </si>
  <si>
    <t>Missing</t>
  </si>
  <si>
    <t>12 JUIN, 18h05</t>
  </si>
  <si>
    <t>13 JUIN, 18h05</t>
  </si>
  <si>
    <t>14 JUIN, 18h05</t>
  </si>
  <si>
    <t>15 JUIN, 18h05</t>
  </si>
  <si>
    <t>* 5.4</t>
  </si>
  <si>
    <t>16 JUIN, 18h05</t>
  </si>
  <si>
    <t>17 JUIN, 18h05</t>
  </si>
  <si>
    <t>18 JUIN, 18h05</t>
  </si>
  <si>
    <t>19 JUIN, 18h05</t>
  </si>
  <si>
    <t>20 JUIN, 18h05</t>
  </si>
  <si>
    <t>21 JUIN, 18h05</t>
  </si>
  <si>
    <t>22 JUIN, 18h05</t>
  </si>
  <si>
    <t>23 JUIN, 18h05</t>
  </si>
  <si>
    <t>24 JUIN, 18h05</t>
  </si>
  <si>
    <t>25 JUIN, 18h05</t>
  </si>
  <si>
    <t>26 JUIN, 18h05</t>
  </si>
  <si>
    <t>27 JUIN, 18h05</t>
  </si>
  <si>
    <t>28 JUIN, 18h05</t>
  </si>
  <si>
    <t>29 JUIN, 18h05</t>
  </si>
  <si>
    <t>30 JUIN, 18h05</t>
  </si>
  <si>
    <t>31 JUIN, 18h05</t>
  </si>
  <si>
    <t>32 JUIN, 18h05</t>
  </si>
  <si>
    <t>33 JUIN, 18h05</t>
  </si>
  <si>
    <t>34 JUIN, 18h05</t>
  </si>
  <si>
    <t>35 JUIN, 18h05</t>
  </si>
  <si>
    <t>36 JUIN, 18h05</t>
  </si>
  <si>
    <t>37 JUIN, 18h05</t>
  </si>
  <si>
    <t>38 JUIN, 18h05</t>
  </si>
  <si>
    <t>39 JUIN, 18h05</t>
  </si>
  <si>
    <t>40 JUIN, 18h05</t>
  </si>
  <si>
    <t>41 JUIN, 18h05</t>
  </si>
  <si>
    <t>42 JUIN, 18h05</t>
  </si>
  <si>
    <t>43 JUIN, 18h05</t>
  </si>
  <si>
    <t>44 JUIN, 18h05</t>
  </si>
  <si>
    <t>45 JUIN, 18h05</t>
  </si>
  <si>
    <t>46 JUIN, 18h05</t>
  </si>
  <si>
    <t>47 JUIN, 18h05</t>
  </si>
  <si>
    <t>48 JUIN, 18h05</t>
  </si>
  <si>
    <t>49 JUIN, 18h05</t>
  </si>
  <si>
    <t>50 JUIN, 18h05</t>
  </si>
  <si>
    <t>51 JUIN, 18h05</t>
  </si>
  <si>
    <t>52 JUIN, 18h05</t>
  </si>
  <si>
    <t>53 JUIN, 18h05</t>
  </si>
  <si>
    <t>54 JUIN, 18h05</t>
  </si>
  <si>
    <t>55 JUIN, 18h05</t>
  </si>
  <si>
    <t>1 Juil, 18h05</t>
  </si>
  <si>
    <t>2 Juil, 18h05</t>
  </si>
  <si>
    <t>3 Juil, 18h05</t>
  </si>
  <si>
    <t>4 Juil, 18h05</t>
  </si>
  <si>
    <t>5 Juil, 18h05</t>
  </si>
  <si>
    <t>6 Juil, 18h05</t>
  </si>
  <si>
    <t>AGE GROUP</t>
  </si>
  <si>
    <t>NUMBER OF CONFIRMED CASES¹</t>
  </si>
  <si>
    <t>DISTRIBUTION OF CASES (%)</t>
  </si>
  <si>
    <t>RATE PER 100,000 PEOPLE</t>
  </si>
  <si>
    <t>NUMBER</t>
  </si>
  <si>
    <t>OF DEATHS</t>
  </si>
  <si>
    <t>RATE OF MORTALITY PER 100,000 PEOPLE</t>
  </si>
  <si>
    <t>7 Juil, 18h05</t>
  </si>
  <si>
    <t>8 Juil, 18h05</t>
  </si>
  <si>
    <t>9 Juil, 18h05</t>
  </si>
  <si>
    <t>10 Juil, 18h05</t>
  </si>
  <si>
    <t>11 Juil, 18h05</t>
  </si>
  <si>
    <t>12 Juil, 18h05</t>
  </si>
  <si>
    <t>13 Juil, 18h05</t>
  </si>
  <si>
    <t>14 Juil, 18h05</t>
  </si>
  <si>
    <t>15 Juil, 18h05</t>
  </si>
  <si>
    <t>16 Juil, 18h05</t>
  </si>
  <si>
    <t>17 Juil, 18h05</t>
  </si>
  <si>
    <t>18 Juil, 18h05</t>
  </si>
  <si>
    <t>19 Juil, 18h05</t>
  </si>
  <si>
    <t>20 Juil, 18h05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</si>
</sst>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5E90C1"/>
        <bgColor indexed="64"/>
      </patternFill>
    </fill>
  </fills>
  <borders count="8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  <border>
      <left style="medium">
        <color rgb="FFE4EAEC"/>
      </left>
      <right/>
      <top/>
      <bottom style="medium">
        <color rgb="FFE4EAEC"/>
      </bottom>
      <diagonal/>
    </border>
    <border>
      <left/>
      <right/>
      <top/>
      <bottom style="medium">
        <color rgb="FFE4EAEC"/>
      </bottom>
      <diagonal/>
    </border>
    <border>
      <left/>
      <right style="medium">
        <color rgb="FFE4EAEC"/>
      </right>
      <top/>
      <bottom style="medium">
        <color rgb="FFE4EAEC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  <xf numFmtId="0" fontId="1" fillId="7" borderId="0" xfId="0" applyFont="1" applyFill="1" applyAlignment="1">
      <alignment horizontal="center" vertical="top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right" vertical="center" wrapText="1"/>
    </xf>
    <xf numFmtId="3" fontId="2" fillId="3" borderId="3" xfId="0" applyNumberFormat="1" applyFont="1" applyFill="1" applyBorder="1" applyAlignment="1">
      <alignment horizontal="right" vertical="center" wrapText="1"/>
    </xf>
    <xf numFmtId="4" fontId="2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left" vertical="center" wrapText="1"/>
    </xf>
    <xf numFmtId="3" fontId="3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4" fontId="3" fillId="3" borderId="3" xfId="0" applyNumberFormat="1" applyFont="1" applyFill="1" applyBorder="1" applyAlignment="1">
      <alignment horizontal="right" vertical="center" wrapText="1"/>
    </xf>
    <xf numFmtId="0" fontId="1" fillId="7" borderId="5" xfId="0" applyFont="1" applyFill="1" applyBorder="1" applyAlignment="1">
      <alignment horizontal="center" vertical="top" wrapText="1"/>
    </xf>
    <xf numFmtId="0" fontId="1" fillId="7" borderId="6" xfId="0" applyFont="1" applyFill="1" applyBorder="1" applyAlignment="1">
      <alignment horizontal="center" vertical="top" wrapText="1"/>
    </xf>
    <xf numFmtId="0" fontId="1" fillId="7" borderId="7" xfId="0" applyFont="1" applyFill="1" applyBorder="1" applyAlignment="1">
      <alignment horizontal="center" vertical="top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Z1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129"/>
  <sheetViews>
    <sheetView tabSelected="1" zoomScale="75" zoomScaleNormal="75" workbookViewId="0">
      <pane ySplit="1" topLeftCell="A107" activePane="bottomLeft" state="frozen"/>
      <selection pane="bottomLeft" activeCell="F129" sqref="F129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310</v>
      </c>
      <c r="C9" s="5">
        <f>mtl_newcases!B27</f>
        <v>88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443</v>
      </c>
      <c r="C10" s="5">
        <f>mtl_newcases!B28</f>
        <v>133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588</v>
      </c>
      <c r="C11" s="5">
        <f>mtl_newcases!B29</f>
        <v>145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776</v>
      </c>
      <c r="C12" s="5">
        <f>mtl_newcases!B30</f>
        <v>188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960</v>
      </c>
      <c r="C13" s="5">
        <f>mtl_newcases!B31</f>
        <v>184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1203</v>
      </c>
      <c r="C14" s="5">
        <f>mtl_newcases!B32</f>
        <v>243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1404</v>
      </c>
      <c r="C15" s="5">
        <f>mtl_newcases!B33</f>
        <v>201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1666</v>
      </c>
      <c r="C16" s="5">
        <f>mtl_newcases!B34</f>
        <v>262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1932</v>
      </c>
      <c r="C17" s="5">
        <f>mtl_newcases!B35</f>
        <v>266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2264</v>
      </c>
      <c r="C18" s="5">
        <f>mtl_newcases!B36</f>
        <v>332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2569</v>
      </c>
      <c r="C19" s="5">
        <f>mtl_newcases!B37</f>
        <v>305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2979</v>
      </c>
      <c r="C20" s="5">
        <f>mtl_newcases!B38</f>
        <v>410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3330</v>
      </c>
      <c r="C21" s="5">
        <f>mtl_newcases!B39</f>
        <v>351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3671</v>
      </c>
      <c r="C22" s="5">
        <f>mtl_newcases!B40</f>
        <v>341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3932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4390</v>
      </c>
      <c r="C24" s="5">
        <f>mtl_newcases!B42</f>
        <v>458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4813</v>
      </c>
      <c r="C25" s="5">
        <f>mtl_newcases!B43</f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5190</v>
      </c>
      <c r="C26" s="5">
        <f>mtl_newcases!B44</f>
        <v>377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5542</v>
      </c>
      <c r="C27" s="5">
        <f>mtl_newcases!B45</f>
        <v>352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5849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6111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6442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6986</v>
      </c>
      <c r="C31" s="5">
        <f>mtl_newcases!B49</f>
        <v>544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7456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8074</v>
      </c>
      <c r="C33" s="5">
        <f>mtl_newcases!B51</f>
        <v>618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8571</v>
      </c>
      <c r="C34" s="5">
        <f>mtl_newcases!B52</f>
        <v>497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9144</v>
      </c>
      <c r="C35" s="5">
        <f>mtl_newcases!B53</f>
        <v>573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9474</v>
      </c>
      <c r="C36" s="5">
        <f>mtl_newcases!B54</f>
        <v>330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9908</v>
      </c>
      <c r="C37" s="5">
        <f>mtl_newcases!B55</f>
        <v>434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10392</v>
      </c>
      <c r="C38" s="5">
        <f>mtl_newcases!B56</f>
        <v>484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10854</v>
      </c>
      <c r="C39" s="5">
        <f>mtl_newcases!B57</f>
        <v>462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11392</v>
      </c>
      <c r="C40" s="5">
        <f>mtl_newcases!B58</f>
        <v>538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11919</v>
      </c>
      <c r="C41" s="5">
        <f>mtl_newcases!B59</f>
        <v>527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12417</v>
      </c>
      <c r="C42" s="5">
        <f>mtl_newcases!B60</f>
        <v>498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12729</v>
      </c>
      <c r="C43" s="5">
        <f>mtl_newcases!B61</f>
        <v>312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13012</v>
      </c>
      <c r="C44" s="5">
        <f>mtl_newcases!B62</f>
        <v>283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13474</v>
      </c>
      <c r="C45" s="5">
        <f>mtl_newcases!B63</f>
        <v>462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13949</v>
      </c>
      <c r="C46" s="5">
        <f>mtl_newcases!B64</f>
        <v>475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14468</v>
      </c>
      <c r="C47" s="5">
        <f>mtl_newcases!B65</f>
        <v>519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15061</v>
      </c>
      <c r="C48" s="5">
        <f>mtl_newcases!B66</f>
        <v>593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15680</v>
      </c>
      <c r="C49" s="5">
        <f>mtl_newcases!B67</f>
        <v>619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16203</v>
      </c>
      <c r="C50" s="5">
        <f>mtl_newcases!B68</f>
        <v>523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16550</v>
      </c>
      <c r="C51" s="5">
        <f>mtl_newcases!B69</f>
        <v>347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16968</v>
      </c>
      <c r="C52" s="5">
        <f>mtl_newcases!B70</f>
        <v>418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17439</v>
      </c>
      <c r="C53" s="5">
        <f>mtl_newcases!B71</f>
        <v>471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18008</v>
      </c>
      <c r="C54" s="5">
        <f>mtl_newcases!B72</f>
        <v>569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18435</v>
      </c>
      <c r="C55" s="5">
        <f>mtl_newcases!B73</f>
        <v>427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18867</v>
      </c>
      <c r="C56" s="5">
        <f>mtl_newcases!B74</f>
        <v>432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19180</v>
      </c>
      <c r="C57" s="5">
        <f>mtl_newcases!B75</f>
        <v>313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19482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19850</v>
      </c>
      <c r="C59" s="5">
        <f>mtl_newcases!B77</f>
        <v>368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20275</v>
      </c>
      <c r="C60" s="5">
        <f>mtl_newcases!B78</f>
        <v>425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20668</v>
      </c>
      <c r="C61" s="5">
        <f>mtl_newcases!B79</f>
        <v>393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21022</v>
      </c>
      <c r="C62" s="5">
        <f>mtl_newcases!B80</f>
        <v>354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21371</v>
      </c>
      <c r="C63" s="5">
        <f>mtl_newcases!B81</f>
        <v>349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21642</v>
      </c>
      <c r="C64" s="5">
        <f>mtl_newcases!B82</f>
        <v>271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21984</v>
      </c>
      <c r="C65" s="5">
        <f>mtl_newcases!B83</f>
        <v>342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22314</v>
      </c>
      <c r="C66" s="5">
        <f>mtl_newcases!B84</f>
        <v>330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22631</v>
      </c>
      <c r="C67" s="5">
        <f>mtl_newcases!B85</f>
        <v>317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23038</v>
      </c>
      <c r="C68" s="5">
        <f>mtl_newcases!B86</f>
        <v>407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23416</v>
      </c>
      <c r="C69" s="5">
        <f>mtl_newcases!B87</f>
        <v>378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23668</v>
      </c>
      <c r="C70" s="5">
        <f>mtl_newcases!B88</f>
        <v>252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23883</v>
      </c>
      <c r="C71" s="5">
        <f>mtl_newcases!B89</f>
        <v>215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24094</v>
      </c>
      <c r="C72" s="5">
        <f>mtl_newcases!B90</f>
        <v>211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24296</v>
      </c>
      <c r="C73" s="5">
        <f>mtl_newcases!B91</f>
        <v>202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24533</v>
      </c>
      <c r="C74" s="5">
        <f>mtl_newcases!B92</f>
        <v>237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24782</v>
      </c>
      <c r="C75" s="5">
        <f>mtl_newcases!B93</f>
        <v>249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24966</v>
      </c>
      <c r="C76" s="5">
        <f>mtl_newcases!B94</f>
        <v>184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25159</v>
      </c>
      <c r="C77" s="5">
        <f>mtl_newcases!B95</f>
        <v>193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25366</v>
      </c>
      <c r="C78" s="5">
        <f>mtl_newcases!B96</f>
        <v>207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25500</v>
      </c>
      <c r="C79" s="5">
        <f>mtl_newcases!B97</f>
        <v>134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25655</v>
      </c>
      <c r="C80" s="5">
        <f>mtl_newcases!B98</f>
        <v>155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25750</v>
      </c>
      <c r="C81" s="5">
        <f>mtl_newcases!B99</f>
        <v>95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  <row r="82" spans="1:45" x14ac:dyDescent="0.35">
      <c r="A82" s="7">
        <v>43985</v>
      </c>
      <c r="B82" s="5">
        <f>mtl_newcases!C100</f>
        <v>25863</v>
      </c>
      <c r="C82" s="5">
        <f>mtl_newcases!B100</f>
        <v>113</v>
      </c>
      <c r="D82">
        <v>3016</v>
      </c>
      <c r="E82">
        <f t="shared" ref="E82" si="1122">D82-D81</f>
        <v>34</v>
      </c>
      <c r="F82" cm="1">
        <f t="array" ref="F82:O82">TRANSPOSE(santemontreal!BM$57:BM$66)</f>
        <v>286</v>
      </c>
      <c r="G82">
        <v>252</v>
      </c>
      <c r="H82">
        <v>895</v>
      </c>
      <c r="I82">
        <v>2911</v>
      </c>
      <c r="J82">
        <v>3222</v>
      </c>
      <c r="K82">
        <v>3557</v>
      </c>
      <c r="L82">
        <v>3245</v>
      </c>
      <c r="M82">
        <v>2247</v>
      </c>
      <c r="N82">
        <v>2309</v>
      </c>
      <c r="O82">
        <v>6645</v>
      </c>
      <c r="P82" s="6">
        <f>F82/(age_distribution_2016!$B$2/100000)</f>
        <v>260.61600145799162</v>
      </c>
      <c r="Q82" s="6">
        <f>G82/(age_distribution_2016!$B$3/100000)</f>
        <v>241.41399626383102</v>
      </c>
      <c r="R82" s="6">
        <f>H82/(age_distribution_2016!$B$4/100000)</f>
        <v>475.59582325902704</v>
      </c>
      <c r="S82" s="6">
        <f>I82/(age_distribution_2016!$B$5/100000)</f>
        <v>992.75300537130192</v>
      </c>
      <c r="T82" s="6">
        <f>J82/(age_distribution_2016!$B$6/100000)</f>
        <v>1075.1647618253107</v>
      </c>
      <c r="U82" s="6">
        <f>K82/(age_distribution_2016!$B$7/100000)</f>
        <v>1397.7797426073287</v>
      </c>
      <c r="V82" s="6">
        <f>L82/(age_distribution_2016!$B$8/100000)</f>
        <v>1253.5007242877837</v>
      </c>
      <c r="W82" s="6">
        <f>M82/(age_distribution_2016!$B$9/100000)</f>
        <v>1096.0708275407917</v>
      </c>
      <c r="X82" s="6">
        <f>N82/(age_distribution_2016!$B$10/100000)</f>
        <v>1780.5367057371993</v>
      </c>
      <c r="Y82" s="6">
        <f>O82/(age_distribution_2016!$B$11/100000)</f>
        <v>6725.3681493851527</v>
      </c>
      <c r="Z82" s="3">
        <f t="shared" ref="Z82" si="1123">F82*100/SUM($F82:$O82)</f>
        <v>1.1185419844342759</v>
      </c>
      <c r="AA82" s="3">
        <f t="shared" ref="AA82" si="1124">G82*100/SUM($F82:$O82)</f>
        <v>0.98556846180922209</v>
      </c>
      <c r="AB82" s="3">
        <f t="shared" ref="AB82" si="1125">H82*100/SUM($F82:$O82)</f>
        <v>3.5003324338065624</v>
      </c>
      <c r="AC82" s="3">
        <f t="shared" ref="AC82" si="1126">I82*100/SUM($F82:$O82)</f>
        <v>11.38488012828034</v>
      </c>
      <c r="AD82" s="3">
        <f t="shared" ref="AD82" si="1127">J82*100/SUM($F82:$O82)</f>
        <v>12.601196761703626</v>
      </c>
      <c r="AE82" s="3">
        <f t="shared" ref="AE82" si="1128">K82*100/SUM($F82:$O82)</f>
        <v>13.911377058156361</v>
      </c>
      <c r="AF82" s="3">
        <f t="shared" ref="AF82" si="1129">L82*100/SUM($F82:$O82)</f>
        <v>12.691149438773515</v>
      </c>
      <c r="AG82" s="3">
        <f t="shared" ref="AG82" si="1130">M82*100/SUM($F82:$O82)</f>
        <v>8.7879854511322311</v>
      </c>
      <c r="AH82" s="3">
        <f t="shared" ref="AH82" si="1131">N82*100/SUM($F82:$O82)</f>
        <v>9.0304665806249762</v>
      </c>
      <c r="AI82" s="3">
        <f t="shared" ref="AI82" si="1132">O82*100/SUM($F82:$O82)</f>
        <v>25.988501701278892</v>
      </c>
      <c r="AJ82" s="3">
        <f t="shared" ref="AJ82" si="1133">P82*100/SUM($P82:$Y82)</f>
        <v>1.7035061960786462</v>
      </c>
      <c r="AK82" s="3">
        <f t="shared" ref="AK82" si="1134">Q82*100/SUM($P82:$Y82)</f>
        <v>1.5779930478360602</v>
      </c>
      <c r="AL82" s="3">
        <f t="shared" ref="AL82" si="1135">R82*100/SUM($P82:$Y82)</f>
        <v>3.1087133070049395</v>
      </c>
      <c r="AM82" s="3">
        <f t="shared" ref="AM82" si="1136">S82*100/SUM($P82:$Y82)</f>
        <v>6.4890907939829887</v>
      </c>
      <c r="AN82" s="3">
        <f t="shared" ref="AN82" si="1137">T82*100/SUM($P82:$Y82)</f>
        <v>7.0277719837938042</v>
      </c>
      <c r="AO82" s="3">
        <f t="shared" ref="AO82" si="1138">U82*100/SUM($P82:$Y82)</f>
        <v>9.1365320585221657</v>
      </c>
      <c r="AP82" s="3">
        <f t="shared" ref="AP82" si="1139">V82*100/SUM($P82:$Y82)</f>
        <v>8.1934579560246394</v>
      </c>
      <c r="AQ82" s="3">
        <f t="shared" ref="AQ82" si="1140">W82*100/SUM($P82:$Y82)</f>
        <v>7.1644236563032129</v>
      </c>
      <c r="AR82" s="3">
        <f t="shared" ref="AR82" si="1141">X82*100/SUM($P82:$Y82)</f>
        <v>11.638407824539089</v>
      </c>
      <c r="AS82" s="3">
        <f t="shared" ref="AS82" si="1142">Y82*100/SUM($P82:$Y82)</f>
        <v>43.960103175914469</v>
      </c>
    </row>
    <row r="83" spans="1:45" x14ac:dyDescent="0.35">
      <c r="A83" s="7">
        <v>43986</v>
      </c>
      <c r="B83" s="5">
        <f>mtl_newcases!C101</f>
        <v>25984</v>
      </c>
      <c r="C83" s="5">
        <f>mtl_newcases!B101</f>
        <v>121</v>
      </c>
      <c r="D83">
        <v>3047</v>
      </c>
      <c r="E83">
        <f t="shared" ref="E83" si="1143">D83-D82</f>
        <v>31</v>
      </c>
      <c r="F83" cm="1">
        <f t="array" ref="F83:O83">TRANSPOSE(santemontreal!BN$57:BN$66)</f>
        <v>290</v>
      </c>
      <c r="G83">
        <v>256</v>
      </c>
      <c r="H83">
        <v>908</v>
      </c>
      <c r="I83">
        <v>2937</v>
      </c>
      <c r="J83">
        <v>3252</v>
      </c>
      <c r="K83">
        <v>3571</v>
      </c>
      <c r="L83">
        <v>3257</v>
      </c>
      <c r="M83">
        <v>2254</v>
      </c>
      <c r="N83">
        <v>2322</v>
      </c>
      <c r="O83">
        <v>6658</v>
      </c>
      <c r="P83" s="6">
        <f>F83/(age_distribution_2016!$B$2/100000)</f>
        <v>264.26098049936212</v>
      </c>
      <c r="Q83" s="6">
        <f>G83/(age_distribution_2016!$B$3/100000)</f>
        <v>245.245964458495</v>
      </c>
      <c r="R83" s="6">
        <f>H83/(age_distribution_2016!$B$4/100000)</f>
        <v>482.50391901586204</v>
      </c>
      <c r="S83" s="6">
        <f>I83/(age_distribution_2016!$B$5/100000)</f>
        <v>1001.6199164464149</v>
      </c>
      <c r="T83" s="6">
        <f>J83/(age_distribution_2016!$B$6/100000)</f>
        <v>1085.1756069074831</v>
      </c>
      <c r="U83" s="6">
        <f>K83/(age_distribution_2016!$B$7/100000)</f>
        <v>1403.2812653502308</v>
      </c>
      <c r="V83" s="6">
        <f>L83/(age_distribution_2016!$B$8/100000)</f>
        <v>1258.1361661033316</v>
      </c>
      <c r="W83" s="6">
        <f>M83/(age_distribution_2016!$B$9/100000)</f>
        <v>1099.4853784054046</v>
      </c>
      <c r="X83" s="6">
        <f>N83/(age_distribution_2016!$B$10/100000)</f>
        <v>1790.5613818630475</v>
      </c>
      <c r="Y83" s="6">
        <f>O83/(age_distribution_2016!$B$11/100000)</f>
        <v>6738.5253782703303</v>
      </c>
      <c r="Z83" s="3">
        <f t="shared" ref="Z83" si="1144">F83*100/SUM($F83:$O83)</f>
        <v>1.1281851779809375</v>
      </c>
      <c r="AA83" s="3">
        <f t="shared" ref="AA83" si="1145">G83*100/SUM($F83:$O83)</f>
        <v>0.99591519159696562</v>
      </c>
      <c r="AB83" s="3">
        <f t="shared" ref="AB83" si="1146">H83*100/SUM($F83:$O83)</f>
        <v>3.5323866951954872</v>
      </c>
      <c r="AC83" s="3">
        <f t="shared" ref="AC83" si="1147">I83*100/SUM($F83:$O83)</f>
        <v>11.425792647344874</v>
      </c>
      <c r="AD83" s="3">
        <f t="shared" ref="AD83" si="1148">J83*100/SUM($F83:$O83)</f>
        <v>12.651235168255203</v>
      </c>
      <c r="AE83" s="3">
        <f t="shared" ref="AE83" si="1149">K83*100/SUM($F83:$O83)</f>
        <v>13.892238864034235</v>
      </c>
      <c r="AF83" s="3">
        <f t="shared" ref="AF83" si="1150">L83*100/SUM($F83:$O83)</f>
        <v>12.670686636841081</v>
      </c>
      <c r="AG83" s="3">
        <f t="shared" ref="AG83" si="1151">M83*100/SUM($F83:$O83)</f>
        <v>8.7687220385139071</v>
      </c>
      <c r="AH83" s="3">
        <f t="shared" ref="AH83" si="1152">N83*100/SUM($F83:$O83)</f>
        <v>9.0332620112818525</v>
      </c>
      <c r="AI83" s="3">
        <f t="shared" ref="AI83" si="1153">O83*100/SUM($F83:$O83)</f>
        <v>25.901575568955455</v>
      </c>
      <c r="AJ83" s="3">
        <f t="shared" ref="AJ83" si="1154">P83*100/SUM($P83:$Y83)</f>
        <v>1.7194644345154311</v>
      </c>
      <c r="AK83" s="3">
        <f t="shared" ref="AK83" si="1155">Q83*100/SUM($P83:$Y83)</f>
        <v>1.5957396086170788</v>
      </c>
      <c r="AL83" s="3">
        <f t="shared" ref="AL83" si="1156">R83*100/SUM($P83:$Y83)</f>
        <v>3.1395037083959174</v>
      </c>
      <c r="AM83" s="3">
        <f t="shared" ref="AM83" si="1157">S83*100/SUM($P83:$Y83)</f>
        <v>6.5172308828093719</v>
      </c>
      <c r="AN83" s="3">
        <f t="shared" ref="AN83" si="1158">T83*100/SUM($P83:$Y83)</f>
        <v>7.0609019074823998</v>
      </c>
      <c r="AO83" s="3">
        <f t="shared" ref="AO83" si="1159">U83*100/SUM($P83:$Y83)</f>
        <v>9.1307170011705807</v>
      </c>
      <c r="AP83" s="3">
        <f t="shared" ref="AP83" si="1160">V83*100/SUM($P83:$Y83)</f>
        <v>8.1863027500478793</v>
      </c>
      <c r="AQ83" s="3">
        <f t="shared" ref="AQ83" si="1161">W83*100/SUM($P83:$Y83)</f>
        <v>7.1540111630002716</v>
      </c>
      <c r="AR83" s="3">
        <f t="shared" ref="AR83" si="1162">X83*100/SUM($P83:$Y83)</f>
        <v>11.65062889009354</v>
      </c>
      <c r="AS83" s="3">
        <f t="shared" ref="AS83" si="1163">Y83*100/SUM($P83:$Y83)</f>
        <v>43.845499653867527</v>
      </c>
    </row>
    <row r="84" spans="1:45" x14ac:dyDescent="0.35">
      <c r="A84" s="7">
        <v>43987</v>
      </c>
      <c r="B84" s="5">
        <f>mtl_newcases!C102</f>
        <v>26092</v>
      </c>
      <c r="C84" s="5">
        <f>mtl_newcases!B102</f>
        <v>108</v>
      </c>
      <c r="D84">
        <v>3062</v>
      </c>
      <c r="E84">
        <f t="shared" ref="E84:E86" si="1164">D84-D83</f>
        <v>15</v>
      </c>
      <c r="F84" cm="1">
        <f t="array" ref="F84:O84">TRANSPOSE(santemontreal!BO$57:BO$66)</f>
        <v>291</v>
      </c>
      <c r="G84">
        <v>259</v>
      </c>
      <c r="H84">
        <v>916</v>
      </c>
      <c r="I84">
        <v>2958</v>
      </c>
      <c r="J84">
        <v>3272</v>
      </c>
      <c r="K84">
        <v>3586</v>
      </c>
      <c r="L84">
        <v>3267</v>
      </c>
      <c r="M84">
        <v>2259</v>
      </c>
      <c r="N84">
        <v>2332</v>
      </c>
      <c r="O84">
        <v>6676</v>
      </c>
      <c r="P84" s="6">
        <f>F84/(age_distribution_2016!$B$2/100000)</f>
        <v>265.17222525970476</v>
      </c>
      <c r="Q84" s="6">
        <f>G84/(age_distribution_2016!$B$3/100000)</f>
        <v>248.119940604493</v>
      </c>
      <c r="R84" s="6">
        <f>H84/(age_distribution_2016!$B$4/100000)</f>
        <v>486.75505486622205</v>
      </c>
      <c r="S84" s="6">
        <f>I84/(age_distribution_2016!$B$5/100000)</f>
        <v>1008.7816523147754</v>
      </c>
      <c r="T84" s="6">
        <f>J84/(age_distribution_2016!$B$6/100000)</f>
        <v>1091.8495036289314</v>
      </c>
      <c r="U84" s="6">
        <f>K84/(age_distribution_2016!$B$7/100000)</f>
        <v>1409.1757540033402</v>
      </c>
      <c r="V84" s="6">
        <f>L84/(age_distribution_2016!$B$8/100000)</f>
        <v>1261.9990342829551</v>
      </c>
      <c r="W84" s="6">
        <f>M84/(age_distribution_2016!$B$9/100000)</f>
        <v>1101.9243433086997</v>
      </c>
      <c r="X84" s="6">
        <f>N84/(age_distribution_2016!$B$10/100000)</f>
        <v>1798.2726711906232</v>
      </c>
      <c r="Y84" s="6">
        <f>O84/(age_distribution_2016!$B$11/100000)</f>
        <v>6756.7430798036539</v>
      </c>
      <c r="Z84" s="3">
        <f t="shared" ref="Z84:Z85" si="1165">F84*100/SUM($F84:$O84)</f>
        <v>1.127207933064766</v>
      </c>
      <c r="AA84" s="3">
        <f t="shared" ref="AA84:AA85" si="1166">G84*100/SUM($F84:$O84)</f>
        <v>1.0032537960954446</v>
      </c>
      <c r="AB84" s="3">
        <f t="shared" ref="AB84:AB85" si="1167">H84*100/SUM($F84:$O84)</f>
        <v>3.5481871707468238</v>
      </c>
      <c r="AC84" s="3">
        <f t="shared" ref="AC84:AC85" si="1168">I84*100/SUM($F84:$O84)</f>
        <v>11.458010536101643</v>
      </c>
      <c r="AD84" s="3">
        <f t="shared" ref="AD84:AD85" si="1169">J84*100/SUM($F84:$O84)</f>
        <v>12.674310505113109</v>
      </c>
      <c r="AE84" s="3">
        <f t="shared" ref="AE84:AE85" si="1170">K84*100/SUM($F84:$O84)</f>
        <v>13.890610474124573</v>
      </c>
      <c r="AF84" s="3">
        <f t="shared" ref="AF84:AF85" si="1171">L84*100/SUM($F84:$O84)</f>
        <v>12.654942671211652</v>
      </c>
      <c r="AG84" s="3">
        <f t="shared" ref="AG84:AG85" si="1172">M84*100/SUM($F84:$O84)</f>
        <v>8.7503873566780292</v>
      </c>
      <c r="AH84" s="3">
        <f t="shared" ref="AH84:AH85" si="1173">N84*100/SUM($F84:$O84)</f>
        <v>9.0331577316392941</v>
      </c>
      <c r="AI84" s="3">
        <f t="shared" ref="AI84:AI85" si="1174">O84*100/SUM($F84:$O84)</f>
        <v>25.859931825224667</v>
      </c>
      <c r="AJ84" s="3">
        <f t="shared" ref="AJ84:AJ85" si="1175">P84*100/SUM($P84:$Y84)</f>
        <v>1.7186841563289221</v>
      </c>
      <c r="AK84" s="3">
        <f t="shared" ref="AK84:AK85" si="1176">Q84*100/SUM($P84:$Y84)</f>
        <v>1.6081616782020367</v>
      </c>
      <c r="AL84" s="3">
        <f t="shared" ref="AL84:AL85" si="1177">R84*100/SUM($P84:$Y84)</f>
        <v>3.1548485139884539</v>
      </c>
      <c r="AM84" s="3">
        <f t="shared" ref="AM84:AM85" si="1178">S84*100/SUM($P84:$Y84)</f>
        <v>6.5383055911330334</v>
      </c>
      <c r="AN84" s="3">
        <f t="shared" ref="AN84:AN85" si="1179">T84*100/SUM($P84:$Y84)</f>
        <v>7.0767005901345419</v>
      </c>
      <c r="AO84" s="3">
        <f t="shared" ref="AO84:AO85" si="1180">U84*100/SUM($P84:$Y84)</f>
        <v>9.1334152342554429</v>
      </c>
      <c r="AP84" s="3">
        <f t="shared" ref="AP84:AP85" si="1181">V84*100/SUM($P84:$Y84)</f>
        <v>8.1795057661120385</v>
      </c>
      <c r="AQ84" s="3">
        <f t="shared" ref="AQ84:AQ85" si="1182">W84*100/SUM($P84:$Y84)</f>
        <v>7.141999538085118</v>
      </c>
      <c r="AR84" s="3">
        <f t="shared" ref="AR84:AR85" si="1183">X84*100/SUM($P84:$Y84)</f>
        <v>11.655303438011563</v>
      </c>
      <c r="AS84" s="3">
        <f t="shared" ref="AS84:AS85" si="1184">Y84*100/SUM($P84:$Y84)</f>
        <v>43.793075493748844</v>
      </c>
    </row>
    <row r="85" spans="1:45" x14ac:dyDescent="0.35">
      <c r="A85" s="7">
        <v>43988</v>
      </c>
      <c r="B85" s="5">
        <f>mtl_newcases!C103</f>
        <v>26195</v>
      </c>
      <c r="C85" s="5">
        <f>mtl_newcases!B103</f>
        <v>103</v>
      </c>
      <c r="D85">
        <v>3067</v>
      </c>
      <c r="E85">
        <f t="shared" si="1164"/>
        <v>5</v>
      </c>
      <c r="F85" cm="1">
        <f t="array" ref="F85:O85">TRANSPOSE(santemontreal!BP$57:BP$66)</f>
        <v>298</v>
      </c>
      <c r="G85">
        <v>264</v>
      </c>
      <c r="H85">
        <v>925</v>
      </c>
      <c r="I85">
        <v>2981</v>
      </c>
      <c r="J85">
        <v>3297</v>
      </c>
      <c r="K85">
        <v>3601</v>
      </c>
      <c r="L85">
        <v>3278</v>
      </c>
      <c r="M85">
        <v>2266</v>
      </c>
      <c r="N85">
        <v>2341</v>
      </c>
      <c r="O85">
        <v>6690</v>
      </c>
      <c r="P85" s="6">
        <f>F85/(age_distribution_2016!$B$2/100000)</f>
        <v>271.55093858210319</v>
      </c>
      <c r="Q85" s="6">
        <f>G85/(age_distribution_2016!$B$3/100000)</f>
        <v>252.90990084782297</v>
      </c>
      <c r="R85" s="6">
        <f>H85/(age_distribution_2016!$B$4/100000)</f>
        <v>491.5375826978771</v>
      </c>
      <c r="S85" s="6">
        <f>I85/(age_distribution_2016!$B$5/100000)</f>
        <v>1016.6254582658369</v>
      </c>
      <c r="T85" s="6">
        <f>J85/(age_distribution_2016!$B$6/100000)</f>
        <v>1100.1918745307416</v>
      </c>
      <c r="U85" s="6">
        <f>K85/(age_distribution_2016!$B$7/100000)</f>
        <v>1415.0702426564494</v>
      </c>
      <c r="V85" s="6">
        <f>L85/(age_distribution_2016!$B$8/100000)</f>
        <v>1266.2481892805408</v>
      </c>
      <c r="W85" s="6">
        <f>M85/(age_distribution_2016!$B$9/100000)</f>
        <v>1105.3388941733128</v>
      </c>
      <c r="X85" s="6">
        <f>N85/(age_distribution_2016!$B$10/100000)</f>
        <v>1805.2128315854411</v>
      </c>
      <c r="Y85" s="6">
        <f>O85/(age_distribution_2016!$B$11/100000)</f>
        <v>6770.9124032184609</v>
      </c>
      <c r="Z85" s="3">
        <f t="shared" si="1165"/>
        <v>1.1487606491654139</v>
      </c>
      <c r="AA85" s="3">
        <f t="shared" si="1166"/>
        <v>1.0176939979183532</v>
      </c>
      <c r="AB85" s="3">
        <f t="shared" si="1167"/>
        <v>3.5657838942215028</v>
      </c>
      <c r="AC85" s="3">
        <f t="shared" si="1168"/>
        <v>11.491461393161405</v>
      </c>
      <c r="AD85" s="3">
        <f t="shared" si="1169"/>
        <v>12.709610269457615</v>
      </c>
      <c r="AE85" s="3">
        <f t="shared" si="1170"/>
        <v>13.881500327666629</v>
      </c>
      <c r="AF85" s="3">
        <f t="shared" si="1171"/>
        <v>12.636367140819551</v>
      </c>
      <c r="AG85" s="3">
        <f t="shared" si="1172"/>
        <v>8.7352068154658653</v>
      </c>
      <c r="AH85" s="3">
        <f t="shared" si="1173"/>
        <v>9.0243244285108517</v>
      </c>
      <c r="AI85" s="3">
        <f t="shared" si="1174"/>
        <v>25.789291083612813</v>
      </c>
      <c r="AJ85" s="3">
        <f t="shared" si="1175"/>
        <v>1.7524391962622159</v>
      </c>
      <c r="AK85" s="3">
        <f t="shared" si="1176"/>
        <v>1.6321402742436544</v>
      </c>
      <c r="AL85" s="3">
        <f t="shared" si="1177"/>
        <v>3.1721110258482859</v>
      </c>
      <c r="AM85" s="3">
        <f t="shared" si="1178"/>
        <v>6.5607370399290028</v>
      </c>
      <c r="AN85" s="3">
        <f t="shared" si="1179"/>
        <v>7.100028357125117</v>
      </c>
      <c r="AO85" s="3">
        <f t="shared" si="1180"/>
        <v>9.1320787607798106</v>
      </c>
      <c r="AP85" s="3">
        <f t="shared" si="1181"/>
        <v>8.1716637426401597</v>
      </c>
      <c r="AQ85" s="3">
        <f t="shared" si="1182"/>
        <v>7.133244368134581</v>
      </c>
      <c r="AR85" s="3">
        <f t="shared" si="1183"/>
        <v>11.649842715271411</v>
      </c>
      <c r="AS85" s="3">
        <f t="shared" si="1184"/>
        <v>43.695714519765765</v>
      </c>
    </row>
    <row r="86" spans="1:45" x14ac:dyDescent="0.35">
      <c r="A86" s="7">
        <v>43989</v>
      </c>
      <c r="B86" s="5">
        <f>mtl_newcases!C104</f>
        <v>26268</v>
      </c>
      <c r="C86" s="5">
        <f>mtl_newcases!B104</f>
        <v>73</v>
      </c>
      <c r="D86">
        <v>3068</v>
      </c>
      <c r="E86">
        <f t="shared" si="1164"/>
        <v>1</v>
      </c>
      <c r="F86" cm="1">
        <f t="array" ref="F86:O86">TRANSPOSE(santemontreal!BQ$57:BQ$66)</f>
        <v>298</v>
      </c>
      <c r="G86">
        <v>267</v>
      </c>
      <c r="H86">
        <v>937</v>
      </c>
      <c r="I86">
        <v>2999</v>
      </c>
      <c r="J86">
        <v>3310</v>
      </c>
      <c r="K86">
        <v>3611</v>
      </c>
      <c r="L86">
        <v>3295</v>
      </c>
      <c r="M86">
        <v>2272</v>
      </c>
      <c r="N86">
        <v>2346</v>
      </c>
      <c r="O86">
        <v>6705</v>
      </c>
      <c r="P86" s="6">
        <f>F86/(age_distribution_2016!$B$2/100000)</f>
        <v>271.55093858210319</v>
      </c>
      <c r="Q86" s="6">
        <f>G86/(age_distribution_2016!$B$3/100000)</f>
        <v>255.78387699382097</v>
      </c>
      <c r="R86" s="6">
        <f>H86/(age_distribution_2016!$B$4/100000)</f>
        <v>497.91428647341712</v>
      </c>
      <c r="S86" s="6">
        <f>I86/(age_distribution_2016!$B$5/100000)</f>
        <v>1022.7640890101459</v>
      </c>
      <c r="T86" s="6">
        <f>J86/(age_distribution_2016!$B$6/100000)</f>
        <v>1104.529907399683</v>
      </c>
      <c r="U86" s="6">
        <f>K86/(age_distribution_2016!$B$7/100000)</f>
        <v>1418.9999017585224</v>
      </c>
      <c r="V86" s="6">
        <f>L86/(age_distribution_2016!$B$8/100000)</f>
        <v>1272.8150651859005</v>
      </c>
      <c r="W86" s="6">
        <f>M86/(age_distribution_2016!$B$9/100000)</f>
        <v>1108.2656520572668</v>
      </c>
      <c r="X86" s="6">
        <f>N86/(age_distribution_2016!$B$10/100000)</f>
        <v>1809.068476249229</v>
      </c>
      <c r="Y86" s="6">
        <f>O86/(age_distribution_2016!$B$11/100000)</f>
        <v>6786.0938211628963</v>
      </c>
      <c r="Z86" s="3">
        <f t="shared" ref="Z86" si="1185">F86*100/SUM($F86:$O86)</f>
        <v>1.1443932411674347</v>
      </c>
      <c r="AA86" s="3">
        <f t="shared" ref="AA86" si="1186">G86*100/SUM($F86:$O86)</f>
        <v>1.0253456221198156</v>
      </c>
      <c r="AB86" s="3">
        <f t="shared" ref="AB86" si="1187">H86*100/SUM($F86:$O86)</f>
        <v>3.5983102918586791</v>
      </c>
      <c r="AC86" s="3">
        <f t="shared" ref="AC86" si="1188">I86*100/SUM($F86:$O86)</f>
        <v>11.516897081413211</v>
      </c>
      <c r="AD86" s="3">
        <f t="shared" ref="AD86" si="1189">J86*100/SUM($F86:$O86)</f>
        <v>12.711213517665131</v>
      </c>
      <c r="AE86" s="3">
        <f t="shared" ref="AE86" si="1190">K86*100/SUM($F86:$O86)</f>
        <v>13.867127496159755</v>
      </c>
      <c r="AF86" s="3">
        <f t="shared" ref="AF86" si="1191">L86*100/SUM($F86:$O86)</f>
        <v>12.653609831029186</v>
      </c>
      <c r="AG86" s="3">
        <f t="shared" ref="AG86" si="1192">M86*100/SUM($F86:$O86)</f>
        <v>8.7250384024577574</v>
      </c>
      <c r="AH86" s="3">
        <f t="shared" ref="AH86" si="1193">N86*100/SUM($F86:$O86)</f>
        <v>9.0092165898617509</v>
      </c>
      <c r="AI86" s="3">
        <f t="shared" ref="AI86" si="1194">O86*100/SUM($F86:$O86)</f>
        <v>25.748847926267281</v>
      </c>
      <c r="AJ86" s="3">
        <f t="shared" ref="AJ86" si="1195">P86*100/SUM($P86:$Y86)</f>
        <v>1.7465569588000378</v>
      </c>
      <c r="AK86" s="3">
        <f t="shared" ref="AK86" si="1196">Q86*100/SUM($P86:$Y86)</f>
        <v>1.6451466256940928</v>
      </c>
      <c r="AL86" s="3">
        <f t="shared" ref="AL86" si="1197">R86*100/SUM($P86:$Y86)</f>
        <v>3.2024770986500144</v>
      </c>
      <c r="AM86" s="3">
        <f t="shared" ref="AM86" si="1198">S86*100/SUM($P86:$Y86)</f>
        <v>6.5781976162507734</v>
      </c>
      <c r="AN86" s="3">
        <f t="shared" ref="AN86" si="1199">T86*100/SUM($P86:$Y86)</f>
        <v>7.1040976917426804</v>
      </c>
      <c r="AO86" s="3">
        <f t="shared" ref="AO86" si="1200">U86*100/SUM($P86:$Y86)</f>
        <v>9.1267007431225871</v>
      </c>
      <c r="AP86" s="3">
        <f t="shared" ref="AP86" si="1201">V86*100/SUM($P86:$Y86)</f>
        <v>8.1864714626785311</v>
      </c>
      <c r="AQ86" s="3">
        <f t="shared" ref="AQ86" si="1202">W86*100/SUM($P86:$Y86)</f>
        <v>7.1281251941408366</v>
      </c>
      <c r="AR86" s="3">
        <f t="shared" ref="AR86" si="1203">X86*100/SUM($P86:$Y86)</f>
        <v>11.635537526170461</v>
      </c>
      <c r="AS86" s="3">
        <f t="shared" ref="AS86" si="1204">Y86*100/SUM($P86:$Y86)</f>
        <v>43.64668908274998</v>
      </c>
    </row>
    <row r="87" spans="1:45" x14ac:dyDescent="0.35">
      <c r="A87" s="7">
        <v>43990</v>
      </c>
      <c r="B87" s="5">
        <f>mtl_newcases!C105</f>
        <v>26318</v>
      </c>
      <c r="C87" s="5">
        <f>mtl_newcases!B105</f>
        <v>50</v>
      </c>
      <c r="D87">
        <v>3088</v>
      </c>
      <c r="E87">
        <f t="shared" ref="E87" si="1205">D87-D86</f>
        <v>20</v>
      </c>
      <c r="F87" cm="1">
        <f t="array" ref="F87:O87">TRANSPOSE(santemontreal!BR$57:BR$66)</f>
        <v>299</v>
      </c>
      <c r="G87">
        <v>271</v>
      </c>
      <c r="H87">
        <v>944</v>
      </c>
      <c r="I87">
        <v>3019</v>
      </c>
      <c r="J87">
        <v>3325</v>
      </c>
      <c r="K87">
        <v>3623</v>
      </c>
      <c r="L87">
        <v>3304</v>
      </c>
      <c r="M87">
        <v>2276</v>
      </c>
      <c r="N87">
        <v>2351</v>
      </c>
      <c r="O87">
        <v>6711</v>
      </c>
      <c r="P87" s="6">
        <f>F87/(age_distribution_2016!$B$2/100000)</f>
        <v>272.46218334244583</v>
      </c>
      <c r="Q87" s="6">
        <f>G87/(age_distribution_2016!$B$3/100000)</f>
        <v>259.61584518848497</v>
      </c>
      <c r="R87" s="6">
        <f>H87/(age_distribution_2016!$B$4/100000)</f>
        <v>501.63403034248211</v>
      </c>
      <c r="S87" s="6">
        <f>I87/(age_distribution_2016!$B$5/100000)</f>
        <v>1029.5847898371558</v>
      </c>
      <c r="T87" s="6">
        <f>J87/(age_distribution_2016!$B$6/100000)</f>
        <v>1109.5353299407691</v>
      </c>
      <c r="U87" s="6">
        <f>K87/(age_distribution_2016!$B$7/100000)</f>
        <v>1423.7154926810099</v>
      </c>
      <c r="V87" s="6">
        <f>L87/(age_distribution_2016!$B$8/100000)</f>
        <v>1276.2916465475614</v>
      </c>
      <c r="W87" s="6">
        <f>M87/(age_distribution_2016!$B$9/100000)</f>
        <v>1110.2168239799028</v>
      </c>
      <c r="X87" s="6">
        <f>N87/(age_distribution_2016!$B$10/100000)</f>
        <v>1812.9241209130166</v>
      </c>
      <c r="Y87" s="6">
        <f>O87/(age_distribution_2016!$B$11/100000)</f>
        <v>6792.1663883406709</v>
      </c>
      <c r="Z87" s="3">
        <f t="shared" ref="Z87" si="1206">F87*100/SUM($F87:$O87)</f>
        <v>1.1445852314052751</v>
      </c>
      <c r="AA87" s="3">
        <f t="shared" ref="AA87" si="1207">G87*100/SUM($F87:$O87)</f>
        <v>1.0373999923439114</v>
      </c>
      <c r="AB87" s="3">
        <f t="shared" ref="AB87" si="1208">H87*100/SUM($F87:$O87)</f>
        <v>3.6136737740688281</v>
      </c>
      <c r="AC87" s="3">
        <f t="shared" ref="AC87" si="1209">I87*100/SUM($F87:$O87)</f>
        <v>11.556865597366306</v>
      </c>
      <c r="AD87" s="3">
        <f t="shared" ref="AD87" si="1210">J87*100/SUM($F87:$O87)</f>
        <v>12.728247138536922</v>
      </c>
      <c r="AE87" s="3">
        <f t="shared" ref="AE87" si="1211">K87*100/SUM($F87:$O87)</f>
        <v>13.869004325690005</v>
      </c>
      <c r="AF87" s="3">
        <f t="shared" ref="AF87" si="1212">L87*100/SUM($F87:$O87)</f>
        <v>12.6478582092409</v>
      </c>
      <c r="AG87" s="3">
        <f t="shared" ref="AG87" si="1213">M87*100/SUM($F87:$O87)</f>
        <v>8.7126287179879807</v>
      </c>
      <c r="AH87" s="3">
        <f t="shared" ref="AH87" si="1214">N87*100/SUM($F87:$O87)</f>
        <v>8.9997320369023459</v>
      </c>
      <c r="AI87" s="3">
        <f t="shared" ref="AI87" si="1215">O87*100/SUM($F87:$O87)</f>
        <v>25.690004976457526</v>
      </c>
      <c r="AJ87" s="3">
        <f t="shared" ref="AJ87" si="1216">P87*100/SUM($P87:$Y87)</f>
        <v>1.7478805495006247</v>
      </c>
      <c r="AK87" s="3">
        <f t="shared" ref="AK87" si="1217">Q87*100/SUM($P87:$Y87)</f>
        <v>1.6654696096917974</v>
      </c>
      <c r="AL87" s="3">
        <f t="shared" ref="AL87" si="1218">R87*100/SUM($P87:$Y87)</f>
        <v>3.2180479281457695</v>
      </c>
      <c r="AM87" s="3">
        <f t="shared" ref="AM87" si="1219">S87*100/SUM($P87:$Y87)</f>
        <v>6.6049211165434487</v>
      </c>
      <c r="AN87" s="3">
        <f t="shared" ref="AN87" si="1220">T87*100/SUM($P87:$Y87)</f>
        <v>7.1178142903955317</v>
      </c>
      <c r="AO87" s="3">
        <f t="shared" ref="AO87" si="1221">U87*100/SUM($P87:$Y87)</f>
        <v>9.1333211352570292</v>
      </c>
      <c r="AP87" s="3">
        <f t="shared" ref="AP87" si="1222">V87*100/SUM($P87:$Y87)</f>
        <v>8.1875778764013152</v>
      </c>
      <c r="AQ87" s="3">
        <f t="shared" ref="AQ87" si="1223">W87*100/SUM($P87:$Y87)</f>
        <v>7.1221861638092641</v>
      </c>
      <c r="AR87" s="3">
        <f t="shared" ref="AR87" si="1224">X87*100/SUM($P87:$Y87)</f>
        <v>11.63014540143241</v>
      </c>
      <c r="AS87" s="3">
        <f t="shared" ref="AS87" si="1225">Y87*100/SUM($P87:$Y87)</f>
        <v>43.572635928822812</v>
      </c>
    </row>
    <row r="88" spans="1:45" x14ac:dyDescent="0.35">
      <c r="A88" s="7">
        <v>43991</v>
      </c>
      <c r="B88" s="5">
        <f>mtl_newcases!C106</f>
        <v>26394</v>
      </c>
      <c r="C88" s="5">
        <f>mtl_newcases!B106</f>
        <v>76</v>
      </c>
      <c r="D88">
        <v>3117</v>
      </c>
      <c r="E88">
        <f t="shared" ref="E88" si="1226">D88-D87</f>
        <v>29</v>
      </c>
      <c r="F88" cm="1">
        <f t="array" ref="F88:O88">TRANSPOSE(santemontreal!BS$57:BS$66)</f>
        <v>300</v>
      </c>
      <c r="G88">
        <v>276</v>
      </c>
      <c r="H88">
        <v>951</v>
      </c>
      <c r="I88">
        <v>3035</v>
      </c>
      <c r="J88">
        <v>3339</v>
      </c>
      <c r="K88">
        <v>3635</v>
      </c>
      <c r="L88">
        <v>3313</v>
      </c>
      <c r="M88">
        <v>2287</v>
      </c>
      <c r="N88">
        <v>2354</v>
      </c>
      <c r="O88">
        <v>6716</v>
      </c>
      <c r="P88" s="6">
        <f>F88/(age_distribution_2016!$B$2/100000)</f>
        <v>273.37342810278841</v>
      </c>
      <c r="Q88" s="6">
        <f>G88/(age_distribution_2016!$B$3/100000)</f>
        <v>264.40580543181494</v>
      </c>
      <c r="R88" s="6">
        <f>H88/(age_distribution_2016!$B$4/100000)</f>
        <v>505.35377421154715</v>
      </c>
      <c r="S88" s="6">
        <f>I88/(age_distribution_2016!$B$5/100000)</f>
        <v>1035.0413504987639</v>
      </c>
      <c r="T88" s="6">
        <f>J88/(age_distribution_2016!$B$6/100000)</f>
        <v>1114.2070576457829</v>
      </c>
      <c r="U88" s="6">
        <f>K88/(age_distribution_2016!$B$7/100000)</f>
        <v>1428.4310836034974</v>
      </c>
      <c r="V88" s="6">
        <f>L88/(age_distribution_2016!$B$8/100000)</f>
        <v>1279.7682279092226</v>
      </c>
      <c r="W88" s="6">
        <f>M88/(age_distribution_2016!$B$9/100000)</f>
        <v>1115.5825467671521</v>
      </c>
      <c r="X88" s="6">
        <f>N88/(age_distribution_2016!$B$10/100000)</f>
        <v>1815.2375077112895</v>
      </c>
      <c r="Y88" s="6">
        <f>O88/(age_distribution_2016!$B$11/100000)</f>
        <v>6797.226860988816</v>
      </c>
      <c r="Z88" s="3">
        <f t="shared" ref="Z88" si="1227">F88*100/SUM($F88:$O88)</f>
        <v>1.1447760054949248</v>
      </c>
      <c r="AA88" s="3">
        <f t="shared" ref="AA88" si="1228">G88*100/SUM($F88:$O88)</f>
        <v>1.0531939250553308</v>
      </c>
      <c r="AB88" s="3">
        <f t="shared" ref="AB88" si="1229">H88*100/SUM($F88:$O88)</f>
        <v>3.6289399374189117</v>
      </c>
      <c r="AC88" s="3">
        <f t="shared" ref="AC88" si="1230">I88*100/SUM($F88:$O88)</f>
        <v>11.581317255590323</v>
      </c>
      <c r="AD88" s="3">
        <f t="shared" ref="AD88" si="1231">J88*100/SUM($F88:$O88)</f>
        <v>12.741356941158513</v>
      </c>
      <c r="AE88" s="3">
        <f t="shared" ref="AE88" si="1232">K88*100/SUM($F88:$O88)</f>
        <v>13.870869266580172</v>
      </c>
      <c r="AF88" s="3">
        <f t="shared" ref="AF88" si="1233">L88*100/SUM($F88:$O88)</f>
        <v>12.642143020682287</v>
      </c>
      <c r="AG88" s="3">
        <f t="shared" ref="AG88" si="1234">M88*100/SUM($F88:$O88)</f>
        <v>8.7270090818896442</v>
      </c>
      <c r="AH88" s="3">
        <f t="shared" ref="AH88" si="1235">N88*100/SUM($F88:$O88)</f>
        <v>8.9826757231168433</v>
      </c>
      <c r="AI88" s="3">
        <f t="shared" ref="AI88" si="1236">O88*100/SUM($F88:$O88)</f>
        <v>25.627718843013049</v>
      </c>
      <c r="AJ88" s="3">
        <f t="shared" ref="AJ88" si="1237">P88*100/SUM($P88:$Y88)</f>
        <v>1.7491838333450438</v>
      </c>
      <c r="AK88" s="3">
        <f t="shared" ref="AK88" si="1238">Q88*100/SUM($P88:$Y88)</f>
        <v>1.6918043699916876</v>
      </c>
      <c r="AL88" s="3">
        <f t="shared" ref="AL88" si="1239">R88*100/SUM($P88:$Y88)</f>
        <v>3.2335134329089659</v>
      </c>
      <c r="AM88" s="3">
        <f t="shared" ref="AM88" si="1240">S88*100/SUM($P88:$Y88)</f>
        <v>6.6227270503237028</v>
      </c>
      <c r="AN88" s="3">
        <f t="shared" ref="AN88" si="1241">T88*100/SUM($P88:$Y88)</f>
        <v>7.1292699724281405</v>
      </c>
      <c r="AO88" s="3">
        <f t="shared" ref="AO88" si="1242">U88*100/SUM($P88:$Y88)</f>
        <v>9.1398369469446425</v>
      </c>
      <c r="AP88" s="3">
        <f t="shared" ref="AP88" si="1243">V88*100/SUM($P88:$Y88)</f>
        <v>8.188615514766683</v>
      </c>
      <c r="AQ88" s="3">
        <f t="shared" ref="AQ88" si="1244">W88*100/SUM($P88:$Y88)</f>
        <v>7.1380710594640622</v>
      </c>
      <c r="AR88" s="3">
        <f t="shared" ref="AR88" si="1245">X88*100/SUM($P88:$Y88)</f>
        <v>11.614823445738359</v>
      </c>
      <c r="AS88" s="3">
        <f t="shared" ref="AS88" si="1246">Y88*100/SUM($P88:$Y88)</f>
        <v>43.492154374088713</v>
      </c>
    </row>
    <row r="89" spans="1:45" x14ac:dyDescent="0.35">
      <c r="A89" s="7">
        <v>43992</v>
      </c>
      <c r="B89" s="5">
        <f>mtl_newcases!C107</f>
        <v>26462</v>
      </c>
      <c r="C89" s="5">
        <f>mtl_newcases!B107</f>
        <v>68</v>
      </c>
      <c r="D89">
        <v>3130</v>
      </c>
      <c r="E89">
        <f t="shared" ref="E89" si="1247">D89-D88</f>
        <v>13</v>
      </c>
      <c r="F89" cm="1">
        <f t="array" ref="F89:O89">TRANSPOSE(santemontreal!BT$57:BT$66)</f>
        <v>302</v>
      </c>
      <c r="G89">
        <v>276</v>
      </c>
      <c r="H89">
        <v>961</v>
      </c>
      <c r="I89">
        <v>3046</v>
      </c>
      <c r="J89">
        <v>3347</v>
      </c>
      <c r="K89">
        <v>3641</v>
      </c>
      <c r="L89">
        <v>3320</v>
      </c>
      <c r="M89">
        <v>2293</v>
      </c>
      <c r="N89">
        <v>2354</v>
      </c>
      <c r="O89">
        <v>6729</v>
      </c>
      <c r="P89" s="6">
        <f>F89/(age_distribution_2016!$B$2/100000)</f>
        <v>275.19591762347369</v>
      </c>
      <c r="Q89" s="6">
        <f>G89/(age_distribution_2016!$B$3/100000)</f>
        <v>264.40580543181494</v>
      </c>
      <c r="R89" s="6">
        <f>H89/(age_distribution_2016!$B$4/100000)</f>
        <v>510.66769402449717</v>
      </c>
      <c r="S89" s="6">
        <f>I89/(age_distribution_2016!$B$5/100000)</f>
        <v>1038.7927359536193</v>
      </c>
      <c r="T89" s="6">
        <f>J89/(age_distribution_2016!$B$6/100000)</f>
        <v>1116.8766163343623</v>
      </c>
      <c r="U89" s="6">
        <f>K89/(age_distribution_2016!$B$7/100000)</f>
        <v>1430.7888790647412</v>
      </c>
      <c r="V89" s="6">
        <f>L89/(age_distribution_2016!$B$8/100000)</f>
        <v>1282.4722356349589</v>
      </c>
      <c r="W89" s="6">
        <f>M89/(age_distribution_2016!$B$9/100000)</f>
        <v>1118.509304651106</v>
      </c>
      <c r="X89" s="6">
        <f>N89/(age_distribution_2016!$B$10/100000)</f>
        <v>1815.2375077112895</v>
      </c>
      <c r="Y89" s="6">
        <f>O89/(age_distribution_2016!$B$11/100000)</f>
        <v>6810.3840898739945</v>
      </c>
      <c r="Z89" s="3">
        <f t="shared" ref="Z89" si="1248">F89*100/SUM($F89:$O89)</f>
        <v>1.1496440671513952</v>
      </c>
      <c r="AA89" s="3">
        <f t="shared" ref="AA89" si="1249">G89*100/SUM($F89:$O89)</f>
        <v>1.0506680878602155</v>
      </c>
      <c r="AB89" s="3">
        <f t="shared" ref="AB89" si="1250">H89*100/SUM($F89:$O89)</f>
        <v>3.6583044653393735</v>
      </c>
      <c r="AC89" s="3">
        <f t="shared" ref="AC89" si="1251">I89*100/SUM($F89:$O89)</f>
        <v>11.595416650805131</v>
      </c>
      <c r="AD89" s="3">
        <f t="shared" ref="AD89" si="1252">J89*100/SUM($F89:$O89)</f>
        <v>12.741253949522251</v>
      </c>
      <c r="AE89" s="3">
        <f t="shared" ref="AE89" si="1253">K89*100/SUM($F89:$O89)</f>
        <v>13.860443869199436</v>
      </c>
      <c r="AF89" s="3">
        <f t="shared" ref="AF89" si="1254">L89*100/SUM($F89:$O89)</f>
        <v>12.638471201796795</v>
      </c>
      <c r="AG89" s="3">
        <f t="shared" ref="AG89" si="1255">M89*100/SUM($F89:$O89)</f>
        <v>8.7289200197951953</v>
      </c>
      <c r="AH89" s="3">
        <f t="shared" ref="AH89" si="1256">N89*100/SUM($F89:$O89)</f>
        <v>8.96113289428604</v>
      </c>
      <c r="AI89" s="3">
        <f t="shared" ref="AI89" si="1257">O89*100/SUM($F89:$O89)</f>
        <v>25.615744794244165</v>
      </c>
      <c r="AJ89" s="3">
        <f t="shared" ref="AJ89" si="1258">P89*100/SUM($P89:$Y89)</f>
        <v>1.7569437904236</v>
      </c>
      <c r="AK89" s="3">
        <f t="shared" ref="AK89" si="1259">Q89*100/SUM($P89:$Y89)</f>
        <v>1.6880560657188795</v>
      </c>
      <c r="AL89" s="3">
        <f t="shared" ref="AL89" si="1260">R89*100/SUM($P89:$Y89)</f>
        <v>3.2602752313130554</v>
      </c>
      <c r="AM89" s="3">
        <f t="shared" ref="AM89" si="1261">S89*100/SUM($P89:$Y89)</f>
        <v>6.6320040745225652</v>
      </c>
      <c r="AN89" s="3">
        <f t="shared" ref="AN89" si="1262">T89*100/SUM($P89:$Y89)</f>
        <v>7.1305179694664185</v>
      </c>
      <c r="AO89" s="3">
        <f t="shared" ref="AO89" si="1263">U89*100/SUM($P89:$Y89)</f>
        <v>9.1346399982552526</v>
      </c>
      <c r="AP89" s="3">
        <f t="shared" ref="AP89" si="1264">V89*100/SUM($P89:$Y89)</f>
        <v>8.1877363961205667</v>
      </c>
      <c r="AQ89" s="3">
        <f t="shared" ref="AQ89" si="1265">W89*100/SUM($P89:$Y89)</f>
        <v>7.1409416037433076</v>
      </c>
      <c r="AR89" s="3">
        <f t="shared" ref="AR89" si="1266">X89*100/SUM($P89:$Y89)</f>
        <v>11.589090037596266</v>
      </c>
      <c r="AS89" s="3">
        <f t="shared" ref="AS89" si="1267">Y89*100/SUM($P89:$Y89)</f>
        <v>43.479794832840078</v>
      </c>
    </row>
    <row r="90" spans="1:45" x14ac:dyDescent="0.35">
      <c r="A90" s="7">
        <v>43993</v>
      </c>
      <c r="B90" s="5">
        <f>mtl_newcases!C108</f>
        <v>26526</v>
      </c>
      <c r="C90" s="5">
        <f>mtl_newcases!B108</f>
        <v>64</v>
      </c>
      <c r="D90">
        <v>3158</v>
      </c>
      <c r="E90">
        <f t="shared" ref="E90" si="1268">D90-D89</f>
        <v>28</v>
      </c>
      <c r="F90" cm="1">
        <f t="array" ref="F90:O90">TRANSPOSE(santemontreal!BU$57:BU$66)</f>
        <v>305</v>
      </c>
      <c r="G90">
        <v>279</v>
      </c>
      <c r="H90">
        <v>961</v>
      </c>
      <c r="I90">
        <v>3057</v>
      </c>
      <c r="J90">
        <v>3350</v>
      </c>
      <c r="K90">
        <v>3656</v>
      </c>
      <c r="L90">
        <v>3328</v>
      </c>
      <c r="M90">
        <v>2300</v>
      </c>
      <c r="N90">
        <v>2359</v>
      </c>
      <c r="O90">
        <v>6735</v>
      </c>
      <c r="P90" s="6">
        <f>F90/(age_distribution_2016!$B$2/100000)</f>
        <v>277.92965190450155</v>
      </c>
      <c r="Q90" s="6">
        <f>G90/(age_distribution_2016!$B$3/100000)</f>
        <v>267.27978157781291</v>
      </c>
      <c r="R90" s="6">
        <f>H90/(age_distribution_2016!$B$4/100000)</f>
        <v>510.66769402449717</v>
      </c>
      <c r="S90" s="6">
        <f>I90/(age_distribution_2016!$B$5/100000)</f>
        <v>1042.5441214084749</v>
      </c>
      <c r="T90" s="6">
        <f>J90/(age_distribution_2016!$B$6/100000)</f>
        <v>1117.8777008425795</v>
      </c>
      <c r="U90" s="6">
        <f>K90/(age_distribution_2016!$B$7/100000)</f>
        <v>1436.6833677178504</v>
      </c>
      <c r="V90" s="6">
        <f>L90/(age_distribution_2016!$B$8/100000)</f>
        <v>1285.5625301786577</v>
      </c>
      <c r="W90" s="6">
        <f>M90/(age_distribution_2016!$B$9/100000)</f>
        <v>1121.923855515719</v>
      </c>
      <c r="X90" s="6">
        <f>N90/(age_distribution_2016!$B$10/100000)</f>
        <v>1819.0931523750771</v>
      </c>
      <c r="Y90" s="6">
        <f>O90/(age_distribution_2016!$B$11/100000)</f>
        <v>6816.4566570517691</v>
      </c>
      <c r="Z90" s="3">
        <f t="shared" ref="Z90" si="1269">F90*100/SUM($F90:$O90)</f>
        <v>1.1583744777819978</v>
      </c>
      <c r="AA90" s="3">
        <f t="shared" ref="AA90" si="1270">G90*100/SUM($F90:$O90)</f>
        <v>1.0596278009874667</v>
      </c>
      <c r="AB90" s="3">
        <f t="shared" ref="AB90" si="1271">H90*100/SUM($F90:$O90)</f>
        <v>3.6498290922901635</v>
      </c>
      <c r="AC90" s="3">
        <f t="shared" ref="AC90" si="1272">I90*100/SUM($F90:$O90)</f>
        <v>11.610330421572352</v>
      </c>
      <c r="AD90" s="3">
        <f t="shared" ref="AD90" si="1273">J90*100/SUM($F90:$O90)</f>
        <v>12.723129510064565</v>
      </c>
      <c r="AE90" s="3">
        <f t="shared" ref="AE90" si="1274">K90*100/SUM($F90:$O90)</f>
        <v>13.885301936954045</v>
      </c>
      <c r="AF90" s="3">
        <f t="shared" ref="AF90" si="1275">L90*100/SUM($F90:$O90)</f>
        <v>12.639574629699961</v>
      </c>
      <c r="AG90" s="3">
        <f t="shared" ref="AG90" si="1276">M90*100/SUM($F90:$O90)</f>
        <v>8.735282947208507</v>
      </c>
      <c r="AH90" s="3">
        <f t="shared" ref="AH90" si="1277">N90*100/SUM($F90:$O90)</f>
        <v>8.9593619445499435</v>
      </c>
      <c r="AI90" s="3">
        <f t="shared" ref="AI90" si="1278">O90*100/SUM($F90:$O90)</f>
        <v>25.579187238890999</v>
      </c>
      <c r="AJ90" s="3">
        <f t="shared" ref="AJ90" si="1279">P90*100/SUM($P90:$Y90)</f>
        <v>1.7707016061522056</v>
      </c>
      <c r="AK90" s="3">
        <f t="shared" ref="AK90" si="1280">Q90*100/SUM($P90:$Y90)</f>
        <v>1.7028508303765431</v>
      </c>
      <c r="AL90" s="3">
        <f t="shared" ref="AL90" si="1281">R90*100/SUM($P90:$Y90)</f>
        <v>3.2534855486737451</v>
      </c>
      <c r="AM90" s="3">
        <f t="shared" ref="AM90" si="1282">S90*100/SUM($P90:$Y90)</f>
        <v>6.6420928375675299</v>
      </c>
      <c r="AN90" s="3">
        <f t="shared" ref="AN90" si="1283">T90*100/SUM($P90:$Y90)</f>
        <v>7.1220462689020128</v>
      </c>
      <c r="AO90" s="3">
        <f t="shared" ref="AO90" si="1284">U90*100/SUM($P90:$Y90)</f>
        <v>9.153170700995485</v>
      </c>
      <c r="AP90" s="3">
        <f t="shared" ref="AP90" si="1285">V90*100/SUM($P90:$Y90)</f>
        <v>8.1903734322619535</v>
      </c>
      <c r="AQ90" s="3">
        <f t="shared" ref="AQ90" si="1286">W90*100/SUM($P90:$Y90)</f>
        <v>7.1478244920220488</v>
      </c>
      <c r="AR90" s="3">
        <f t="shared" ref="AR90" si="1287">X90*100/SUM($P90:$Y90)</f>
        <v>11.58951966650111</v>
      </c>
      <c r="AS90" s="3">
        <f t="shared" ref="AS90" si="1288">Y90*100/SUM($P90:$Y90)</f>
        <v>43.427934616547361</v>
      </c>
    </row>
    <row r="91" spans="1:45" x14ac:dyDescent="0.35">
      <c r="A91" s="7">
        <v>43994</v>
      </c>
      <c r="B91" s="5">
        <f>mtl_newcases!C109</f>
        <v>26599</v>
      </c>
      <c r="C91" s="5">
        <f>mtl_newcases!B109</f>
        <v>73</v>
      </c>
      <c r="D91">
        <v>3189</v>
      </c>
      <c r="E91">
        <f t="shared" ref="E91" si="1289">D91-D90</f>
        <v>31</v>
      </c>
      <c r="F91" cm="1">
        <f t="array" ref="F91:O91">TRANSPOSE(santemontreal!BV$57:BV$66)</f>
        <v>306</v>
      </c>
      <c r="G91">
        <v>280</v>
      </c>
      <c r="H91">
        <v>961</v>
      </c>
      <c r="I91">
        <v>3073</v>
      </c>
      <c r="J91">
        <v>3359</v>
      </c>
      <c r="K91">
        <v>3664</v>
      </c>
      <c r="L91">
        <v>3334</v>
      </c>
      <c r="M91">
        <v>2304</v>
      </c>
      <c r="N91">
        <v>2365</v>
      </c>
      <c r="O91">
        <v>6747</v>
      </c>
      <c r="P91" s="6">
        <f>F91/(age_distribution_2016!$B$2/100000)</f>
        <v>278.84089666484419</v>
      </c>
      <c r="Q91" s="6">
        <f>G91/(age_distribution_2016!$B$3/100000)</f>
        <v>268.23777362647894</v>
      </c>
      <c r="R91" s="6">
        <f>H91/(age_distribution_2016!$B$4/100000)</f>
        <v>510.66769402449717</v>
      </c>
      <c r="S91" s="6">
        <f>I91/(age_distribution_2016!$B$5/100000)</f>
        <v>1048.0006820700828</v>
      </c>
      <c r="T91" s="6">
        <f>J91/(age_distribution_2016!$B$6/100000)</f>
        <v>1120.8809543672312</v>
      </c>
      <c r="U91" s="6">
        <f>K91/(age_distribution_2016!$B$7/100000)</f>
        <v>1439.8270949995087</v>
      </c>
      <c r="V91" s="6">
        <f>L91/(age_distribution_2016!$B$8/100000)</f>
        <v>1287.8802510864316</v>
      </c>
      <c r="W91" s="6">
        <f>M91/(age_distribution_2016!$B$9/100000)</f>
        <v>1123.8750274383551</v>
      </c>
      <c r="X91" s="6">
        <f>N91/(age_distribution_2016!$B$10/100000)</f>
        <v>1823.7199259716226</v>
      </c>
      <c r="Y91" s="6">
        <f>O91/(age_distribution_2016!$B$11/100000)</f>
        <v>6828.6017914073173</v>
      </c>
      <c r="Z91" s="3">
        <f t="shared" ref="Z91" si="1290">F91*100/SUM($F91:$O91)</f>
        <v>1.15939832531353</v>
      </c>
      <c r="AA91" s="3">
        <f t="shared" ref="AA91" si="1291">G91*100/SUM($F91:$O91)</f>
        <v>1.0608873564960406</v>
      </c>
      <c r="AB91" s="3">
        <f t="shared" ref="AB91" si="1292">H91*100/SUM($F91:$O91)</f>
        <v>3.6411169628310538</v>
      </c>
      <c r="AC91" s="3">
        <f t="shared" ref="AC91" si="1293">I91*100/SUM($F91:$O91)</f>
        <v>11.643238737544046</v>
      </c>
      <c r="AD91" s="3">
        <f t="shared" ref="AD91" si="1294">J91*100/SUM($F91:$O91)</f>
        <v>12.726859394536429</v>
      </c>
      <c r="AE91" s="3">
        <f t="shared" ref="AE91" si="1295">K91*100/SUM($F91:$O91)</f>
        <v>13.882468836433903</v>
      </c>
      <c r="AF91" s="3">
        <f t="shared" ref="AF91" si="1296">L91*100/SUM($F91:$O91)</f>
        <v>12.632137309134999</v>
      </c>
      <c r="AG91" s="3">
        <f t="shared" ref="AG91" si="1297">M91*100/SUM($F91:$O91)</f>
        <v>8.7295873905959915</v>
      </c>
      <c r="AH91" s="3">
        <f t="shared" ref="AH91" si="1298">N91*100/SUM($F91:$O91)</f>
        <v>8.9607092789754859</v>
      </c>
      <c r="AI91" s="3">
        <f t="shared" ref="AI91" si="1299">O91*100/SUM($F91:$O91)</f>
        <v>25.563596408138523</v>
      </c>
      <c r="AJ91" s="3">
        <f t="shared" ref="AJ91" si="1300">P91*100/SUM($P91:$Y91)</f>
        <v>1.772609439020465</v>
      </c>
      <c r="AK91" s="3">
        <f t="shared" ref="AK91" si="1301">Q91*100/SUM($P91:$Y91)</f>
        <v>1.7052047067673888</v>
      </c>
      <c r="AL91" s="3">
        <f t="shared" ref="AL91" si="1302">R91*100/SUM($P91:$Y91)</f>
        <v>3.2463472376459563</v>
      </c>
      <c r="AM91" s="3">
        <f t="shared" ref="AM91" si="1303">S91*100/SUM($P91:$Y91)</f>
        <v>6.6622074572159757</v>
      </c>
      <c r="AN91" s="3">
        <f t="shared" ref="AN91" si="1304">T91*100/SUM($P91:$Y91)</f>
        <v>7.1255120159715233</v>
      </c>
      <c r="AO91" s="3">
        <f t="shared" ref="AO91" si="1305">U91*100/SUM($P91:$Y91)</f>
        <v>9.1530730595133996</v>
      </c>
      <c r="AP91" s="3">
        <f t="shared" ref="AP91" si="1306">V91*100/SUM($P91:$Y91)</f>
        <v>8.1871372410189238</v>
      </c>
      <c r="AQ91" s="3">
        <f t="shared" ref="AQ91" si="1307">W91*100/SUM($P91:$Y91)</f>
        <v>7.1445455302460479</v>
      </c>
      <c r="AR91" s="3">
        <f t="shared" ref="AR91" si="1308">X91*100/SUM($P91:$Y91)</f>
        <v>11.593504373186091</v>
      </c>
      <c r="AS91" s="3">
        <f t="shared" ref="AS91" si="1309">Y91*100/SUM($P91:$Y91)</f>
        <v>43.409858939414235</v>
      </c>
    </row>
    <row r="92" spans="1:45" x14ac:dyDescent="0.35">
      <c r="A92" s="7">
        <v>43995</v>
      </c>
      <c r="B92" s="5">
        <f>mtl_newcases!C110</f>
        <v>26665</v>
      </c>
      <c r="C92" s="5">
        <f>mtl_newcases!B110</f>
        <v>66</v>
      </c>
      <c r="D92">
        <v>3199</v>
      </c>
      <c r="E92">
        <f t="shared" ref="E92" si="1310">D92-D91</f>
        <v>10</v>
      </c>
      <c r="F92" cm="1">
        <f t="array" ref="F92:O92">TRANSPOSE(santemontreal!BW$57:BW$66)</f>
        <v>307</v>
      </c>
      <c r="G92">
        <v>281</v>
      </c>
      <c r="H92">
        <v>967</v>
      </c>
      <c r="I92">
        <v>3087</v>
      </c>
      <c r="J92">
        <v>3375</v>
      </c>
      <c r="K92">
        <v>3674</v>
      </c>
      <c r="L92">
        <v>3339</v>
      </c>
      <c r="M92">
        <v>2314</v>
      </c>
      <c r="N92">
        <v>2368</v>
      </c>
      <c r="O92">
        <v>6763</v>
      </c>
      <c r="P92" s="6">
        <f>F92/(age_distribution_2016!$B$2/100000)</f>
        <v>279.75214142518684</v>
      </c>
      <c r="Q92" s="6">
        <f>G92/(age_distribution_2016!$B$3/100000)</f>
        <v>269.19576567514491</v>
      </c>
      <c r="R92" s="6">
        <f>H92/(age_distribution_2016!$B$4/100000)</f>
        <v>513.85604591226718</v>
      </c>
      <c r="S92" s="6">
        <f>I92/(age_distribution_2016!$B$5/100000)</f>
        <v>1052.7751726489898</v>
      </c>
      <c r="T92" s="6">
        <f>J92/(age_distribution_2016!$B$6/100000)</f>
        <v>1126.2200717443898</v>
      </c>
      <c r="U92" s="6">
        <f>K92/(age_distribution_2016!$B$7/100000)</f>
        <v>1443.7567541015817</v>
      </c>
      <c r="V92" s="6">
        <f>L92/(age_distribution_2016!$B$8/100000)</f>
        <v>1289.8116851762434</v>
      </c>
      <c r="W92" s="6">
        <f>M92/(age_distribution_2016!$B$9/100000)</f>
        <v>1128.7529572449453</v>
      </c>
      <c r="X92" s="6">
        <f>N92/(age_distribution_2016!$B$10/100000)</f>
        <v>1826.0333127698952</v>
      </c>
      <c r="Y92" s="6">
        <f>O92/(age_distribution_2016!$B$11/100000)</f>
        <v>6844.795303881383</v>
      </c>
      <c r="Z92" s="3">
        <f t="shared" ref="Z92" si="1311">F92*100/SUM($F92:$O92)</f>
        <v>1.1595845136921623</v>
      </c>
      <c r="AA92" s="3">
        <f t="shared" ref="AA92" si="1312">G92*100/SUM($F92:$O92)</f>
        <v>1.0613786591123702</v>
      </c>
      <c r="AB92" s="3">
        <f t="shared" ref="AB92" si="1313">H92*100/SUM($F92:$O92)</f>
        <v>3.6525023607176581</v>
      </c>
      <c r="AC92" s="3">
        <f t="shared" ref="AC92" si="1314">I92*100/SUM($F92:$O92)</f>
        <v>11.660056657223796</v>
      </c>
      <c r="AD92" s="3">
        <f t="shared" ref="AD92" si="1315">J92*100/SUM($F92:$O92)</f>
        <v>12.747875354107649</v>
      </c>
      <c r="AE92" s="3">
        <f t="shared" ref="AE92" si="1316">K92*100/SUM($F92:$O92)</f>
        <v>13.877242681775259</v>
      </c>
      <c r="AF92" s="3">
        <f t="shared" ref="AF92" si="1317">L92*100/SUM($F92:$O92)</f>
        <v>12.611898016997166</v>
      </c>
      <c r="AG92" s="3">
        <f t="shared" ref="AG92" si="1318">M92*100/SUM($F92:$O92)</f>
        <v>8.7403210576015109</v>
      </c>
      <c r="AH92" s="3">
        <f t="shared" ref="AH92" si="1319">N92*100/SUM($F92:$O92)</f>
        <v>8.9442870632672324</v>
      </c>
      <c r="AI92" s="3">
        <f t="shared" ref="AI92" si="1320">O92*100/SUM($F92:$O92)</f>
        <v>25.544853635505195</v>
      </c>
      <c r="AJ92" s="3">
        <f t="shared" ref="AJ92" si="1321">P92*100/SUM($P92:$Y92)</f>
        <v>1.7733948787458609</v>
      </c>
      <c r="AK92" s="3">
        <f t="shared" ref="AK92" si="1322">Q92*100/SUM($P92:$Y92)</f>
        <v>1.7064762750208999</v>
      </c>
      <c r="AL92" s="3">
        <f t="shared" ref="AL92" si="1323">R92*100/SUM($P92:$Y92)</f>
        <v>3.2574180686910323</v>
      </c>
      <c r="AM92" s="3">
        <f t="shared" ref="AM92" si="1324">S92*100/SUM($P92:$Y92)</f>
        <v>6.6737151327429247</v>
      </c>
      <c r="AN92" s="3">
        <f t="shared" ref="AN92" si="1325">T92*100/SUM($P92:$Y92)</f>
        <v>7.139294438989702</v>
      </c>
      <c r="AO92" s="3">
        <f t="shared" ref="AO92" si="1326">U92*100/SUM($P92:$Y92)</f>
        <v>9.1522117429910654</v>
      </c>
      <c r="AP92" s="3">
        <f t="shared" ref="AP92" si="1327">V92*100/SUM($P92:$Y92)</f>
        <v>8.1763286078359325</v>
      </c>
      <c r="AQ92" s="3">
        <f t="shared" ref="AQ92" si="1328">W92*100/SUM($P92:$Y92)</f>
        <v>7.1553508171544999</v>
      </c>
      <c r="AR92" s="3">
        <f t="shared" ref="AR92" si="1329">X92*100/SUM($P92:$Y92)</f>
        <v>11.575525780743568</v>
      </c>
      <c r="AS92" s="3">
        <f t="shared" ref="AS92" si="1330">Y92*100/SUM($P92:$Y92)</f>
        <v>43.39028425708451</v>
      </c>
    </row>
    <row r="93" spans="1:45" x14ac:dyDescent="0.35">
      <c r="A93" s="7">
        <v>43996</v>
      </c>
      <c r="B93" s="5">
        <f>mtl_newcases!C111</f>
        <v>26692</v>
      </c>
      <c r="C93" s="5">
        <f>mtl_newcases!B111</f>
        <v>27</v>
      </c>
      <c r="D93">
        <v>3205</v>
      </c>
      <c r="E93">
        <f t="shared" ref="E93" si="1331">D93-D92</f>
        <v>6</v>
      </c>
      <c r="F93" cm="1">
        <f t="array" ref="F93:O93">TRANSPOSE(santemontreal!BY$57:BY$66)</f>
        <v>314</v>
      </c>
      <c r="G93">
        <v>286</v>
      </c>
      <c r="H93">
        <v>980</v>
      </c>
      <c r="I93">
        <v>3111</v>
      </c>
      <c r="J93">
        <v>3392</v>
      </c>
      <c r="K93">
        <v>3689</v>
      </c>
      <c r="L93">
        <v>3359</v>
      </c>
      <c r="M93">
        <v>2320</v>
      </c>
      <c r="N93">
        <v>2377</v>
      </c>
      <c r="O93">
        <v>6777</v>
      </c>
      <c r="P93" s="6">
        <f>F93/(age_distribution_2016!$B$2/100000)</f>
        <v>286.1308547475852</v>
      </c>
      <c r="Q93" s="6">
        <f>G93/(age_distribution_2016!$B$3/100000)</f>
        <v>273.98572591847488</v>
      </c>
      <c r="R93" s="6">
        <f>H93/(age_distribution_2016!$B$4/100000)</f>
        <v>520.76414166910217</v>
      </c>
      <c r="S93" s="6">
        <f>I93/(age_distribution_2016!$B$5/100000)</f>
        <v>1060.9600136414017</v>
      </c>
      <c r="T93" s="6">
        <f>J93/(age_distribution_2016!$B$6/100000)</f>
        <v>1131.8928839576208</v>
      </c>
      <c r="U93" s="6">
        <f>K93/(age_distribution_2016!$B$7/100000)</f>
        <v>1449.6512427546909</v>
      </c>
      <c r="V93" s="6">
        <f>L93/(age_distribution_2016!$B$8/100000)</f>
        <v>1297.53742153549</v>
      </c>
      <c r="W93" s="6">
        <f>M93/(age_distribution_2016!$B$9/100000)</f>
        <v>1131.6797151288993</v>
      </c>
      <c r="X93" s="6">
        <f>N93/(age_distribution_2016!$B$10/100000)</f>
        <v>1832.9734731647131</v>
      </c>
      <c r="Y93" s="6">
        <f>O93/(age_distribution_2016!$B$11/100000)</f>
        <v>6858.96462729619</v>
      </c>
      <c r="Z93" s="3">
        <f t="shared" ref="Z93" si="1332">F93*100/SUM($F93:$O93)</f>
        <v>1.1802292802104868</v>
      </c>
      <c r="AA93" s="3">
        <f t="shared" ref="AA93" si="1333">G93*100/SUM($F93:$O93)</f>
        <v>1.0749859049050929</v>
      </c>
      <c r="AB93" s="3">
        <f t="shared" ref="AB93" si="1334">H93*100/SUM($F93:$O93)</f>
        <v>3.6835181356887805</v>
      </c>
      <c r="AC93" s="3">
        <f t="shared" ref="AC93" si="1335">I93*100/SUM($F93:$O93)</f>
        <v>11.693290734824281</v>
      </c>
      <c r="AD93" s="3">
        <f t="shared" ref="AD93" si="1336">J93*100/SUM($F93:$O93)</f>
        <v>12.749483179853412</v>
      </c>
      <c r="AE93" s="3">
        <f t="shared" ref="AE93" si="1337">K93*100/SUM($F93:$O93)</f>
        <v>13.865814696485623</v>
      </c>
      <c r="AF93" s="3">
        <f t="shared" ref="AF93" si="1338">L93*100/SUM($F93:$O93)</f>
        <v>12.625446344672055</v>
      </c>
      <c r="AG93" s="3">
        <f t="shared" ref="AG93" si="1339">M93*100/SUM($F93:$O93)</f>
        <v>8.7201653824469076</v>
      </c>
      <c r="AH93" s="3">
        <f t="shared" ref="AH93" si="1340">N93*100/SUM($F93:$O93)</f>
        <v>8.934410825032888</v>
      </c>
      <c r="AI93" s="3">
        <f t="shared" ref="AI93" si="1341">O93*100/SUM($F93:$O93)</f>
        <v>25.472655515880472</v>
      </c>
      <c r="AJ93" s="3">
        <f t="shared" ref="AJ93" si="1342">P93*100/SUM($P93:$Y93)</f>
        <v>1.8058640575559597</v>
      </c>
      <c r="AK93" s="3">
        <f t="shared" ref="AK93" si="1343">Q93*100/SUM($P93:$Y93)</f>
        <v>1.7292122345771863</v>
      </c>
      <c r="AL93" s="3">
        <f t="shared" ref="AL93" si="1344">R93*100/SUM($P93:$Y93)</f>
        <v>3.2867103645072664</v>
      </c>
      <c r="AM93" s="3">
        <f t="shared" ref="AM93" si="1345">S93*100/SUM($P93:$Y93)</f>
        <v>6.6960606427058442</v>
      </c>
      <c r="AN93" s="3">
        <f t="shared" ref="AN93" si="1346">T93*100/SUM($P93:$Y93)</f>
        <v>7.1437408522251538</v>
      </c>
      <c r="AO93" s="3">
        <f t="shared" ref="AO93" si="1347">U93*100/SUM($P93:$Y93)</f>
        <v>9.1492162828487089</v>
      </c>
      <c r="AP93" s="3">
        <f t="shared" ref="AP93" si="1348">V93*100/SUM($P93:$Y93)</f>
        <v>8.1891769237953973</v>
      </c>
      <c r="AQ93" s="3">
        <f t="shared" ref="AQ93" si="1349">W93*100/SUM($P93:$Y93)</f>
        <v>7.1423954750328926</v>
      </c>
      <c r="AR93" s="3">
        <f t="shared" ref="AR93" si="1350">X93*100/SUM($P93:$Y93)</f>
        <v>11.568486441497985</v>
      </c>
      <c r="AS93" s="3">
        <f t="shared" ref="AS93" si="1351">Y93*100/SUM($P93:$Y93)</f>
        <v>43.289136725253613</v>
      </c>
    </row>
    <row r="94" spans="1:45" x14ac:dyDescent="0.35">
      <c r="A94" s="7">
        <v>43997</v>
      </c>
      <c r="B94" s="5">
        <f>mtl_newcases!C112</f>
        <v>26747</v>
      </c>
      <c r="C94" s="5">
        <f>mtl_newcases!B112</f>
        <v>55</v>
      </c>
      <c r="D94">
        <v>3216</v>
      </c>
      <c r="E94">
        <f t="shared" ref="E94" si="1352">D94-D93</f>
        <v>11</v>
      </c>
      <c r="F94" cm="1">
        <f t="array" ref="F94:O94">TRANSPOSE(santemontreal!BX$57:BX$66)</f>
        <v>308</v>
      </c>
      <c r="G94">
        <v>285</v>
      </c>
      <c r="H94">
        <v>970</v>
      </c>
      <c r="I94">
        <v>3102</v>
      </c>
      <c r="J94">
        <v>3379</v>
      </c>
      <c r="K94">
        <v>3679</v>
      </c>
      <c r="L94">
        <v>3352</v>
      </c>
      <c r="M94">
        <v>2317</v>
      </c>
      <c r="N94">
        <v>2373</v>
      </c>
      <c r="O94">
        <v>6766</v>
      </c>
      <c r="P94" s="6">
        <f>F94/(age_distribution_2016!$B$2/100000)</f>
        <v>280.66338618552948</v>
      </c>
      <c r="Q94" s="6">
        <f>G94/(age_distribution_2016!$B$3/100000)</f>
        <v>273.02773386980891</v>
      </c>
      <c r="R94" s="6">
        <f>H94/(age_distribution_2016!$B$4/100000)</f>
        <v>515.45022185615221</v>
      </c>
      <c r="S94" s="6">
        <f>I94/(age_distribution_2016!$B$5/100000)</f>
        <v>1057.8906982692472</v>
      </c>
      <c r="T94" s="6">
        <f>J94/(age_distribution_2016!$B$6/100000)</f>
        <v>1127.5548510886795</v>
      </c>
      <c r="U94" s="6">
        <f>K94/(age_distribution_2016!$B$7/100000)</f>
        <v>1445.7215836526182</v>
      </c>
      <c r="V94" s="6">
        <f>L94/(age_distribution_2016!$B$8/100000)</f>
        <v>1294.8334138097537</v>
      </c>
      <c r="W94" s="6">
        <f>M94/(age_distribution_2016!$B$9/100000)</f>
        <v>1130.2163361869223</v>
      </c>
      <c r="X94" s="6">
        <f>N94/(age_distribution_2016!$B$10/100000)</f>
        <v>1829.8889574336829</v>
      </c>
      <c r="Y94" s="6">
        <f>O94/(age_distribution_2016!$B$11/100000)</f>
        <v>6847.8315874702703</v>
      </c>
      <c r="Z94" s="3">
        <f t="shared" ref="Z94" si="1353">F94*100/SUM($F94:$O94)</f>
        <v>1.1609061098337794</v>
      </c>
      <c r="AA94" s="3">
        <f t="shared" ref="AA94" si="1354">G94*100/SUM($F94:$O94)</f>
        <v>1.0742150691643737</v>
      </c>
      <c r="AB94" s="3">
        <f t="shared" ref="AB94" si="1355">H94*100/SUM($F94:$O94)</f>
        <v>3.6561004108401494</v>
      </c>
      <c r="AC94" s="3">
        <f t="shared" ref="AC94" si="1356">I94*100/SUM($F94:$O94)</f>
        <v>11.69198296332592</v>
      </c>
      <c r="AD94" s="3">
        <f t="shared" ref="AD94" si="1357">J94*100/SUM($F94:$O94)</f>
        <v>12.736044627040066</v>
      </c>
      <c r="AE94" s="3">
        <f t="shared" ref="AE94" si="1358">K94*100/SUM($F94:$O94)</f>
        <v>13.866797331423617</v>
      </c>
      <c r="AF94" s="3">
        <f t="shared" ref="AF94" si="1359">L94*100/SUM($F94:$O94)</f>
        <v>12.634276883645546</v>
      </c>
      <c r="AG94" s="3">
        <f t="shared" ref="AG94" si="1360">M94*100/SUM($F94:$O94)</f>
        <v>8.733180053522295</v>
      </c>
      <c r="AH94" s="3">
        <f t="shared" ref="AH94" si="1361">N94*100/SUM($F94:$O94)</f>
        <v>8.9442538916738901</v>
      </c>
      <c r="AI94" s="3">
        <f t="shared" ref="AI94" si="1362">O94*100/SUM($F94:$O94)</f>
        <v>25.50224265953036</v>
      </c>
      <c r="AJ94" s="3">
        <f t="shared" ref="AJ94" si="1363">P94*100/SUM($P94:$Y94)</f>
        <v>1.7760044752892097</v>
      </c>
      <c r="AK94" s="3">
        <f t="shared" ref="AK94" si="1364">Q94*100/SUM($P94:$Y94)</f>
        <v>1.7276869769907039</v>
      </c>
      <c r="AL94" s="3">
        <f t="shared" ref="AL94" si="1365">R94*100/SUM($P94:$Y94)</f>
        <v>3.2617076037135795</v>
      </c>
      <c r="AM94" s="3">
        <f t="shared" ref="AM94" si="1366">S94*100/SUM($P94:$Y94)</f>
        <v>6.6942063231968474</v>
      </c>
      <c r="AN94" s="3">
        <f t="shared" ref="AN94" si="1367">T94*100/SUM($P94:$Y94)</f>
        <v>7.1350327838765333</v>
      </c>
      <c r="AO94" s="3">
        <f t="shared" ref="AO94" si="1368">U94*100/SUM($P94:$Y94)</f>
        <v>9.1483539676670347</v>
      </c>
      <c r="AP94" s="3">
        <f t="shared" ref="AP94" si="1369">V94*100/SUM($P94:$Y94)</f>
        <v>8.1935516026304285</v>
      </c>
      <c r="AQ94" s="3">
        <f t="shared" ref="AQ94" si="1370">W94*100/SUM($P94:$Y94)</f>
        <v>7.1518743445433399</v>
      </c>
      <c r="AR94" s="3">
        <f t="shared" ref="AR94" si="1371">X94*100/SUM($P94:$Y94)</f>
        <v>11.579319347113634</v>
      </c>
      <c r="AS94" s="3">
        <f t="shared" ref="AS94" si="1372">Y94*100/SUM($P94:$Y94)</f>
        <v>43.332262574978699</v>
      </c>
    </row>
    <row r="95" spans="1:45" x14ac:dyDescent="0.35">
      <c r="A95" s="7">
        <v>43998</v>
      </c>
      <c r="B95" s="5">
        <f>mtl_newcases!C113</f>
        <v>26819</v>
      </c>
      <c r="C95" s="5">
        <f>mtl_newcases!B113</f>
        <v>72</v>
      </c>
      <c r="D95">
        <v>3238</v>
      </c>
      <c r="E95">
        <f t="shared" ref="E95" si="1373">D95-D94</f>
        <v>22</v>
      </c>
      <c r="F95" cm="1">
        <f t="array" ref="F95:O95">TRANSPOSE(santemontreal!BY$57:BY$66)</f>
        <v>314</v>
      </c>
      <c r="G95">
        <v>286</v>
      </c>
      <c r="H95">
        <v>980</v>
      </c>
      <c r="I95">
        <v>3111</v>
      </c>
      <c r="J95">
        <v>3392</v>
      </c>
      <c r="K95">
        <v>3689</v>
      </c>
      <c r="L95">
        <v>3359</v>
      </c>
      <c r="M95">
        <v>2320</v>
      </c>
      <c r="N95">
        <v>2377</v>
      </c>
      <c r="O95">
        <v>6777</v>
      </c>
      <c r="P95" s="6">
        <f>F95/(age_distribution_2016!$B$2/100000)</f>
        <v>286.1308547475852</v>
      </c>
      <c r="Q95" s="6">
        <f>G95/(age_distribution_2016!$B$3/100000)</f>
        <v>273.98572591847488</v>
      </c>
      <c r="R95" s="6">
        <f>H95/(age_distribution_2016!$B$4/100000)</f>
        <v>520.76414166910217</v>
      </c>
      <c r="S95" s="6">
        <f>I95/(age_distribution_2016!$B$5/100000)</f>
        <v>1060.9600136414017</v>
      </c>
      <c r="T95" s="6">
        <f>J95/(age_distribution_2016!$B$6/100000)</f>
        <v>1131.8928839576208</v>
      </c>
      <c r="U95" s="6">
        <f>K95/(age_distribution_2016!$B$7/100000)</f>
        <v>1449.6512427546909</v>
      </c>
      <c r="V95" s="6">
        <f>L95/(age_distribution_2016!$B$8/100000)</f>
        <v>1297.53742153549</v>
      </c>
      <c r="W95" s="6">
        <f>M95/(age_distribution_2016!$B$9/100000)</f>
        <v>1131.6797151288993</v>
      </c>
      <c r="X95" s="6">
        <f>N95/(age_distribution_2016!$B$10/100000)</f>
        <v>1832.9734731647131</v>
      </c>
      <c r="Y95" s="6">
        <f>O95/(age_distribution_2016!$B$11/100000)</f>
        <v>6858.96462729619</v>
      </c>
      <c r="Z95" s="3">
        <f t="shared" ref="Z95" si="1374">F95*100/SUM($F95:$O95)</f>
        <v>1.1802292802104868</v>
      </c>
      <c r="AA95" s="3">
        <f t="shared" ref="AA95" si="1375">G95*100/SUM($F95:$O95)</f>
        <v>1.0749859049050929</v>
      </c>
      <c r="AB95" s="3">
        <f t="shared" ref="AB95" si="1376">H95*100/SUM($F95:$O95)</f>
        <v>3.6835181356887805</v>
      </c>
      <c r="AC95" s="3">
        <f t="shared" ref="AC95" si="1377">I95*100/SUM($F95:$O95)</f>
        <v>11.693290734824281</v>
      </c>
      <c r="AD95" s="3">
        <f t="shared" ref="AD95" si="1378">J95*100/SUM($F95:$O95)</f>
        <v>12.749483179853412</v>
      </c>
      <c r="AE95" s="3">
        <f t="shared" ref="AE95" si="1379">K95*100/SUM($F95:$O95)</f>
        <v>13.865814696485623</v>
      </c>
      <c r="AF95" s="3">
        <f t="shared" ref="AF95" si="1380">L95*100/SUM($F95:$O95)</f>
        <v>12.625446344672055</v>
      </c>
      <c r="AG95" s="3">
        <f t="shared" ref="AG95" si="1381">M95*100/SUM($F95:$O95)</f>
        <v>8.7201653824469076</v>
      </c>
      <c r="AH95" s="3">
        <f t="shared" ref="AH95" si="1382">N95*100/SUM($F95:$O95)</f>
        <v>8.934410825032888</v>
      </c>
      <c r="AI95" s="3">
        <f t="shared" ref="AI95" si="1383">O95*100/SUM($F95:$O95)</f>
        <v>25.472655515880472</v>
      </c>
      <c r="AJ95" s="3">
        <f t="shared" ref="AJ95" si="1384">P95*100/SUM($P95:$Y95)</f>
        <v>1.8058640575559597</v>
      </c>
      <c r="AK95" s="3">
        <f t="shared" ref="AK95" si="1385">Q95*100/SUM($P95:$Y95)</f>
        <v>1.7292122345771863</v>
      </c>
      <c r="AL95" s="3">
        <f t="shared" ref="AL95" si="1386">R95*100/SUM($P95:$Y95)</f>
        <v>3.2867103645072664</v>
      </c>
      <c r="AM95" s="3">
        <f t="shared" ref="AM95" si="1387">S95*100/SUM($P95:$Y95)</f>
        <v>6.6960606427058442</v>
      </c>
      <c r="AN95" s="3">
        <f t="shared" ref="AN95" si="1388">T95*100/SUM($P95:$Y95)</f>
        <v>7.1437408522251538</v>
      </c>
      <c r="AO95" s="3">
        <f t="shared" ref="AO95" si="1389">U95*100/SUM($P95:$Y95)</f>
        <v>9.1492162828487089</v>
      </c>
      <c r="AP95" s="3">
        <f t="shared" ref="AP95" si="1390">V95*100/SUM($P95:$Y95)</f>
        <v>8.1891769237953973</v>
      </c>
      <c r="AQ95" s="3">
        <f t="shared" ref="AQ95" si="1391">W95*100/SUM($P95:$Y95)</f>
        <v>7.1423954750328926</v>
      </c>
      <c r="AR95" s="3">
        <f t="shared" ref="AR95" si="1392">X95*100/SUM($P95:$Y95)</f>
        <v>11.568486441497985</v>
      </c>
      <c r="AS95" s="3">
        <f t="shared" ref="AS95" si="1393">Y95*100/SUM($P95:$Y95)</f>
        <v>43.289136725253613</v>
      </c>
    </row>
    <row r="96" spans="1:45" x14ac:dyDescent="0.35">
      <c r="A96" s="7">
        <v>43999</v>
      </c>
      <c r="B96" s="5">
        <f>mtl_newcases!C114</f>
        <v>26869</v>
      </c>
      <c r="C96" s="5">
        <f>mtl_newcases!B114</f>
        <v>50</v>
      </c>
      <c r="D96">
        <v>3267</v>
      </c>
      <c r="E96">
        <f t="shared" ref="E96" si="1394">D96-D95</f>
        <v>29</v>
      </c>
      <c r="F96" cm="1">
        <f t="array" ref="F96:O96">TRANSPOSE(santemontreal!BZ$57:BZ$66)</f>
        <v>314</v>
      </c>
      <c r="G96">
        <v>286</v>
      </c>
      <c r="H96">
        <v>986</v>
      </c>
      <c r="I96">
        <v>3120</v>
      </c>
      <c r="J96">
        <v>3393</v>
      </c>
      <c r="K96">
        <v>3694</v>
      </c>
      <c r="L96">
        <v>3362</v>
      </c>
      <c r="M96">
        <v>2322</v>
      </c>
      <c r="N96">
        <v>2378</v>
      </c>
      <c r="O96">
        <v>6779</v>
      </c>
      <c r="P96" s="6">
        <f>F96/(age_distribution_2016!$B$2/100000)</f>
        <v>286.1308547475852</v>
      </c>
      <c r="Q96" s="6">
        <f>G96/(age_distribution_2016!$B$3/100000)</f>
        <v>273.98572591847488</v>
      </c>
      <c r="R96" s="6">
        <f>H96/(age_distribution_2016!$B$4/100000)</f>
        <v>523.95249355687224</v>
      </c>
      <c r="S96" s="6">
        <f>I96/(age_distribution_2016!$B$5/100000)</f>
        <v>1064.0293290135562</v>
      </c>
      <c r="T96" s="6">
        <f>J96/(age_distribution_2016!$B$6/100000)</f>
        <v>1132.2265787936931</v>
      </c>
      <c r="U96" s="6">
        <f>K96/(age_distribution_2016!$B$7/100000)</f>
        <v>1451.6160723057274</v>
      </c>
      <c r="V96" s="6">
        <f>L96/(age_distribution_2016!$B$8/100000)</f>
        <v>1298.696281989377</v>
      </c>
      <c r="W96" s="6">
        <f>M96/(age_distribution_2016!$B$9/100000)</f>
        <v>1132.6553010902173</v>
      </c>
      <c r="X96" s="6">
        <f>N96/(age_distribution_2016!$B$10/100000)</f>
        <v>1833.7446020974708</v>
      </c>
      <c r="Y96" s="6">
        <f>O96/(age_distribution_2016!$B$11/100000)</f>
        <v>6860.9888163554479</v>
      </c>
      <c r="Z96" s="3">
        <f t="shared" ref="Z96" si="1395">F96*100/SUM($F96:$O96)</f>
        <v>1.1789442066531501</v>
      </c>
      <c r="AA96" s="3">
        <f t="shared" ref="AA96" si="1396">G96*100/SUM($F96:$O96)</f>
        <v>1.0738154238942705</v>
      </c>
      <c r="AB96" s="3">
        <f t="shared" ref="AB96" si="1397">H96*100/SUM($F96:$O96)</f>
        <v>3.702034992866261</v>
      </c>
      <c r="AC96" s="3">
        <f t="shared" ref="AC96" si="1398">I96*100/SUM($F96:$O96)</f>
        <v>11.714350078846588</v>
      </c>
      <c r="AD96" s="3">
        <f t="shared" ref="AD96" si="1399">J96*100/SUM($F96:$O96)</f>
        <v>12.739355710745663</v>
      </c>
      <c r="AE96" s="3">
        <f t="shared" ref="AE96" si="1400">K96*100/SUM($F96:$O96)</f>
        <v>13.869490125403619</v>
      </c>
      <c r="AF96" s="3">
        <f t="shared" ref="AF96" si="1401">L96*100/SUM($F96:$O96)</f>
        <v>12.622963129834046</v>
      </c>
      <c r="AG96" s="3">
        <f t="shared" ref="AG96" si="1402">M96*100/SUM($F96:$O96)</f>
        <v>8.7181797702185175</v>
      </c>
      <c r="AH96" s="3">
        <f t="shared" ref="AH96" si="1403">N96*100/SUM($F96:$O96)</f>
        <v>8.9284373357362767</v>
      </c>
      <c r="AI96" s="3">
        <f t="shared" ref="AI96" si="1404">O96*100/SUM($F96:$O96)</f>
        <v>25.452429225801605</v>
      </c>
      <c r="AJ96" s="3">
        <f t="shared" ref="AJ96" si="1405">P96*100/SUM($P96:$Y96)</f>
        <v>1.8043283176577933</v>
      </c>
      <c r="AK96" s="3">
        <f t="shared" ref="AK96" si="1406">Q96*100/SUM($P96:$Y96)</f>
        <v>1.7277416807943995</v>
      </c>
      <c r="AL96" s="3">
        <f t="shared" ref="AL96" si="1407">R96*100/SUM($P96:$Y96)</f>
        <v>3.304020889554399</v>
      </c>
      <c r="AM96" s="3">
        <f t="shared" ref="AM96" si="1408">S96*100/SUM($P96:$Y96)</f>
        <v>6.7097211548583724</v>
      </c>
      <c r="AN96" s="3">
        <f t="shared" ref="AN96" si="1409">T96*100/SUM($P96:$Y96)</f>
        <v>7.1397699486986355</v>
      </c>
      <c r="AO96" s="3">
        <f t="shared" ref="AO96" si="1410">U96*100/SUM($P96:$Y96)</f>
        <v>9.1538257484987682</v>
      </c>
      <c r="AP96" s="3">
        <f t="shared" ref="AP96" si="1411">V96*100/SUM($P96:$Y96)</f>
        <v>8.1895204195908189</v>
      </c>
      <c r="AQ96" s="3">
        <f t="shared" ref="AQ96" si="1412">W96*100/SUM($P96:$Y96)</f>
        <v>7.1424734522432374</v>
      </c>
      <c r="AR96" s="3">
        <f t="shared" ref="AR96" si="1413">X96*100/SUM($P96:$Y96)</f>
        <v>11.56351109297664</v>
      </c>
      <c r="AS96" s="3">
        <f t="shared" ref="AS96" si="1414">Y96*100/SUM($P96:$Y96)</f>
        <v>43.265087295126939</v>
      </c>
    </row>
    <row r="97" spans="1:45" x14ac:dyDescent="0.35">
      <c r="A97" s="7">
        <v>44000</v>
      </c>
      <c r="B97" s="5">
        <f>mtl_newcases!C115</f>
        <v>26922</v>
      </c>
      <c r="C97" s="5">
        <f>mtl_newcases!B115</f>
        <v>53</v>
      </c>
      <c r="D97">
        <v>3298</v>
      </c>
      <c r="E97">
        <f t="shared" ref="E97" si="1415">D97-D96</f>
        <v>31</v>
      </c>
      <c r="F97" cm="1">
        <f t="array" ref="F97:O97">TRANSPOSE(santemontreal!BZ$57:BZ$66)</f>
        <v>314</v>
      </c>
      <c r="G97">
        <v>286</v>
      </c>
      <c r="H97">
        <v>986</v>
      </c>
      <c r="I97">
        <v>3120</v>
      </c>
      <c r="J97">
        <v>3393</v>
      </c>
      <c r="K97">
        <v>3694</v>
      </c>
      <c r="L97">
        <v>3362</v>
      </c>
      <c r="M97">
        <v>2322</v>
      </c>
      <c r="N97">
        <v>2378</v>
      </c>
      <c r="O97">
        <v>6779</v>
      </c>
      <c r="P97" s="6">
        <f>F97/(age_distribution_2016!$B$2/100000)</f>
        <v>286.1308547475852</v>
      </c>
      <c r="Q97" s="6">
        <f>G97/(age_distribution_2016!$B$3/100000)</f>
        <v>273.98572591847488</v>
      </c>
      <c r="R97" s="6">
        <f>H97/(age_distribution_2016!$B$4/100000)</f>
        <v>523.95249355687224</v>
      </c>
      <c r="S97" s="6">
        <f>I97/(age_distribution_2016!$B$5/100000)</f>
        <v>1064.0293290135562</v>
      </c>
      <c r="T97" s="6">
        <f>J97/(age_distribution_2016!$B$6/100000)</f>
        <v>1132.2265787936931</v>
      </c>
      <c r="U97" s="6">
        <f>K97/(age_distribution_2016!$B$7/100000)</f>
        <v>1451.6160723057274</v>
      </c>
      <c r="V97" s="6">
        <f>L97/(age_distribution_2016!$B$8/100000)</f>
        <v>1298.696281989377</v>
      </c>
      <c r="W97" s="6">
        <f>M97/(age_distribution_2016!$B$9/100000)</f>
        <v>1132.6553010902173</v>
      </c>
      <c r="X97" s="6">
        <f>N97/(age_distribution_2016!$B$10/100000)</f>
        <v>1833.7446020974708</v>
      </c>
      <c r="Y97" s="6">
        <f>O97/(age_distribution_2016!$B$11/100000)</f>
        <v>6860.9888163554479</v>
      </c>
      <c r="Z97" s="3">
        <f t="shared" ref="Z97" si="1416">F97*100/SUM($F97:$O97)</f>
        <v>1.1789442066531501</v>
      </c>
      <c r="AA97" s="3">
        <f t="shared" ref="AA97" si="1417">G97*100/SUM($F97:$O97)</f>
        <v>1.0738154238942705</v>
      </c>
      <c r="AB97" s="3">
        <f t="shared" ref="AB97" si="1418">H97*100/SUM($F97:$O97)</f>
        <v>3.702034992866261</v>
      </c>
      <c r="AC97" s="3">
        <f t="shared" ref="AC97" si="1419">I97*100/SUM($F97:$O97)</f>
        <v>11.714350078846588</v>
      </c>
      <c r="AD97" s="3">
        <f t="shared" ref="AD97" si="1420">J97*100/SUM($F97:$O97)</f>
        <v>12.739355710745663</v>
      </c>
      <c r="AE97" s="3">
        <f t="shared" ref="AE97" si="1421">K97*100/SUM($F97:$O97)</f>
        <v>13.869490125403619</v>
      </c>
      <c r="AF97" s="3">
        <f t="shared" ref="AF97" si="1422">L97*100/SUM($F97:$O97)</f>
        <v>12.622963129834046</v>
      </c>
      <c r="AG97" s="3">
        <f t="shared" ref="AG97" si="1423">M97*100/SUM($F97:$O97)</f>
        <v>8.7181797702185175</v>
      </c>
      <c r="AH97" s="3">
        <f t="shared" ref="AH97" si="1424">N97*100/SUM($F97:$O97)</f>
        <v>8.9284373357362767</v>
      </c>
      <c r="AI97" s="3">
        <f t="shared" ref="AI97" si="1425">O97*100/SUM($F97:$O97)</f>
        <v>25.452429225801605</v>
      </c>
      <c r="AJ97" s="3">
        <f t="shared" ref="AJ97" si="1426">P97*100/SUM($P97:$Y97)</f>
        <v>1.8043283176577933</v>
      </c>
      <c r="AK97" s="3">
        <f t="shared" ref="AK97" si="1427">Q97*100/SUM($P97:$Y97)</f>
        <v>1.7277416807943995</v>
      </c>
      <c r="AL97" s="3">
        <f t="shared" ref="AL97" si="1428">R97*100/SUM($P97:$Y97)</f>
        <v>3.304020889554399</v>
      </c>
      <c r="AM97" s="3">
        <f t="shared" ref="AM97" si="1429">S97*100/SUM($P97:$Y97)</f>
        <v>6.7097211548583724</v>
      </c>
      <c r="AN97" s="3">
        <f t="shared" ref="AN97" si="1430">T97*100/SUM($P97:$Y97)</f>
        <v>7.1397699486986355</v>
      </c>
      <c r="AO97" s="3">
        <f t="shared" ref="AO97" si="1431">U97*100/SUM($P97:$Y97)</f>
        <v>9.1538257484987682</v>
      </c>
      <c r="AP97" s="3">
        <f t="shared" ref="AP97" si="1432">V97*100/SUM($P97:$Y97)</f>
        <v>8.1895204195908189</v>
      </c>
      <c r="AQ97" s="3">
        <f t="shared" ref="AQ97" si="1433">W97*100/SUM($P97:$Y97)</f>
        <v>7.1424734522432374</v>
      </c>
      <c r="AR97" s="3">
        <f t="shared" ref="AR97" si="1434">X97*100/SUM($P97:$Y97)</f>
        <v>11.56351109297664</v>
      </c>
      <c r="AS97" s="3">
        <f t="shared" ref="AS97" si="1435">Y97*100/SUM($P97:$Y97)</f>
        <v>43.265087295126939</v>
      </c>
    </row>
    <row r="98" spans="1:45" x14ac:dyDescent="0.35">
      <c r="A98" s="7">
        <v>44001</v>
      </c>
      <c r="B98" t="s">
        <v>101</v>
      </c>
      <c r="C98" t="s">
        <v>101</v>
      </c>
      <c r="D98" t="s">
        <v>101</v>
      </c>
      <c r="E98" t="s">
        <v>101</v>
      </c>
      <c r="F98" t="s">
        <v>101</v>
      </c>
      <c r="G98" t="s">
        <v>101</v>
      </c>
      <c r="H98" t="s">
        <v>101</v>
      </c>
      <c r="I98" t="s">
        <v>101</v>
      </c>
      <c r="J98" t="s">
        <v>101</v>
      </c>
      <c r="K98" t="s">
        <v>101</v>
      </c>
      <c r="L98" t="s">
        <v>101</v>
      </c>
      <c r="M98" t="s">
        <v>101</v>
      </c>
      <c r="N98" t="s">
        <v>101</v>
      </c>
      <c r="O98" t="s">
        <v>101</v>
      </c>
      <c r="P98" t="s">
        <v>101</v>
      </c>
      <c r="Q98" t="s">
        <v>101</v>
      </c>
      <c r="R98" t="s">
        <v>101</v>
      </c>
      <c r="S98" t="s">
        <v>101</v>
      </c>
      <c r="T98" t="s">
        <v>101</v>
      </c>
      <c r="U98" t="s">
        <v>101</v>
      </c>
      <c r="V98" t="s">
        <v>101</v>
      </c>
      <c r="W98" t="s">
        <v>101</v>
      </c>
      <c r="X98" t="s">
        <v>101</v>
      </c>
      <c r="Y98" t="s">
        <v>101</v>
      </c>
      <c r="Z98" t="s">
        <v>101</v>
      </c>
      <c r="AA98" t="s">
        <v>101</v>
      </c>
      <c r="AB98" t="s">
        <v>101</v>
      </c>
      <c r="AC98" t="s">
        <v>101</v>
      </c>
      <c r="AD98" t="s">
        <v>101</v>
      </c>
      <c r="AE98" t="s">
        <v>101</v>
      </c>
      <c r="AF98" t="s">
        <v>101</v>
      </c>
      <c r="AG98" t="s">
        <v>101</v>
      </c>
      <c r="AH98" t="s">
        <v>101</v>
      </c>
      <c r="AI98" t="s">
        <v>101</v>
      </c>
      <c r="AJ98" t="s">
        <v>101</v>
      </c>
      <c r="AK98" t="s">
        <v>101</v>
      </c>
      <c r="AL98" t="s">
        <v>101</v>
      </c>
      <c r="AM98" t="s">
        <v>101</v>
      </c>
      <c r="AN98" t="s">
        <v>101</v>
      </c>
      <c r="AO98" t="s">
        <v>101</v>
      </c>
      <c r="AP98" t="s">
        <v>101</v>
      </c>
      <c r="AQ98" t="s">
        <v>101</v>
      </c>
      <c r="AR98" t="s">
        <v>101</v>
      </c>
      <c r="AS98" t="s">
        <v>101</v>
      </c>
    </row>
    <row r="99" spans="1:45" x14ac:dyDescent="0.35">
      <c r="A99" s="7">
        <v>44002</v>
      </c>
      <c r="B99" t="s">
        <v>101</v>
      </c>
      <c r="C99" t="s">
        <v>101</v>
      </c>
      <c r="D99" t="s">
        <v>101</v>
      </c>
      <c r="E99" t="s">
        <v>101</v>
      </c>
      <c r="F99" t="s">
        <v>101</v>
      </c>
      <c r="G99" t="s">
        <v>101</v>
      </c>
      <c r="H99" t="s">
        <v>101</v>
      </c>
      <c r="I99" t="s">
        <v>101</v>
      </c>
      <c r="J99" t="s">
        <v>101</v>
      </c>
      <c r="K99" t="s">
        <v>101</v>
      </c>
      <c r="L99" t="s">
        <v>101</v>
      </c>
      <c r="M99" t="s">
        <v>101</v>
      </c>
      <c r="N99" t="s">
        <v>101</v>
      </c>
      <c r="O99" t="s">
        <v>101</v>
      </c>
      <c r="P99" t="s">
        <v>101</v>
      </c>
      <c r="Q99" t="s">
        <v>101</v>
      </c>
      <c r="R99" t="s">
        <v>101</v>
      </c>
      <c r="S99" t="s">
        <v>101</v>
      </c>
      <c r="T99" t="s">
        <v>101</v>
      </c>
      <c r="U99" t="s">
        <v>101</v>
      </c>
      <c r="V99" t="s">
        <v>101</v>
      </c>
      <c r="W99" t="s">
        <v>101</v>
      </c>
      <c r="X99" t="s">
        <v>101</v>
      </c>
      <c r="Y99" t="s">
        <v>101</v>
      </c>
      <c r="Z99" t="s">
        <v>101</v>
      </c>
      <c r="AA99" t="s">
        <v>101</v>
      </c>
      <c r="AB99" t="s">
        <v>101</v>
      </c>
      <c r="AC99" t="s">
        <v>101</v>
      </c>
      <c r="AD99" t="s">
        <v>101</v>
      </c>
      <c r="AE99" t="s">
        <v>101</v>
      </c>
      <c r="AF99" t="s">
        <v>101</v>
      </c>
      <c r="AG99" t="s">
        <v>101</v>
      </c>
      <c r="AH99" t="s">
        <v>101</v>
      </c>
      <c r="AI99" t="s">
        <v>101</v>
      </c>
      <c r="AJ99" t="s">
        <v>101</v>
      </c>
      <c r="AK99" t="s">
        <v>101</v>
      </c>
      <c r="AL99" t="s">
        <v>101</v>
      </c>
      <c r="AM99" t="s">
        <v>101</v>
      </c>
      <c r="AN99" t="s">
        <v>101</v>
      </c>
      <c r="AO99" t="s">
        <v>101</v>
      </c>
      <c r="AP99" t="s">
        <v>101</v>
      </c>
      <c r="AQ99" t="s">
        <v>101</v>
      </c>
      <c r="AR99" t="s">
        <v>101</v>
      </c>
      <c r="AS99" t="s">
        <v>101</v>
      </c>
    </row>
    <row r="100" spans="1:45" x14ac:dyDescent="0.35">
      <c r="A100" s="7">
        <v>44003</v>
      </c>
      <c r="B100" s="5">
        <f>mtl_newcases!C118</f>
        <v>27045</v>
      </c>
      <c r="C100" s="5">
        <f>mtl_newcases!B118</f>
        <v>26</v>
      </c>
      <c r="D100">
        <v>3329</v>
      </c>
      <c r="E100">
        <f>D100-D97</f>
        <v>31</v>
      </c>
      <c r="F100" cm="1">
        <f t="array" ref="F100:O100">TRANSPOSE(santemontreal!CC$57:CC$66)</f>
        <v>318</v>
      </c>
      <c r="G100">
        <v>290</v>
      </c>
      <c r="H100">
        <v>1006</v>
      </c>
      <c r="I100">
        <v>3157</v>
      </c>
      <c r="J100">
        <v>3406</v>
      </c>
      <c r="K100">
        <v>3721</v>
      </c>
      <c r="L100">
        <v>3378</v>
      </c>
      <c r="M100">
        <v>2334</v>
      </c>
      <c r="N100">
        <v>2382</v>
      </c>
      <c r="O100">
        <v>6798</v>
      </c>
      <c r="P100" s="6">
        <f>F100/(age_distribution_2016!$B$2/100000)</f>
        <v>289.77583378895571</v>
      </c>
      <c r="Q100" s="6">
        <f>G100/(age_distribution_2016!$B$3/100000)</f>
        <v>277.81769411313888</v>
      </c>
      <c r="R100" s="6">
        <f>H100/(age_distribution_2016!$B$4/100000)</f>
        <v>534.58033318277228</v>
      </c>
      <c r="S100" s="6">
        <f>I100/(age_distribution_2016!$B$5/100000)</f>
        <v>1076.6476255435248</v>
      </c>
      <c r="T100" s="6">
        <f>J100/(age_distribution_2016!$B$6/100000)</f>
        <v>1136.5646116626344</v>
      </c>
      <c r="U100" s="6">
        <f>K100/(age_distribution_2016!$B$7/100000)</f>
        <v>1462.2261518813243</v>
      </c>
      <c r="V100" s="6">
        <f>L100/(age_distribution_2016!$B$8/100000)</f>
        <v>1304.8768710767745</v>
      </c>
      <c r="W100" s="6">
        <f>M100/(age_distribution_2016!$B$9/100000)</f>
        <v>1138.5088168581253</v>
      </c>
      <c r="X100" s="6">
        <f>N100/(age_distribution_2016!$B$10/100000)</f>
        <v>1836.829117828501</v>
      </c>
      <c r="Y100" s="6">
        <f>O100/(age_distribution_2016!$B$11/100000)</f>
        <v>6880.2186124184</v>
      </c>
      <c r="Z100" s="3">
        <f t="shared" ref="Z100" si="1436">F100*100/SUM($F100:$O100)</f>
        <v>1.187010078387458</v>
      </c>
      <c r="AA100" s="3">
        <f t="shared" ref="AA100" si="1437">G100*100/SUM($F100:$O100)</f>
        <v>1.0824934677118327</v>
      </c>
      <c r="AB100" s="3">
        <f t="shared" ref="AB100" si="1438">H100*100/SUM($F100:$O100)</f>
        <v>3.7551325121313921</v>
      </c>
      <c r="AC100" s="3">
        <f t="shared" ref="AC100" si="1439">I100*100/SUM($F100:$O100)</f>
        <v>11.784247853676746</v>
      </c>
      <c r="AD100" s="3">
        <f t="shared" ref="AD100" si="1440">J100*100/SUM($F100:$O100)</f>
        <v>12.713699141470698</v>
      </c>
      <c r="AE100" s="3">
        <f t="shared" ref="AE100" si="1441">K100*100/SUM($F100:$O100)</f>
        <v>13.889511011571482</v>
      </c>
      <c r="AF100" s="3">
        <f t="shared" ref="AF100" si="1442">L100*100/SUM($F100:$O100)</f>
        <v>12.609182530795072</v>
      </c>
      <c r="AG100" s="3">
        <f t="shared" ref="AG100" si="1443">M100*100/SUM($F100:$O100)</f>
        <v>8.712206047032474</v>
      </c>
      <c r="AH100" s="3">
        <f t="shared" ref="AH100" si="1444">N100*100/SUM($F100:$O100)</f>
        <v>8.8913773796192608</v>
      </c>
      <c r="AI100" s="3">
        <f t="shared" ref="AI100" si="1445">O100*100/SUM($F100:$O100)</f>
        <v>25.375139977603585</v>
      </c>
      <c r="AJ100" s="3">
        <f t="shared" ref="AJ100" si="1446">P100*100/SUM($P100:$Y100)</f>
        <v>1.818139060577052</v>
      </c>
      <c r="AK100" s="3">
        <f t="shared" ref="AK100" si="1447">Q100*100/SUM($P100:$Y100)</f>
        <v>1.7431101647848888</v>
      </c>
      <c r="AL100" s="3">
        <f t="shared" ref="AL100" si="1448">R100*100/SUM($P100:$Y100)</f>
        <v>3.3541147033115255</v>
      </c>
      <c r="AM100" s="3">
        <f t="shared" ref="AM100" si="1449">S100*100/SUM($P100:$Y100)</f>
        <v>6.7552047970427553</v>
      </c>
      <c r="AN100" s="3">
        <f t="shared" ref="AN100" si="1450">T100*100/SUM($P100:$Y100)</f>
        <v>7.1311416425374201</v>
      </c>
      <c r="AO100" s="3">
        <f t="shared" ref="AO100" si="1451">U100*100/SUM($P100:$Y100)</f>
        <v>9.1744382109824976</v>
      </c>
      <c r="AP100" s="3">
        <f t="shared" ref="AP100" si="1452">V100*100/SUM($P100:$Y100)</f>
        <v>8.1871824076127346</v>
      </c>
      <c r="AQ100" s="3">
        <f t="shared" ref="AQ100" si="1453">W100*100/SUM($P100:$Y100)</f>
        <v>7.1433401594443655</v>
      </c>
      <c r="AR100" s="3">
        <f t="shared" ref="AR100" si="1454">X100*100/SUM($P100:$Y100)</f>
        <v>11.524807721411065</v>
      </c>
      <c r="AS100" s="3">
        <f t="shared" ref="AS100" si="1455">Y100*100/SUM($P100:$Y100)</f>
        <v>43.168521132295687</v>
      </c>
    </row>
    <row r="101" spans="1:45" x14ac:dyDescent="0.35">
      <c r="A101" s="7">
        <v>44004</v>
      </c>
      <c r="B101" s="5">
        <f>mtl_newcases!C119</f>
        <v>27082</v>
      </c>
      <c r="C101" s="5">
        <f>mtl_newcases!B119</f>
        <v>37</v>
      </c>
      <c r="D101">
        <v>3331</v>
      </c>
      <c r="E101">
        <f>D101-D100</f>
        <v>2</v>
      </c>
      <c r="F101" cm="1">
        <f t="array" ref="F101:O101">TRANSPOSE(santemontreal!CB$57:CB$66)</f>
        <v>316</v>
      </c>
      <c r="G101">
        <v>287</v>
      </c>
      <c r="H101">
        <v>1002</v>
      </c>
      <c r="I101">
        <v>3141</v>
      </c>
      <c r="J101">
        <v>3402</v>
      </c>
      <c r="K101">
        <v>3709</v>
      </c>
      <c r="L101">
        <v>3371</v>
      </c>
      <c r="M101">
        <v>2332</v>
      </c>
      <c r="N101">
        <v>2381</v>
      </c>
      <c r="O101">
        <v>6791</v>
      </c>
      <c r="P101" s="6">
        <f>F101/(age_distribution_2016!$B$2/100000)</f>
        <v>287.95334426827048</v>
      </c>
      <c r="Q101" s="6">
        <f>G101/(age_distribution_2016!$B$3/100000)</f>
        <v>274.94371796714091</v>
      </c>
      <c r="R101" s="6">
        <f>H101/(age_distribution_2016!$B$4/100000)</f>
        <v>532.45476525759227</v>
      </c>
      <c r="S101" s="6">
        <f>I101/(age_distribution_2016!$B$5/100000)</f>
        <v>1071.1910648819166</v>
      </c>
      <c r="T101" s="6">
        <f>J101/(age_distribution_2016!$B$6/100000)</f>
        <v>1135.229832318345</v>
      </c>
      <c r="U101" s="6">
        <f>K101/(age_distribution_2016!$B$7/100000)</f>
        <v>1457.5105609588368</v>
      </c>
      <c r="V101" s="6">
        <f>L101/(age_distribution_2016!$B$8/100000)</f>
        <v>1302.1728633510381</v>
      </c>
      <c r="W101" s="6">
        <f>M101/(age_distribution_2016!$B$9/100000)</f>
        <v>1137.5332308968073</v>
      </c>
      <c r="X101" s="6">
        <f>N101/(age_distribution_2016!$B$10/100000)</f>
        <v>1836.0579888957434</v>
      </c>
      <c r="Y101" s="6">
        <f>O101/(age_distribution_2016!$B$11/100000)</f>
        <v>6873.1339507109969</v>
      </c>
      <c r="Z101" s="3">
        <f t="shared" ref="Z101" si="1456">F101*100/SUM($F101:$O101)</f>
        <v>1.182103845578333</v>
      </c>
      <c r="AA101" s="3">
        <f t="shared" ref="AA101" si="1457">G101*100/SUM($F101:$O101)</f>
        <v>1.0736196319018405</v>
      </c>
      <c r="AB101" s="3">
        <f t="shared" ref="AB101" si="1458">H101*100/SUM($F101:$O101)</f>
        <v>3.748316624270537</v>
      </c>
      <c r="AC101" s="3">
        <f t="shared" ref="AC101" si="1459">I101*100/SUM($F101:$O101)</f>
        <v>11.749962591650457</v>
      </c>
      <c r="AD101" s="3">
        <f t="shared" ref="AD101" si="1460">J101*100/SUM($F101:$O101)</f>
        <v>12.726320514738889</v>
      </c>
      <c r="AE101" s="3">
        <f t="shared" ref="AE101" si="1461">K101*100/SUM($F101:$O101)</f>
        <v>13.874756845727967</v>
      </c>
      <c r="AF101" s="3">
        <f t="shared" ref="AF101" si="1462">L101*100/SUM($F101:$O101)</f>
        <v>12.610354631153674</v>
      </c>
      <c r="AG101" s="3">
        <f t="shared" ref="AG101" si="1463">M101*100/SUM($F101:$O101)</f>
        <v>8.7236271135717498</v>
      </c>
      <c r="AH101" s="3">
        <f t="shared" ref="AH101" si="1464">N101*100/SUM($F101:$O101)</f>
        <v>8.9069280263354784</v>
      </c>
      <c r="AI101" s="3">
        <f t="shared" ref="AI101" si="1465">O101*100/SUM($F101:$O101)</f>
        <v>25.404010175071075</v>
      </c>
      <c r="AJ101" s="3">
        <f t="shared" ref="AJ101" si="1466">P101*100/SUM($P101:$Y101)</f>
        <v>1.8100959404780024</v>
      </c>
      <c r="AK101" s="3">
        <f t="shared" ref="AK101" si="1467">Q101*100/SUM($P101:$Y101)</f>
        <v>1.7283164709092398</v>
      </c>
      <c r="AL101" s="3">
        <f t="shared" ref="AL101" si="1468">R101*100/SUM($P101:$Y101)</f>
        <v>3.3470498893842362</v>
      </c>
      <c r="AM101" s="3">
        <f t="shared" ref="AM101" si="1469">S101*100/SUM($P101:$Y101)</f>
        <v>6.7335859666649451</v>
      </c>
      <c r="AN101" s="3">
        <f t="shared" ref="AN101" si="1470">T101*100/SUM($P101:$Y101)</f>
        <v>7.1361383775926717</v>
      </c>
      <c r="AO101" s="3">
        <f t="shared" ref="AO101" si="1471">U101*100/SUM($P101:$Y101)</f>
        <v>9.1620187857151869</v>
      </c>
      <c r="AP101" s="3">
        <f t="shared" ref="AP101" si="1472">V101*100/SUM($P101:$Y101)</f>
        <v>8.1855545721892646</v>
      </c>
      <c r="AQ101" s="3">
        <f t="shared" ref="AQ101" si="1473">W101*100/SUM($P101:$Y101)</f>
        <v>7.1506177107873325</v>
      </c>
      <c r="AR101" s="3">
        <f t="shared" ref="AR101" si="1474">X101*100/SUM($P101:$Y101)</f>
        <v>11.541595811737199</v>
      </c>
      <c r="AS101" s="3">
        <f t="shared" ref="AS101" si="1475">Y101*100/SUM($P101:$Y101)</f>
        <v>43.205026474541924</v>
      </c>
    </row>
    <row r="102" spans="1:45" x14ac:dyDescent="0.35">
      <c r="A102" s="7">
        <v>44005</v>
      </c>
      <c r="B102" t="s">
        <v>101</v>
      </c>
      <c r="C102" t="s">
        <v>101</v>
      </c>
      <c r="D102" t="s">
        <v>101</v>
      </c>
      <c r="E102" t="s">
        <v>101</v>
      </c>
      <c r="F102" t="s">
        <v>101</v>
      </c>
      <c r="G102" t="s">
        <v>101</v>
      </c>
      <c r="H102" t="s">
        <v>101</v>
      </c>
      <c r="I102" t="s">
        <v>101</v>
      </c>
      <c r="J102" t="s">
        <v>101</v>
      </c>
      <c r="K102" t="s">
        <v>101</v>
      </c>
      <c r="L102" t="s">
        <v>101</v>
      </c>
      <c r="M102" t="s">
        <v>101</v>
      </c>
      <c r="N102" t="s">
        <v>101</v>
      </c>
      <c r="O102" t="s">
        <v>101</v>
      </c>
      <c r="P102" t="s">
        <v>101</v>
      </c>
      <c r="Q102" t="s">
        <v>101</v>
      </c>
      <c r="R102" t="s">
        <v>101</v>
      </c>
      <c r="S102" t="s">
        <v>101</v>
      </c>
      <c r="T102" t="s">
        <v>101</v>
      </c>
      <c r="U102" t="s">
        <v>101</v>
      </c>
      <c r="V102" t="s">
        <v>101</v>
      </c>
      <c r="W102" t="s">
        <v>101</v>
      </c>
      <c r="X102" t="s">
        <v>101</v>
      </c>
      <c r="Y102" t="s">
        <v>101</v>
      </c>
      <c r="Z102" t="s">
        <v>101</v>
      </c>
      <c r="AA102" t="s">
        <v>101</v>
      </c>
      <c r="AB102" t="s">
        <v>101</v>
      </c>
      <c r="AC102" t="s">
        <v>101</v>
      </c>
      <c r="AD102" t="s">
        <v>101</v>
      </c>
      <c r="AE102" t="s">
        <v>101</v>
      </c>
      <c r="AF102" t="s">
        <v>101</v>
      </c>
      <c r="AG102" t="s">
        <v>101</v>
      </c>
      <c r="AH102" t="s">
        <v>101</v>
      </c>
      <c r="AI102" t="s">
        <v>101</v>
      </c>
      <c r="AJ102" t="s">
        <v>101</v>
      </c>
      <c r="AK102" t="s">
        <v>101</v>
      </c>
      <c r="AL102" t="s">
        <v>101</v>
      </c>
      <c r="AM102" t="s">
        <v>101</v>
      </c>
      <c r="AN102" t="s">
        <v>101</v>
      </c>
      <c r="AO102" t="s">
        <v>101</v>
      </c>
      <c r="AP102" t="s">
        <v>101</v>
      </c>
      <c r="AQ102" t="s">
        <v>101</v>
      </c>
      <c r="AR102" t="s">
        <v>101</v>
      </c>
      <c r="AS102" t="s">
        <v>101</v>
      </c>
    </row>
    <row r="103" spans="1:45" x14ac:dyDescent="0.35">
      <c r="A103" s="7">
        <v>44006</v>
      </c>
      <c r="B103" s="5">
        <f>mtl_newcases!C121</f>
        <v>27150</v>
      </c>
      <c r="C103" s="5">
        <f>mtl_newcases!B121</f>
        <v>29</v>
      </c>
      <c r="D103">
        <v>3342</v>
      </c>
      <c r="E103">
        <f>D103-D101</f>
        <v>11</v>
      </c>
      <c r="F103" cm="1">
        <f t="array" ref="F103:O103">TRANSPOSE(santemontreal!CD$57:CD$66)</f>
        <v>318</v>
      </c>
      <c r="G103">
        <v>292</v>
      </c>
      <c r="H103">
        <v>1008</v>
      </c>
      <c r="I103">
        <v>3171</v>
      </c>
      <c r="J103">
        <v>3417</v>
      </c>
      <c r="K103">
        <v>3728</v>
      </c>
      <c r="L103">
        <v>3386</v>
      </c>
      <c r="M103">
        <v>2339</v>
      </c>
      <c r="N103">
        <v>2388</v>
      </c>
      <c r="O103">
        <v>6804</v>
      </c>
      <c r="P103" s="6">
        <f>F103/(age_distribution_2016!$B$2/100000)</f>
        <v>289.77583378895571</v>
      </c>
      <c r="Q103" s="6">
        <f>G103/(age_distribution_2016!$B$3/100000)</f>
        <v>279.73367821047088</v>
      </c>
      <c r="R103" s="6">
        <f>H103/(age_distribution_2016!$B$4/100000)</f>
        <v>535.64311714536223</v>
      </c>
      <c r="S103" s="6">
        <f>I103/(age_distribution_2016!$B$5/100000)</f>
        <v>1081.4221161224316</v>
      </c>
      <c r="T103" s="6">
        <f>J103/(age_distribution_2016!$B$6/100000)</f>
        <v>1140.2352548594311</v>
      </c>
      <c r="U103" s="6">
        <f>K103/(age_distribution_2016!$B$7/100000)</f>
        <v>1464.9769132527754</v>
      </c>
      <c r="V103" s="6">
        <f>L103/(age_distribution_2016!$B$8/100000)</f>
        <v>1307.9671656204732</v>
      </c>
      <c r="W103" s="6">
        <f>M103/(age_distribution_2016!$B$9/100000)</f>
        <v>1140.9477817614204</v>
      </c>
      <c r="X103" s="6">
        <f>N103/(age_distribution_2016!$B$10/100000)</f>
        <v>1841.4558914250463</v>
      </c>
      <c r="Y103" s="6">
        <f>O103/(age_distribution_2016!$B$11/100000)</f>
        <v>6886.2911795961745</v>
      </c>
      <c r="Z103" s="3">
        <f t="shared" ref="Z103" si="1476">F103*100/SUM($F103:$O103)</f>
        <v>1.18431343339168</v>
      </c>
      <c r="AA103" s="3">
        <f t="shared" ref="AA103" si="1477">G103*100/SUM($F103:$O103)</f>
        <v>1.0874827753156306</v>
      </c>
      <c r="AB103" s="3">
        <f t="shared" ref="AB103" si="1478">H103*100/SUM($F103:$O103)</f>
        <v>3.7540501284868348</v>
      </c>
      <c r="AC103" s="3">
        <f t="shared" ref="AC103" si="1479">I103*100/SUM($F103:$O103)</f>
        <v>11.809616029198168</v>
      </c>
      <c r="AD103" s="3">
        <f t="shared" ref="AD103" si="1480">J103*100/SUM($F103:$O103)</f>
        <v>12.725783024840789</v>
      </c>
      <c r="AE103" s="3">
        <f t="shared" ref="AE103" si="1481">K103*100/SUM($F103:$O103)</f>
        <v>13.884026665673531</v>
      </c>
      <c r="AF103" s="3">
        <f t="shared" ref="AF103" si="1482">L103*100/SUM($F103:$O103)</f>
        <v>12.610331086365498</v>
      </c>
      <c r="AG103" s="3">
        <f t="shared" ref="AG103" si="1483">M103*100/SUM($F103:$O103)</f>
        <v>8.7110349707645902</v>
      </c>
      <c r="AH103" s="3">
        <f t="shared" ref="AH103" si="1484">N103*100/SUM($F103:$O103)</f>
        <v>8.893523518677144</v>
      </c>
      <c r="AI103" s="3">
        <f t="shared" ref="AI103" si="1485">O103*100/SUM($F103:$O103)</f>
        <v>25.339838367286134</v>
      </c>
      <c r="AJ103" s="3">
        <f t="shared" ref="AJ103" si="1486">P103*100/SUM($P103:$Y103)</f>
        <v>1.8146773993321612</v>
      </c>
      <c r="AK103" s="3">
        <f t="shared" ref="AK103" si="1487">Q103*100/SUM($P103:$Y103)</f>
        <v>1.7517899165128525</v>
      </c>
      <c r="AL103" s="3">
        <f t="shared" ref="AL103" si="1488">R103*100/SUM($P103:$Y103)</f>
        <v>3.3543841323201629</v>
      </c>
      <c r="AM103" s="3">
        <f t="shared" ref="AM103" si="1489">S103*100/SUM($P103:$Y103)</f>
        <v>6.7722426939666045</v>
      </c>
      <c r="AN103" s="3">
        <f t="shared" ref="AN103" si="1490">T103*100/SUM($P103:$Y103)</f>
        <v>7.140551093788341</v>
      </c>
      <c r="AO103" s="3">
        <f t="shared" ref="AO103" si="1491">U103*100/SUM($P103:$Y103)</f>
        <v>9.1741966894291291</v>
      </c>
      <c r="AP103" s="3">
        <f t="shared" ref="AP103" si="1492">V103*100/SUM($P103:$Y103)</f>
        <v>8.1909468553153086</v>
      </c>
      <c r="AQ103" s="3">
        <f t="shared" ref="AQ103" si="1493">W103*100/SUM($P103:$Y103)</f>
        <v>7.1450131859115853</v>
      </c>
      <c r="AR103" s="3">
        <f t="shared" ref="AR103" si="1494">X103*100/SUM($P103:$Y103)</f>
        <v>11.531839437203788</v>
      </c>
      <c r="AS103" s="3">
        <f t="shared" ref="AS103" si="1495">Y103*100/SUM($P103:$Y103)</f>
        <v>43.124358596220048</v>
      </c>
    </row>
    <row r="104" spans="1:45" x14ac:dyDescent="0.35">
      <c r="A104" s="7">
        <v>44007</v>
      </c>
      <c r="B104" t="s">
        <v>101</v>
      </c>
      <c r="C104" t="s">
        <v>101</v>
      </c>
      <c r="D104" t="s">
        <v>101</v>
      </c>
      <c r="E104" t="s">
        <v>101</v>
      </c>
      <c r="F104" t="s">
        <v>101</v>
      </c>
      <c r="G104" t="s">
        <v>101</v>
      </c>
      <c r="H104" t="s">
        <v>101</v>
      </c>
      <c r="I104" t="s">
        <v>101</v>
      </c>
      <c r="J104" t="s">
        <v>101</v>
      </c>
      <c r="K104" t="s">
        <v>101</v>
      </c>
      <c r="L104" t="s">
        <v>101</v>
      </c>
      <c r="M104" t="s">
        <v>101</v>
      </c>
      <c r="N104" t="s">
        <v>101</v>
      </c>
      <c r="O104" t="s">
        <v>101</v>
      </c>
      <c r="P104" t="s">
        <v>101</v>
      </c>
      <c r="Q104" t="s">
        <v>101</v>
      </c>
      <c r="R104" t="s">
        <v>101</v>
      </c>
      <c r="S104" t="s">
        <v>101</v>
      </c>
      <c r="T104" t="s">
        <v>101</v>
      </c>
      <c r="U104" t="s">
        <v>101</v>
      </c>
      <c r="V104" t="s">
        <v>101</v>
      </c>
      <c r="W104" t="s">
        <v>101</v>
      </c>
      <c r="X104" t="s">
        <v>101</v>
      </c>
      <c r="Y104" t="s">
        <v>101</v>
      </c>
      <c r="Z104" t="s">
        <v>101</v>
      </c>
      <c r="AA104" t="s">
        <v>101</v>
      </c>
      <c r="AB104" t="s">
        <v>101</v>
      </c>
      <c r="AC104" t="s">
        <v>101</v>
      </c>
      <c r="AD104" t="s">
        <v>101</v>
      </c>
      <c r="AE104" t="s">
        <v>101</v>
      </c>
      <c r="AF104" t="s">
        <v>101</v>
      </c>
      <c r="AG104" t="s">
        <v>101</v>
      </c>
      <c r="AH104" t="s">
        <v>101</v>
      </c>
      <c r="AI104" t="s">
        <v>101</v>
      </c>
      <c r="AJ104" t="s">
        <v>101</v>
      </c>
      <c r="AK104" t="s">
        <v>101</v>
      </c>
      <c r="AL104" t="s">
        <v>101</v>
      </c>
      <c r="AM104" t="s">
        <v>101</v>
      </c>
      <c r="AN104" t="s">
        <v>101</v>
      </c>
      <c r="AO104" t="s">
        <v>101</v>
      </c>
      <c r="AP104" t="s">
        <v>101</v>
      </c>
      <c r="AQ104" t="s">
        <v>101</v>
      </c>
      <c r="AR104" t="s">
        <v>101</v>
      </c>
      <c r="AS104" t="s">
        <v>101</v>
      </c>
    </row>
    <row r="105" spans="1:45" x14ac:dyDescent="0.35">
      <c r="A105" s="7">
        <v>44008</v>
      </c>
      <c r="B105" t="s">
        <v>101</v>
      </c>
      <c r="C105" t="s">
        <v>101</v>
      </c>
      <c r="D105" t="s">
        <v>101</v>
      </c>
      <c r="E105" t="s">
        <v>101</v>
      </c>
      <c r="F105" t="s">
        <v>101</v>
      </c>
      <c r="G105" t="s">
        <v>101</v>
      </c>
      <c r="H105" t="s">
        <v>101</v>
      </c>
      <c r="I105" t="s">
        <v>101</v>
      </c>
      <c r="J105" t="s">
        <v>101</v>
      </c>
      <c r="K105" t="s">
        <v>101</v>
      </c>
      <c r="L105" t="s">
        <v>101</v>
      </c>
      <c r="M105" t="s">
        <v>101</v>
      </c>
      <c r="N105" t="s">
        <v>101</v>
      </c>
      <c r="O105" t="s">
        <v>101</v>
      </c>
      <c r="P105" t="s">
        <v>101</v>
      </c>
      <c r="Q105" t="s">
        <v>101</v>
      </c>
      <c r="R105" t="s">
        <v>101</v>
      </c>
      <c r="S105" t="s">
        <v>101</v>
      </c>
      <c r="T105" t="s">
        <v>101</v>
      </c>
      <c r="U105" t="s">
        <v>101</v>
      </c>
      <c r="V105" t="s">
        <v>101</v>
      </c>
      <c r="W105" t="s">
        <v>101</v>
      </c>
      <c r="X105" t="s">
        <v>101</v>
      </c>
      <c r="Y105" t="s">
        <v>101</v>
      </c>
      <c r="Z105" t="s">
        <v>101</v>
      </c>
      <c r="AA105" t="s">
        <v>101</v>
      </c>
      <c r="AB105" t="s">
        <v>101</v>
      </c>
      <c r="AC105" t="s">
        <v>101</v>
      </c>
      <c r="AD105" t="s">
        <v>101</v>
      </c>
      <c r="AE105" t="s">
        <v>101</v>
      </c>
      <c r="AF105" t="s">
        <v>101</v>
      </c>
      <c r="AG105" t="s">
        <v>101</v>
      </c>
      <c r="AH105" t="s">
        <v>101</v>
      </c>
      <c r="AI105" t="s">
        <v>101</v>
      </c>
      <c r="AJ105" t="s">
        <v>101</v>
      </c>
      <c r="AK105" t="s">
        <v>101</v>
      </c>
      <c r="AL105" t="s">
        <v>101</v>
      </c>
      <c r="AM105" t="s">
        <v>101</v>
      </c>
      <c r="AN105" t="s">
        <v>101</v>
      </c>
      <c r="AO105" t="s">
        <v>101</v>
      </c>
      <c r="AP105" t="s">
        <v>101</v>
      </c>
      <c r="AQ105" t="s">
        <v>101</v>
      </c>
      <c r="AR105" t="s">
        <v>101</v>
      </c>
      <c r="AS105" t="s">
        <v>101</v>
      </c>
    </row>
    <row r="106" spans="1:45" x14ac:dyDescent="0.35">
      <c r="A106" s="7">
        <v>44009</v>
      </c>
      <c r="B106" t="s">
        <v>101</v>
      </c>
      <c r="C106" t="s">
        <v>101</v>
      </c>
      <c r="D106" t="s">
        <v>101</v>
      </c>
      <c r="E106" t="s">
        <v>101</v>
      </c>
      <c r="F106" t="s">
        <v>101</v>
      </c>
      <c r="G106" t="s">
        <v>101</v>
      </c>
      <c r="H106" t="s">
        <v>101</v>
      </c>
      <c r="I106" t="s">
        <v>101</v>
      </c>
      <c r="J106" t="s">
        <v>101</v>
      </c>
      <c r="K106" t="s">
        <v>101</v>
      </c>
      <c r="L106" t="s">
        <v>101</v>
      </c>
      <c r="M106" t="s">
        <v>101</v>
      </c>
      <c r="N106" t="s">
        <v>101</v>
      </c>
      <c r="O106" t="s">
        <v>101</v>
      </c>
      <c r="P106" t="s">
        <v>101</v>
      </c>
      <c r="Q106" t="s">
        <v>101</v>
      </c>
      <c r="R106" t="s">
        <v>101</v>
      </c>
      <c r="S106" t="s">
        <v>101</v>
      </c>
      <c r="T106" t="s">
        <v>101</v>
      </c>
      <c r="U106" t="s">
        <v>101</v>
      </c>
      <c r="V106" t="s">
        <v>101</v>
      </c>
      <c r="W106" t="s">
        <v>101</v>
      </c>
      <c r="X106" t="s">
        <v>101</v>
      </c>
      <c r="Y106" t="s">
        <v>101</v>
      </c>
      <c r="Z106" t="s">
        <v>101</v>
      </c>
      <c r="AA106" t="s">
        <v>101</v>
      </c>
      <c r="AB106" t="s">
        <v>101</v>
      </c>
      <c r="AC106" t="s">
        <v>101</v>
      </c>
      <c r="AD106" t="s">
        <v>101</v>
      </c>
      <c r="AE106" t="s">
        <v>101</v>
      </c>
      <c r="AF106" t="s">
        <v>101</v>
      </c>
      <c r="AG106" t="s">
        <v>101</v>
      </c>
      <c r="AH106" t="s">
        <v>101</v>
      </c>
      <c r="AI106" t="s">
        <v>101</v>
      </c>
      <c r="AJ106" t="s">
        <v>101</v>
      </c>
      <c r="AK106" t="s">
        <v>101</v>
      </c>
      <c r="AL106" t="s">
        <v>101</v>
      </c>
      <c r="AM106" t="s">
        <v>101</v>
      </c>
      <c r="AN106" t="s">
        <v>101</v>
      </c>
      <c r="AO106" t="s">
        <v>101</v>
      </c>
      <c r="AP106" t="s">
        <v>101</v>
      </c>
      <c r="AQ106" t="s">
        <v>101</v>
      </c>
      <c r="AR106" t="s">
        <v>101</v>
      </c>
      <c r="AS106" t="s">
        <v>101</v>
      </c>
    </row>
    <row r="107" spans="1:45" x14ac:dyDescent="0.35">
      <c r="A107" s="7">
        <v>44010</v>
      </c>
      <c r="B107" s="5">
        <f>mtl_newcases!C125</f>
        <v>27283</v>
      </c>
      <c r="C107" s="5">
        <f>mtl_newcases!B125</f>
        <v>19</v>
      </c>
      <c r="D107">
        <v>3361</v>
      </c>
      <c r="E107">
        <f>D107-D103</f>
        <v>19</v>
      </c>
      <c r="F107" cm="1">
        <f t="array" ref="F107:O107">TRANSPOSE(santemontreal!CN$57:CN$66)</f>
        <v>325</v>
      </c>
      <c r="G107">
        <v>303</v>
      </c>
      <c r="H107">
        <v>1031</v>
      </c>
      <c r="I107">
        <v>3274</v>
      </c>
      <c r="J107">
        <v>3467</v>
      </c>
      <c r="K107">
        <v>3767</v>
      </c>
      <c r="L107">
        <v>3415</v>
      </c>
      <c r="M107">
        <v>2365</v>
      </c>
      <c r="N107">
        <v>2400</v>
      </c>
      <c r="O107">
        <v>6836</v>
      </c>
      <c r="P107" s="6">
        <f>F107/(age_distribution_2016!$B$2/100000)</f>
        <v>296.15454711135413</v>
      </c>
      <c r="Q107" s="6">
        <f>G107/(age_distribution_2016!$B$3/100000)</f>
        <v>290.2715907457968</v>
      </c>
      <c r="R107" s="6">
        <f>H107/(age_distribution_2016!$B$4/100000)</f>
        <v>547.8651327151473</v>
      </c>
      <c r="S107" s="6">
        <f>I107/(age_distribution_2016!$B$5/100000)</f>
        <v>1116.5487253815331</v>
      </c>
      <c r="T107" s="6">
        <f>J107/(age_distribution_2016!$B$6/100000)</f>
        <v>1156.9199966630517</v>
      </c>
      <c r="U107" s="6">
        <f>K107/(age_distribution_2016!$B$7/100000)</f>
        <v>1480.3025837508596</v>
      </c>
      <c r="V107" s="6">
        <f>L107/(age_distribution_2016!$B$8/100000)</f>
        <v>1319.169483341381</v>
      </c>
      <c r="W107" s="6">
        <f>M107/(age_distribution_2016!$B$9/100000)</f>
        <v>1153.6303992585547</v>
      </c>
      <c r="X107" s="6">
        <f>N107/(age_distribution_2016!$B$10/100000)</f>
        <v>1850.709438618137</v>
      </c>
      <c r="Y107" s="6">
        <f>O107/(age_distribution_2016!$B$11/100000)</f>
        <v>6918.6782045443042</v>
      </c>
      <c r="Z107" s="3">
        <f t="shared" ref="Z107" si="1496">F107*100/SUM($F107:$O107)</f>
        <v>1.1956001912960306</v>
      </c>
      <c r="AA107" s="3">
        <f t="shared" ref="AA107" si="1497">G107*100/SUM($F107:$O107)</f>
        <v>1.1146672552698378</v>
      </c>
      <c r="AB107" s="3">
        <f t="shared" ref="AB107" si="1498">H107*100/SUM($F107:$O107)</f>
        <v>3.7928116837729462</v>
      </c>
      <c r="AC107" s="3">
        <f t="shared" ref="AC107" si="1499">I107*100/SUM($F107:$O107)</f>
        <v>12.044292388625244</v>
      </c>
      <c r="AD107" s="3">
        <f t="shared" ref="AD107" si="1500">J107*100/SUM($F107:$O107)</f>
        <v>12.754294963764117</v>
      </c>
      <c r="AE107" s="3">
        <f t="shared" ref="AE107" si="1501">K107*100/SUM($F107:$O107)</f>
        <v>13.857925909575838</v>
      </c>
      <c r="AF107" s="3">
        <f t="shared" ref="AF107" si="1502">L107*100/SUM($F107:$O107)</f>
        <v>12.562998933156752</v>
      </c>
      <c r="AG107" s="3">
        <f t="shared" ref="AG107" si="1503">M107*100/SUM($F107:$O107)</f>
        <v>8.7002906228157304</v>
      </c>
      <c r="AH107" s="3">
        <f t="shared" ref="AH107" si="1504">N107*100/SUM($F107:$O107)</f>
        <v>8.8290475664937649</v>
      </c>
      <c r="AI107" s="3">
        <f t="shared" ref="AI107" si="1505">O107*100/SUM($F107:$O107)</f>
        <v>25.148070485229738</v>
      </c>
      <c r="AJ107" s="3">
        <f t="shared" ref="AJ107" si="1506">P107*100/SUM($P107:$Y107)</f>
        <v>1.8360195609877417</v>
      </c>
      <c r="AK107" s="3">
        <f t="shared" ref="AK107" si="1507">Q107*100/SUM($P107:$Y107)</f>
        <v>1.7995479853561867</v>
      </c>
      <c r="AL107" s="3">
        <f t="shared" ref="AL107" si="1508">R107*100/SUM($P107:$Y107)</f>
        <v>3.3965073650209407</v>
      </c>
      <c r="AM107" s="3">
        <f t="shared" ref="AM107" si="1509">S107*100/SUM($P107:$Y107)</f>
        <v>6.9220794365369738</v>
      </c>
      <c r="AN107" s="3">
        <f t="shared" ref="AN107" si="1510">T107*100/SUM($P107:$Y107)</f>
        <v>7.1723624205322887</v>
      </c>
      <c r="AO107" s="3">
        <f t="shared" ref="AO107" si="1511">U107*100/SUM($P107:$Y107)</f>
        <v>9.1771830838219604</v>
      </c>
      <c r="AP107" s="3">
        <f t="shared" ref="AP107" si="1512">V107*100/SUM($P107:$Y107)</f>
        <v>8.1782332883181716</v>
      </c>
      <c r="AQ107" s="3">
        <f t="shared" ref="AQ107" si="1513">W107*100/SUM($P107:$Y107)</f>
        <v>7.1519684564978281</v>
      </c>
      <c r="AR107" s="3">
        <f t="shared" ref="AR107" si="1514">X107*100/SUM($P107:$Y107)</f>
        <v>11.473532195100541</v>
      </c>
      <c r="AS107" s="3">
        <f t="shared" ref="AS107" si="1515">Y107*100/SUM($P107:$Y107)</f>
        <v>42.892566207827379</v>
      </c>
    </row>
    <row r="108" spans="1:45" x14ac:dyDescent="0.35">
      <c r="A108" s="7">
        <v>44011</v>
      </c>
      <c r="B108" s="5">
        <f>mtl_newcases!C126</f>
        <v>27299</v>
      </c>
      <c r="C108" s="5">
        <f>mtl_newcases!B126</f>
        <v>16</v>
      </c>
      <c r="D108">
        <v>3361</v>
      </c>
      <c r="E108">
        <f>D108-D107</f>
        <v>0</v>
      </c>
      <c r="F108" cm="1">
        <f t="array" ref="F108:O108">TRANSPOSE(santemontreal!CO$57:CO$66)</f>
        <v>326</v>
      </c>
      <c r="G108">
        <v>305</v>
      </c>
      <c r="H108">
        <v>1033</v>
      </c>
      <c r="I108">
        <v>3276</v>
      </c>
      <c r="J108">
        <v>3475</v>
      </c>
      <c r="K108">
        <v>3770</v>
      </c>
      <c r="L108">
        <v>3420</v>
      </c>
      <c r="M108">
        <v>2366</v>
      </c>
      <c r="N108">
        <v>2399</v>
      </c>
      <c r="O108">
        <v>6842</v>
      </c>
      <c r="P108" s="6">
        <f>F108/(age_distribution_2016!$B$2/100000)</f>
        <v>297.06579187169677</v>
      </c>
      <c r="Q108" s="6">
        <f>G108/(age_distribution_2016!$B$3/100000)</f>
        <v>292.1875748431288</v>
      </c>
      <c r="R108" s="6">
        <f>H108/(age_distribution_2016!$B$4/100000)</f>
        <v>548.92791667773736</v>
      </c>
      <c r="S108" s="6">
        <f>I108/(age_distribution_2016!$B$5/100000)</f>
        <v>1117.230795464234</v>
      </c>
      <c r="T108" s="6">
        <f>J108/(age_distribution_2016!$B$6/100000)</f>
        <v>1159.5895553516309</v>
      </c>
      <c r="U108" s="6">
        <f>K108/(age_distribution_2016!$B$7/100000)</f>
        <v>1481.4814814814815</v>
      </c>
      <c r="V108" s="6">
        <f>L108/(age_distribution_2016!$B$8/100000)</f>
        <v>1321.1009174311926</v>
      </c>
      <c r="W108" s="6">
        <f>M108/(age_distribution_2016!$B$9/100000)</f>
        <v>1154.1181922392136</v>
      </c>
      <c r="X108" s="6">
        <f>N108/(age_distribution_2016!$B$10/100000)</f>
        <v>1849.9383096853794</v>
      </c>
      <c r="Y108" s="6">
        <f>O108/(age_distribution_2016!$B$11/100000)</f>
        <v>6924.7507717220788</v>
      </c>
      <c r="Z108" s="3">
        <f t="shared" ref="Z108" si="1516">F108*100/SUM($F108:$O108)</f>
        <v>1.1980008819638395</v>
      </c>
      <c r="AA108" s="3">
        <f t="shared" ref="AA108" si="1517">G108*100/SUM($F108:$O108)</f>
        <v>1.1208290460091137</v>
      </c>
      <c r="AB108" s="3">
        <f t="shared" ref="AB108" si="1518">H108*100/SUM($F108:$O108)</f>
        <v>3.7961193591062767</v>
      </c>
      <c r="AC108" s="3">
        <f t="shared" ref="AC108" si="1519">I108*100/SUM($F108:$O108)</f>
        <v>12.038806408937234</v>
      </c>
      <c r="AD108" s="3">
        <f t="shared" ref="AD108" si="1520">J108*100/SUM($F108:$O108)</f>
        <v>12.77010142584154</v>
      </c>
      <c r="AE108" s="3">
        <f t="shared" ref="AE108" si="1521">K108*100/SUM($F108:$O108)</f>
        <v>13.854181978538881</v>
      </c>
      <c r="AF108" s="3">
        <f t="shared" ref="AF108" si="1522">L108*100/SUM($F108:$O108)</f>
        <v>12.567984712626782</v>
      </c>
      <c r="AG108" s="3">
        <f t="shared" ref="AG108" si="1523">M108*100/SUM($F108:$O108)</f>
        <v>8.6946935175657796</v>
      </c>
      <c r="AH108" s="3">
        <f t="shared" ref="AH108" si="1524">N108*100/SUM($F108:$O108)</f>
        <v>8.8159635454946343</v>
      </c>
      <c r="AI108" s="3">
        <f t="shared" ref="AI108" si="1525">O108*100/SUM($F108:$O108)</f>
        <v>25.143319123915919</v>
      </c>
      <c r="AJ108" s="3">
        <f t="shared" ref="AJ108" si="1526">P108*100/SUM($P108:$Y108)</f>
        <v>1.8398277746878424</v>
      </c>
      <c r="AK108" s="3">
        <f t="shared" ref="AK108" si="1527">Q108*100/SUM($P108:$Y108)</f>
        <v>1.8096153455704873</v>
      </c>
      <c r="AL108" s="3">
        <f t="shared" ref="AL108" si="1528">R108*100/SUM($P108:$Y108)</f>
        <v>3.3996941251365174</v>
      </c>
      <c r="AM108" s="3">
        <f t="shared" ref="AM108" si="1529">S108*100/SUM($P108:$Y108)</f>
        <v>6.9193838687406615</v>
      </c>
      <c r="AN108" s="3">
        <f t="shared" ref="AN108" si="1530">T108*100/SUM($P108:$Y108)</f>
        <v>7.1817258316140755</v>
      </c>
      <c r="AO108" s="3">
        <f t="shared" ref="AO108" si="1531">U108*100/SUM($P108:$Y108)</f>
        <v>9.1753101565209629</v>
      </c>
      <c r="AP108" s="3">
        <f t="shared" ref="AP108" si="1532">V108*100/SUM($P108:$Y108)</f>
        <v>8.1820196992095191</v>
      </c>
      <c r="AQ108" s="3">
        <f t="shared" ref="AQ108" si="1533">W108*100/SUM($P108:$Y108)</f>
        <v>7.1478398504776974</v>
      </c>
      <c r="AR108" s="3">
        <f t="shared" ref="AR108" si="1534">X108*100/SUM($P108:$Y108)</f>
        <v>11.457286489210603</v>
      </c>
      <c r="AS108" s="3">
        <f t="shared" ref="AS108" si="1535">Y108*100/SUM($P108:$Y108)</f>
        <v>42.887296858831625</v>
      </c>
    </row>
    <row r="109" spans="1:45" x14ac:dyDescent="0.35">
      <c r="A109" s="7">
        <v>44012</v>
      </c>
      <c r="B109" s="5">
        <f>mtl_newcases!C127</f>
        <v>27339</v>
      </c>
      <c r="C109" s="5">
        <f>mtl_newcases!B127</f>
        <v>40</v>
      </c>
      <c r="D109">
        <v>3361</v>
      </c>
      <c r="E109">
        <f>D109-D108</f>
        <v>0</v>
      </c>
      <c r="F109" cm="1">
        <f t="array" ref="F109:O109">TRANSPOSE(santemontreal!CP$57:CP$66)</f>
        <v>327</v>
      </c>
      <c r="G109">
        <v>305</v>
      </c>
      <c r="H109">
        <v>1034</v>
      </c>
      <c r="I109">
        <v>3279</v>
      </c>
      <c r="J109">
        <v>3480</v>
      </c>
      <c r="K109">
        <v>3774</v>
      </c>
      <c r="L109">
        <v>3424</v>
      </c>
      <c r="M109">
        <v>2367</v>
      </c>
      <c r="N109">
        <v>2401</v>
      </c>
      <c r="O109">
        <v>6849</v>
      </c>
      <c r="P109" s="6">
        <f>F109/(age_distribution_2016!$B$2/100000)</f>
        <v>297.97703663203936</v>
      </c>
      <c r="Q109" s="6">
        <f>G109/(age_distribution_2016!$B$3/100000)</f>
        <v>292.1875748431288</v>
      </c>
      <c r="R109" s="6">
        <f>H109/(age_distribution_2016!$B$4/100000)</f>
        <v>549.45930865903233</v>
      </c>
      <c r="S109" s="6">
        <f>I109/(age_distribution_2016!$B$5/100000)</f>
        <v>1118.2539005882854</v>
      </c>
      <c r="T109" s="6">
        <f>J109/(age_distribution_2016!$B$6/100000)</f>
        <v>1161.2580295319931</v>
      </c>
      <c r="U109" s="6">
        <f>K109/(age_distribution_2016!$B$7/100000)</f>
        <v>1483.0533451223107</v>
      </c>
      <c r="V109" s="6">
        <f>L109/(age_distribution_2016!$B$8/100000)</f>
        <v>1322.6460647030419</v>
      </c>
      <c r="W109" s="6">
        <f>M109/(age_distribution_2016!$B$9/100000)</f>
        <v>1154.6059852198725</v>
      </c>
      <c r="X109" s="6">
        <f>N109/(age_distribution_2016!$B$10/100000)</f>
        <v>1851.4805675508946</v>
      </c>
      <c r="Y109" s="6">
        <f>O109/(age_distribution_2016!$B$11/100000)</f>
        <v>6931.8354334294827</v>
      </c>
      <c r="Z109" s="3">
        <f t="shared" ref="Z109" si="1536">F109*100/SUM($F109:$O109)</f>
        <v>1.2004405286343611</v>
      </c>
      <c r="AA109" s="3">
        <f t="shared" ref="AA109" si="1537">G109*100/SUM($F109:$O109)</f>
        <v>1.119676945668135</v>
      </c>
      <c r="AB109" s="3">
        <f t="shared" ref="AB109" si="1538">H109*100/SUM($F109:$O109)</f>
        <v>3.7958883994126285</v>
      </c>
      <c r="AC109" s="3">
        <f t="shared" ref="AC109" si="1539">I109*100/SUM($F109:$O109)</f>
        <v>12.037444933920705</v>
      </c>
      <c r="AD109" s="3">
        <f t="shared" ref="AD109" si="1540">J109*100/SUM($F109:$O109)</f>
        <v>12.775330396475772</v>
      </c>
      <c r="AE109" s="3">
        <f t="shared" ref="AE109" si="1541">K109*100/SUM($F109:$O109)</f>
        <v>13.854625550660794</v>
      </c>
      <c r="AF109" s="3">
        <f t="shared" ref="AF109" si="1542">L109*100/SUM($F109:$O109)</f>
        <v>12.569750367107195</v>
      </c>
      <c r="AG109" s="3">
        <f t="shared" ref="AG109" si="1543">M109*100/SUM($F109:$O109)</f>
        <v>8.6894273127753312</v>
      </c>
      <c r="AH109" s="3">
        <f t="shared" ref="AH109" si="1544">N109*100/SUM($F109:$O109)</f>
        <v>8.8142437591776801</v>
      </c>
      <c r="AI109" s="3">
        <f t="shared" ref="AI109" si="1545">O109*100/SUM($F109:$O109)</f>
        <v>25.143171806167402</v>
      </c>
      <c r="AJ109" s="3">
        <f t="shared" ref="AJ109" si="1546">P109*100/SUM($P109:$Y109)</f>
        <v>1.8436027473011751</v>
      </c>
      <c r="AK109" s="3">
        <f t="shared" ref="AK109" si="1547">Q109*100/SUM($P109:$Y109)</f>
        <v>1.8077829815230124</v>
      </c>
      <c r="AL109" s="3">
        <f t="shared" ref="AL109" si="1548">R109*100/SUM($P109:$Y109)</f>
        <v>3.3995394491586044</v>
      </c>
      <c r="AM109" s="3">
        <f t="shared" ref="AM109" si="1549">S109*100/SUM($P109:$Y109)</f>
        <v>6.91870751721929</v>
      </c>
      <c r="AN109" s="3">
        <f t="shared" ref="AN109" si="1550">T109*100/SUM($P109:$Y109)</f>
        <v>7.1847767793410426</v>
      </c>
      <c r="AO109" s="3">
        <f t="shared" ref="AO109" si="1551">U109*100/SUM($P109:$Y109)</f>
        <v>9.1757447230338176</v>
      </c>
      <c r="AP109" s="3">
        <f t="shared" ref="AP109" si="1552">V109*100/SUM($P109:$Y109)</f>
        <v>8.1832947469866486</v>
      </c>
      <c r="AQ109" s="3">
        <f t="shared" ref="AQ109" si="1553">W109*100/SUM($P109:$Y109)</f>
        <v>7.1436201610069308</v>
      </c>
      <c r="AR109" s="3">
        <f t="shared" ref="AR109" si="1554">X109*100/SUM($P109:$Y109)</f>
        <v>11.455227219829833</v>
      </c>
      <c r="AS109" s="3">
        <f t="shared" ref="AS109" si="1555">Y109*100/SUM($P109:$Y109)</f>
        <v>42.887703674599642</v>
      </c>
    </row>
    <row r="110" spans="1:45" x14ac:dyDescent="0.35">
      <c r="A110" s="7">
        <v>44013</v>
      </c>
      <c r="B110" s="5">
        <f>mtl_newcases!C128</f>
        <v>27364</v>
      </c>
      <c r="C110" s="5">
        <f>mtl_newcases!B128</f>
        <v>25</v>
      </c>
      <c r="D110">
        <v>3361</v>
      </c>
      <c r="E110">
        <f>D110-D109</f>
        <v>0</v>
      </c>
      <c r="F110" cm="1">
        <f t="array" ref="F110:O110">TRANSPOSE(santemontreal!CQ$57:CQ$66)</f>
        <v>331</v>
      </c>
      <c r="G110">
        <v>306</v>
      </c>
      <c r="H110">
        <v>1036</v>
      </c>
      <c r="I110">
        <v>3283</v>
      </c>
      <c r="J110">
        <v>3484</v>
      </c>
      <c r="K110">
        <v>3774</v>
      </c>
      <c r="L110">
        <v>3428</v>
      </c>
      <c r="M110">
        <v>2368</v>
      </c>
      <c r="N110">
        <v>2402</v>
      </c>
      <c r="O110">
        <v>6850</v>
      </c>
      <c r="P110" s="6">
        <f>F110/(age_distribution_2016!$B$2/100000)</f>
        <v>301.62201567340992</v>
      </c>
      <c r="Q110" s="6">
        <f>G110/(age_distribution_2016!$B$3/100000)</f>
        <v>293.14556689179483</v>
      </c>
      <c r="R110" s="6">
        <f>H110/(age_distribution_2016!$B$4/100000)</f>
        <v>550.52209262162228</v>
      </c>
      <c r="S110" s="6">
        <f>I110/(age_distribution_2016!$B$5/100000)</f>
        <v>1119.6180407536874</v>
      </c>
      <c r="T110" s="6">
        <f>J110/(age_distribution_2016!$B$6/100000)</f>
        <v>1162.5928088762826</v>
      </c>
      <c r="U110" s="6">
        <f>K110/(age_distribution_2016!$B$7/100000)</f>
        <v>1483.0533451223107</v>
      </c>
      <c r="V110" s="6">
        <f>L110/(age_distribution_2016!$B$8/100000)</f>
        <v>1324.1912119748913</v>
      </c>
      <c r="W110" s="6">
        <f>M110/(age_distribution_2016!$B$9/100000)</f>
        <v>1155.0937782005317</v>
      </c>
      <c r="X110" s="6">
        <f>N110/(age_distribution_2016!$B$10/100000)</f>
        <v>1852.251696483652</v>
      </c>
      <c r="Y110" s="6">
        <f>O110/(age_distribution_2016!$B$11/100000)</f>
        <v>6932.8475279591112</v>
      </c>
      <c r="Z110" s="3">
        <f t="shared" ref="Z110" si="1556">F110*100/SUM($F110:$O110)</f>
        <v>1.2141442300638252</v>
      </c>
      <c r="AA110" s="3">
        <f t="shared" ref="AA110" si="1557">G110*100/SUM($F110:$O110)</f>
        <v>1.1224414936541707</v>
      </c>
      <c r="AB110" s="3">
        <f t="shared" ref="AB110" si="1558">H110*100/SUM($F110:$O110)</f>
        <v>3.800161396816081</v>
      </c>
      <c r="AC110" s="3">
        <f t="shared" ref="AC110" si="1559">I110*100/SUM($F110:$O110)</f>
        <v>12.042403345315824</v>
      </c>
      <c r="AD110" s="3">
        <f t="shared" ref="AD110" si="1560">J110*100/SUM($F110:$O110)</f>
        <v>12.779693346049447</v>
      </c>
      <c r="AE110" s="3">
        <f t="shared" ref="AE110" si="1561">K110*100/SUM($F110:$O110)</f>
        <v>13.843445088401438</v>
      </c>
      <c r="AF110" s="3">
        <f t="shared" ref="AF110" si="1562">L110*100/SUM($F110:$O110)</f>
        <v>12.574279216491821</v>
      </c>
      <c r="AG110" s="3">
        <f t="shared" ref="AG110" si="1563">M110*100/SUM($F110:$O110)</f>
        <v>8.6860831927224709</v>
      </c>
      <c r="AH110" s="3">
        <f t="shared" ref="AH110" si="1564">N110*100/SUM($F110:$O110)</f>
        <v>8.8107989142396015</v>
      </c>
      <c r="AI110" s="3">
        <f t="shared" ref="AI110" si="1565">O110*100/SUM($F110:$O110)</f>
        <v>25.126549776245323</v>
      </c>
      <c r="AJ110" s="3">
        <f t="shared" ref="AJ110" si="1566">P110*100/SUM($P110:$Y110)</f>
        <v>1.8647491205012874</v>
      </c>
      <c r="AK110" s="3">
        <f t="shared" ref="AK110" si="1567">Q110*100/SUM($P110:$Y110)</f>
        <v>1.8123442906509166</v>
      </c>
      <c r="AL110" s="3">
        <f t="shared" ref="AL110" si="1568">R110*100/SUM($P110:$Y110)</f>
        <v>3.4035499223778944</v>
      </c>
      <c r="AM110" s="3">
        <f t="shared" ref="AM110" si="1569">S110*100/SUM($P110:$Y110)</f>
        <v>6.9219309211614286</v>
      </c>
      <c r="AN110" s="3">
        <f t="shared" ref="AN110" si="1570">T110*100/SUM($P110:$Y110)</f>
        <v>7.1876182944171223</v>
      </c>
      <c r="AO110" s="3">
        <f t="shared" ref="AO110" si="1571">U110*100/SUM($P110:$Y110)</f>
        <v>9.1688347576317888</v>
      </c>
      <c r="AP110" s="3">
        <f t="shared" ref="AP110" si="1572">V110*100/SUM($P110:$Y110)</f>
        <v>8.1866848890082426</v>
      </c>
      <c r="AQ110" s="3">
        <f t="shared" ref="AQ110" si="1573">W110*100/SUM($P110:$Y110)</f>
        <v>7.1412562580584771</v>
      </c>
      <c r="AR110" s="3">
        <f t="shared" ref="AR110" si="1574">X110*100/SUM($P110:$Y110)</f>
        <v>11.45136807820027</v>
      </c>
      <c r="AS110" s="3">
        <f t="shared" ref="AS110" si="1575">Y110*100/SUM($P110:$Y110)</f>
        <v>42.861663467992571</v>
      </c>
    </row>
    <row r="111" spans="1:45" x14ac:dyDescent="0.35">
      <c r="A111" s="7">
        <v>44014</v>
      </c>
      <c r="B111" t="s">
        <v>101</v>
      </c>
      <c r="C111" t="s">
        <v>101</v>
      </c>
      <c r="D111" t="s">
        <v>101</v>
      </c>
      <c r="E111" t="s">
        <v>101</v>
      </c>
      <c r="F111" t="s">
        <v>101</v>
      </c>
      <c r="G111" t="s">
        <v>101</v>
      </c>
      <c r="H111" t="s">
        <v>101</v>
      </c>
      <c r="I111" t="s">
        <v>101</v>
      </c>
      <c r="J111" t="s">
        <v>101</v>
      </c>
      <c r="K111" t="s">
        <v>101</v>
      </c>
      <c r="L111" t="s">
        <v>101</v>
      </c>
      <c r="M111" t="s">
        <v>101</v>
      </c>
      <c r="N111" t="s">
        <v>101</v>
      </c>
      <c r="O111" t="s">
        <v>101</v>
      </c>
      <c r="P111" t="s">
        <v>101</v>
      </c>
      <c r="Q111" t="s">
        <v>101</v>
      </c>
      <c r="R111" t="s">
        <v>101</v>
      </c>
      <c r="S111" t="s">
        <v>101</v>
      </c>
      <c r="T111" t="s">
        <v>101</v>
      </c>
      <c r="U111" t="s">
        <v>101</v>
      </c>
      <c r="V111" t="s">
        <v>101</v>
      </c>
      <c r="W111" t="s">
        <v>101</v>
      </c>
      <c r="X111" t="s">
        <v>101</v>
      </c>
      <c r="Y111" t="s">
        <v>101</v>
      </c>
      <c r="Z111" t="s">
        <v>101</v>
      </c>
      <c r="AA111" t="s">
        <v>101</v>
      </c>
      <c r="AB111" t="s">
        <v>101</v>
      </c>
      <c r="AC111" t="s">
        <v>101</v>
      </c>
      <c r="AD111" t="s">
        <v>101</v>
      </c>
      <c r="AE111" t="s">
        <v>101</v>
      </c>
      <c r="AF111" t="s">
        <v>101</v>
      </c>
      <c r="AG111" t="s">
        <v>101</v>
      </c>
      <c r="AH111" t="s">
        <v>101</v>
      </c>
      <c r="AI111" t="s">
        <v>101</v>
      </c>
      <c r="AJ111" t="s">
        <v>101</v>
      </c>
      <c r="AK111" t="s">
        <v>101</v>
      </c>
      <c r="AL111" t="s">
        <v>101</v>
      </c>
      <c r="AM111" t="s">
        <v>101</v>
      </c>
      <c r="AN111" t="s">
        <v>101</v>
      </c>
      <c r="AO111" t="s">
        <v>101</v>
      </c>
      <c r="AP111" t="s">
        <v>101</v>
      </c>
      <c r="AQ111" t="s">
        <v>101</v>
      </c>
      <c r="AR111" t="s">
        <v>101</v>
      </c>
      <c r="AS111" t="s">
        <v>101</v>
      </c>
    </row>
    <row r="112" spans="1:45" x14ac:dyDescent="0.35">
      <c r="A112" s="7">
        <v>44015</v>
      </c>
      <c r="B112" t="s">
        <v>101</v>
      </c>
      <c r="C112" t="s">
        <v>101</v>
      </c>
      <c r="D112" t="s">
        <v>101</v>
      </c>
      <c r="E112" t="s">
        <v>101</v>
      </c>
      <c r="F112" t="s">
        <v>101</v>
      </c>
      <c r="G112" t="s">
        <v>101</v>
      </c>
      <c r="H112" t="s">
        <v>101</v>
      </c>
      <c r="I112" t="s">
        <v>101</v>
      </c>
      <c r="J112" t="s">
        <v>101</v>
      </c>
      <c r="K112" t="s">
        <v>101</v>
      </c>
      <c r="L112" t="s">
        <v>101</v>
      </c>
      <c r="M112" t="s">
        <v>101</v>
      </c>
      <c r="N112" t="s">
        <v>101</v>
      </c>
      <c r="O112" t="s">
        <v>101</v>
      </c>
      <c r="P112" t="s">
        <v>101</v>
      </c>
      <c r="Q112" t="s">
        <v>101</v>
      </c>
      <c r="R112" t="s">
        <v>101</v>
      </c>
      <c r="S112" t="s">
        <v>101</v>
      </c>
      <c r="T112" t="s">
        <v>101</v>
      </c>
      <c r="U112" t="s">
        <v>101</v>
      </c>
      <c r="V112" t="s">
        <v>101</v>
      </c>
      <c r="W112" t="s">
        <v>101</v>
      </c>
      <c r="X112" t="s">
        <v>101</v>
      </c>
      <c r="Y112" t="s">
        <v>101</v>
      </c>
      <c r="Z112" t="s">
        <v>101</v>
      </c>
      <c r="AA112" t="s">
        <v>101</v>
      </c>
      <c r="AB112" t="s">
        <v>101</v>
      </c>
      <c r="AC112" t="s">
        <v>101</v>
      </c>
      <c r="AD112" t="s">
        <v>101</v>
      </c>
      <c r="AE112" t="s">
        <v>101</v>
      </c>
      <c r="AF112" t="s">
        <v>101</v>
      </c>
      <c r="AG112" t="s">
        <v>101</v>
      </c>
      <c r="AH112" t="s">
        <v>101</v>
      </c>
      <c r="AI112" t="s">
        <v>101</v>
      </c>
      <c r="AJ112" t="s">
        <v>101</v>
      </c>
      <c r="AK112" t="s">
        <v>101</v>
      </c>
      <c r="AL112" t="s">
        <v>101</v>
      </c>
      <c r="AM112" t="s">
        <v>101</v>
      </c>
      <c r="AN112" t="s">
        <v>101</v>
      </c>
      <c r="AO112" t="s">
        <v>101</v>
      </c>
      <c r="AP112" t="s">
        <v>101</v>
      </c>
      <c r="AQ112" t="s">
        <v>101</v>
      </c>
      <c r="AR112" t="s">
        <v>101</v>
      </c>
      <c r="AS112" t="s">
        <v>101</v>
      </c>
    </row>
    <row r="113" spans="1:45" x14ac:dyDescent="0.35">
      <c r="A113" s="7">
        <v>44016</v>
      </c>
      <c r="B113" t="s">
        <v>101</v>
      </c>
      <c r="C113" t="s">
        <v>101</v>
      </c>
      <c r="D113" t="s">
        <v>101</v>
      </c>
      <c r="E113" t="s">
        <v>101</v>
      </c>
      <c r="F113" t="s">
        <v>101</v>
      </c>
      <c r="G113" t="s">
        <v>101</v>
      </c>
      <c r="H113" t="s">
        <v>101</v>
      </c>
      <c r="I113" t="s">
        <v>101</v>
      </c>
      <c r="J113" t="s">
        <v>101</v>
      </c>
      <c r="K113" t="s">
        <v>101</v>
      </c>
      <c r="L113" t="s">
        <v>101</v>
      </c>
      <c r="M113" t="s">
        <v>101</v>
      </c>
      <c r="N113" t="s">
        <v>101</v>
      </c>
      <c r="O113" t="s">
        <v>101</v>
      </c>
      <c r="P113" t="s">
        <v>101</v>
      </c>
      <c r="Q113" t="s">
        <v>101</v>
      </c>
      <c r="R113" t="s">
        <v>101</v>
      </c>
      <c r="S113" t="s">
        <v>101</v>
      </c>
      <c r="T113" t="s">
        <v>101</v>
      </c>
      <c r="U113" t="s">
        <v>101</v>
      </c>
      <c r="V113" t="s">
        <v>101</v>
      </c>
      <c r="W113" t="s">
        <v>101</v>
      </c>
      <c r="X113" t="s">
        <v>101</v>
      </c>
      <c r="Y113" t="s">
        <v>101</v>
      </c>
      <c r="Z113" t="s">
        <v>101</v>
      </c>
      <c r="AA113" t="s">
        <v>101</v>
      </c>
      <c r="AB113" t="s">
        <v>101</v>
      </c>
      <c r="AC113" t="s">
        <v>101</v>
      </c>
      <c r="AD113" t="s">
        <v>101</v>
      </c>
      <c r="AE113" t="s">
        <v>101</v>
      </c>
      <c r="AF113" t="s">
        <v>101</v>
      </c>
      <c r="AG113" t="s">
        <v>101</v>
      </c>
      <c r="AH113" t="s">
        <v>101</v>
      </c>
      <c r="AI113" t="s">
        <v>101</v>
      </c>
      <c r="AJ113" t="s">
        <v>101</v>
      </c>
      <c r="AK113" t="s">
        <v>101</v>
      </c>
      <c r="AL113" t="s">
        <v>101</v>
      </c>
      <c r="AM113" t="s">
        <v>101</v>
      </c>
      <c r="AN113" t="s">
        <v>101</v>
      </c>
      <c r="AO113" t="s">
        <v>101</v>
      </c>
      <c r="AP113" t="s">
        <v>101</v>
      </c>
      <c r="AQ113" t="s">
        <v>101</v>
      </c>
      <c r="AR113" t="s">
        <v>101</v>
      </c>
      <c r="AS113" t="s">
        <v>101</v>
      </c>
    </row>
    <row r="114" spans="1:45" ht="12" customHeight="1" x14ac:dyDescent="0.35">
      <c r="A114" s="7">
        <v>44017</v>
      </c>
      <c r="B114" s="5">
        <f>mtl_newcases!C132</f>
        <v>27418</v>
      </c>
      <c r="C114" s="5">
        <f>mtl_newcases!B132</f>
        <v>6</v>
      </c>
      <c r="D114">
        <v>3408</v>
      </c>
      <c r="E114">
        <f>D114-D110</f>
        <v>47</v>
      </c>
      <c r="F114" cm="1">
        <f t="array" ref="F114:O114">TRANSPOSE(santemontreal!CU$57:CU$66)</f>
        <v>337</v>
      </c>
      <c r="G114">
        <v>307</v>
      </c>
      <c r="H114">
        <v>1046</v>
      </c>
      <c r="I114">
        <v>3302</v>
      </c>
      <c r="J114">
        <v>3497</v>
      </c>
      <c r="K114">
        <v>3781</v>
      </c>
      <c r="L114">
        <v>3435</v>
      </c>
      <c r="M114">
        <v>2374</v>
      </c>
      <c r="N114">
        <v>2403</v>
      </c>
      <c r="O114">
        <v>6856</v>
      </c>
      <c r="P114" s="6">
        <f>F114/(age_distribution_2016!$B$2/100000)</f>
        <v>307.08948423546565</v>
      </c>
      <c r="Q114" s="6">
        <f>G114/(age_distribution_2016!$B$3/100000)</f>
        <v>294.1035589404608</v>
      </c>
      <c r="R114" s="6">
        <f>H114/(age_distribution_2016!$B$4/100000)</f>
        <v>555.83601243457235</v>
      </c>
      <c r="S114" s="6">
        <f>I114/(age_distribution_2016!$B$5/100000)</f>
        <v>1126.097706539347</v>
      </c>
      <c r="T114" s="6">
        <f>J114/(age_distribution_2016!$B$6/100000)</f>
        <v>1166.9308417452239</v>
      </c>
      <c r="U114" s="6">
        <f>K114/(age_distribution_2016!$B$7/100000)</f>
        <v>1485.8041064937615</v>
      </c>
      <c r="V114" s="6">
        <f>L114/(age_distribution_2016!$B$8/100000)</f>
        <v>1326.8952197006276</v>
      </c>
      <c r="W114" s="6">
        <f>M114/(age_distribution_2016!$B$9/100000)</f>
        <v>1158.0205360844857</v>
      </c>
      <c r="X114" s="6">
        <f>N114/(age_distribution_2016!$B$10/100000)</f>
        <v>1853.0228254164097</v>
      </c>
      <c r="Y114" s="6">
        <f>O114/(age_distribution_2016!$B$11/100000)</f>
        <v>6938.9200951368857</v>
      </c>
      <c r="Z114" s="3">
        <f t="shared" ref="Z114" si="1576">F114*100/SUM($F114:$O114)</f>
        <v>1.2327163654985733</v>
      </c>
      <c r="AA114" s="3">
        <f t="shared" ref="AA114" si="1577">G114*100/SUM($F114:$O114)</f>
        <v>1.1229790035847538</v>
      </c>
      <c r="AB114" s="3">
        <f t="shared" ref="AB114" si="1578">H114*100/SUM($F114:$O114)</f>
        <v>3.8261760187285097</v>
      </c>
      <c r="AC114" s="3">
        <f t="shared" ref="AC114" si="1579">I114*100/SUM($F114:$O114)</f>
        <v>12.078425634647743</v>
      </c>
      <c r="AD114" s="3">
        <f t="shared" ref="AD114" si="1580">J114*100/SUM($F114:$O114)</f>
        <v>12.79171848708757</v>
      </c>
      <c r="AE114" s="3">
        <f t="shared" ref="AE114" si="1581">K114*100/SUM($F114:$O114)</f>
        <v>13.830565513205062</v>
      </c>
      <c r="AF114" s="3">
        <f t="shared" ref="AF114" si="1582">L114*100/SUM($F114:$O114)</f>
        <v>12.564927939132343</v>
      </c>
      <c r="AG114" s="3">
        <f t="shared" ref="AG114" si="1583">M114*100/SUM($F114:$O114)</f>
        <v>8.6838832394469243</v>
      </c>
      <c r="AH114" s="3">
        <f t="shared" ref="AH114" si="1584">N114*100/SUM($F114:$O114)</f>
        <v>8.7899626892969493</v>
      </c>
      <c r="AI114" s="3">
        <f t="shared" ref="AI114" si="1585">O114*100/SUM($F114:$O114)</f>
        <v>25.078645109371571</v>
      </c>
      <c r="AJ114" s="3">
        <f t="shared" ref="AJ114" si="1586">P114*100/SUM($P114:$Y114)</f>
        <v>1.8941268146884749</v>
      </c>
      <c r="AK114" s="3">
        <f t="shared" ref="AK114" si="1587">Q114*100/SUM($P114:$Y114)</f>
        <v>1.8140296750027995</v>
      </c>
      <c r="AL114" s="3">
        <f t="shared" ref="AL114" si="1588">R114*100/SUM($P114:$Y114)</f>
        <v>3.4283944901042944</v>
      </c>
      <c r="AM114" s="3">
        <f t="shared" ref="AM114" si="1589">S114*100/SUM($P114:$Y114)</f>
        <v>6.9457665319463713</v>
      </c>
      <c r="AN114" s="3">
        <f t="shared" ref="AN114" si="1590">T114*100/SUM($P114:$Y114)</f>
        <v>7.1976251604298769</v>
      </c>
      <c r="AO114" s="3">
        <f t="shared" ref="AO114" si="1591">U114*100/SUM($P114:$Y114)</f>
        <v>9.1644342901894174</v>
      </c>
      <c r="AP114" s="3">
        <f t="shared" ref="AP114" si="1592">V114*100/SUM($P114:$Y114)</f>
        <v>8.1842848581223198</v>
      </c>
      <c r="AQ114" s="3">
        <f t="shared" ref="AQ114" si="1593">W114*100/SUM($P114:$Y114)</f>
        <v>7.1426664277298864</v>
      </c>
      <c r="AR114" s="3">
        <f t="shared" ref="AR114" si="1594">X114*100/SUM($P114:$Y114)</f>
        <v>11.429438004330301</v>
      </c>
      <c r="AS114" s="3">
        <f t="shared" ref="AS114" si="1595">Y114*100/SUM($P114:$Y114)</f>
        <v>42.799233747456263</v>
      </c>
    </row>
    <row r="115" spans="1:45" ht="12" customHeight="1" x14ac:dyDescent="0.35">
      <c r="A115" s="7">
        <v>44018</v>
      </c>
      <c r="B115" s="5">
        <f>mtl_newcases!C133</f>
        <v>27433</v>
      </c>
      <c r="C115" s="5">
        <f>mtl_newcases!B133</f>
        <v>15</v>
      </c>
      <c r="D115">
        <v>3413</v>
      </c>
      <c r="E115">
        <f>D115-D114</f>
        <v>5</v>
      </c>
      <c r="F115" cm="1">
        <f t="array" ref="F115:O115">TRANSPOSE(santemontreal!CV$57:CV$66)</f>
        <v>339</v>
      </c>
      <c r="G115">
        <v>307</v>
      </c>
      <c r="H115">
        <v>1047</v>
      </c>
      <c r="I115">
        <v>3304</v>
      </c>
      <c r="J115">
        <v>3499</v>
      </c>
      <c r="K115">
        <v>3783</v>
      </c>
      <c r="L115">
        <v>3437</v>
      </c>
      <c r="M115">
        <v>2375</v>
      </c>
      <c r="N115">
        <v>2403</v>
      </c>
      <c r="O115">
        <v>6857</v>
      </c>
      <c r="P115" s="6">
        <f>F115/(age_distribution_2016!$B$2/100000)</f>
        <v>308.91197375615093</v>
      </c>
      <c r="Q115" s="6">
        <f>G115/(age_distribution_2016!$B$3/100000)</f>
        <v>294.1035589404608</v>
      </c>
      <c r="R115" s="6">
        <f>H115/(age_distribution_2016!$B$4/100000)</f>
        <v>556.36740441586733</v>
      </c>
      <c r="S115" s="6">
        <f>I115/(age_distribution_2016!$B$5/100000)</f>
        <v>1126.7797766220481</v>
      </c>
      <c r="T115" s="6">
        <f>J115/(age_distribution_2016!$B$6/100000)</f>
        <v>1167.5982314173689</v>
      </c>
      <c r="U115" s="6">
        <f>K115/(age_distribution_2016!$B$7/100000)</f>
        <v>1486.5900383141761</v>
      </c>
      <c r="V115" s="6">
        <f>L115/(age_distribution_2016!$B$8/100000)</f>
        <v>1327.6677933365522</v>
      </c>
      <c r="W115" s="6">
        <f>M115/(age_distribution_2016!$B$9/100000)</f>
        <v>1158.5083290651446</v>
      </c>
      <c r="X115" s="6">
        <f>N115/(age_distribution_2016!$B$10/100000)</f>
        <v>1853.0228254164097</v>
      </c>
      <c r="Y115" s="6">
        <f>O115/(age_distribution_2016!$B$11/100000)</f>
        <v>6939.9321896665151</v>
      </c>
      <c r="Z115" s="3">
        <f t="shared" ref="Z115" si="1596">F115*100/SUM($F115:$O115)</f>
        <v>1.2394427991663926</v>
      </c>
      <c r="AA115" s="3">
        <f t="shared" ref="AA115" si="1597">G115*100/SUM($F115:$O115)</f>
        <v>1.1224452488026031</v>
      </c>
      <c r="AB115" s="3">
        <f t="shared" ref="AB115" si="1598">H115*100/SUM($F115:$O115)</f>
        <v>3.8280136009652299</v>
      </c>
      <c r="AC115" s="3">
        <f t="shared" ref="AC115" si="1599">I115*100/SUM($F115:$O115)</f>
        <v>12.079997075061241</v>
      </c>
      <c r="AD115" s="3">
        <f t="shared" ref="AD115" si="1600">J115*100/SUM($F115:$O115)</f>
        <v>12.792950897590583</v>
      </c>
      <c r="AE115" s="3">
        <f t="shared" ref="AE115" si="1601">K115*100/SUM($F115:$O115)</f>
        <v>13.831304157069212</v>
      </c>
      <c r="AF115" s="3">
        <f t="shared" ref="AF115" si="1602">L115*100/SUM($F115:$O115)</f>
        <v>12.566268143760739</v>
      </c>
      <c r="AG115" s="3">
        <f t="shared" ref="AG115" si="1603">M115*100/SUM($F115:$O115)</f>
        <v>8.6834119410624844</v>
      </c>
      <c r="AH115" s="3">
        <f t="shared" ref="AH115" si="1604">N115*100/SUM($F115:$O115)</f>
        <v>8.7857847976308001</v>
      </c>
      <c r="AI115" s="3">
        <f t="shared" ref="AI115" si="1605">O115*100/SUM($F115:$O115)</f>
        <v>25.070381338890716</v>
      </c>
      <c r="AJ115" s="3">
        <f t="shared" ref="AJ115" si="1606">P115*100/SUM($P115:$Y115)</f>
        <v>1.9045735952144214</v>
      </c>
      <c r="AK115" s="3">
        <f t="shared" ref="AK115" si="1607">Q115*100/SUM($P115:$Y115)</f>
        <v>1.8132734248066245</v>
      </c>
      <c r="AL115" s="3">
        <f t="shared" ref="AL115" si="1608">R115*100/SUM($P115:$Y115)</f>
        <v>3.4302414853135659</v>
      </c>
      <c r="AM115" s="3">
        <f t="shared" ref="AM115" si="1609">S115*100/SUM($P115:$Y115)</f>
        <v>6.9470761656846456</v>
      </c>
      <c r="AN115" s="3">
        <f t="shared" ref="AN115" si="1610">T115*100/SUM($P115:$Y115)</f>
        <v>7.1987392859429402</v>
      </c>
      <c r="AO115" s="3">
        <f t="shared" ref="AO115" si="1611">U115*100/SUM($P115:$Y115)</f>
        <v>9.1654593360533312</v>
      </c>
      <c r="AP115" s="3">
        <f t="shared" ref="AP115" si="1612">V115*100/SUM($P115:$Y115)</f>
        <v>8.1856361592556937</v>
      </c>
      <c r="AQ115" s="3">
        <f t="shared" ref="AQ115" si="1613">W115*100/SUM($P115:$Y115)</f>
        <v>7.1426961750443327</v>
      </c>
      <c r="AR115" s="3">
        <f t="shared" ref="AR115" si="1614">X115*100/SUM($P115:$Y115)</f>
        <v>11.424673189921776</v>
      </c>
      <c r="AS115" s="3">
        <f t="shared" ref="AS115" si="1615">Y115*100/SUM($P115:$Y115)</f>
        <v>42.787631182762667</v>
      </c>
    </row>
    <row r="116" spans="1:45" ht="12" customHeight="1" x14ac:dyDescent="0.35">
      <c r="A116" s="7">
        <v>44019</v>
      </c>
      <c r="B116" s="5">
        <f>mtl_newcases!C134</f>
        <v>27454</v>
      </c>
      <c r="C116" s="5">
        <f>mtl_newcases!B134</f>
        <v>21</v>
      </c>
      <c r="D116">
        <v>3415</v>
      </c>
      <c r="E116">
        <f>D116-D115</f>
        <v>2</v>
      </c>
      <c r="F116" cm="1">
        <f t="array" ref="F116:O116">TRANSPOSE(santemontreal!CW$57:CW$66)</f>
        <v>339</v>
      </c>
      <c r="G116">
        <v>307</v>
      </c>
      <c r="H116">
        <v>1051</v>
      </c>
      <c r="I116">
        <v>3311</v>
      </c>
      <c r="J116">
        <v>3504</v>
      </c>
      <c r="K116">
        <v>3783</v>
      </c>
      <c r="L116">
        <v>3442</v>
      </c>
      <c r="M116">
        <v>2375</v>
      </c>
      <c r="N116">
        <v>2404</v>
      </c>
      <c r="O116">
        <v>6858</v>
      </c>
      <c r="P116" s="6">
        <f>F116/(age_distribution_2016!$B$2/100000)</f>
        <v>308.91197375615093</v>
      </c>
      <c r="Q116" s="6">
        <f>G116/(age_distribution_2016!$B$3/100000)</f>
        <v>294.1035589404608</v>
      </c>
      <c r="R116" s="6">
        <f>H116/(age_distribution_2016!$B$4/100000)</f>
        <v>558.49297234104733</v>
      </c>
      <c r="S116" s="6">
        <f>I116/(age_distribution_2016!$B$5/100000)</f>
        <v>1129.1670219115015</v>
      </c>
      <c r="T116" s="6">
        <f>J116/(age_distribution_2016!$B$6/100000)</f>
        <v>1169.2667055977308</v>
      </c>
      <c r="U116" s="6">
        <f>K116/(age_distribution_2016!$B$7/100000)</f>
        <v>1486.5900383141761</v>
      </c>
      <c r="V116" s="6">
        <f>L116/(age_distribution_2016!$B$8/100000)</f>
        <v>1329.599227426364</v>
      </c>
      <c r="W116" s="6">
        <f>M116/(age_distribution_2016!$B$9/100000)</f>
        <v>1158.5083290651446</v>
      </c>
      <c r="X116" s="6">
        <f>N116/(age_distribution_2016!$B$10/100000)</f>
        <v>1853.7939543491673</v>
      </c>
      <c r="Y116" s="6">
        <f>O116/(age_distribution_2016!$B$11/100000)</f>
        <v>6940.9442841961436</v>
      </c>
      <c r="Z116" s="3">
        <f t="shared" ref="Z116" si="1616">F116*100/SUM($F116:$O116)</f>
        <v>1.2384014027909696</v>
      </c>
      <c r="AA116" s="3">
        <f t="shared" ref="AA116" si="1617">G116*100/SUM($F116:$O116)</f>
        <v>1.121502155329875</v>
      </c>
      <c r="AB116" s="3">
        <f t="shared" ref="AB116" si="1618">H116*100/SUM($F116:$O116)</f>
        <v>3.8394096588003213</v>
      </c>
      <c r="AC116" s="3">
        <f t="shared" ref="AC116" si="1619">I116*100/SUM($F116:$O116)</f>
        <v>12.095419010740118</v>
      </c>
      <c r="AD116" s="3">
        <f t="shared" ref="AD116" si="1620">J116*100/SUM($F116:$O116)</f>
        <v>12.800467596989844</v>
      </c>
      <c r="AE116" s="3">
        <f t="shared" ref="AE116" si="1621">K116*100/SUM($F116:$O116)</f>
        <v>13.819682910791261</v>
      </c>
      <c r="AF116" s="3">
        <f t="shared" ref="AF116" si="1622">L116*100/SUM($F116:$O116)</f>
        <v>12.573975305033974</v>
      </c>
      <c r="AG116" s="3">
        <f t="shared" ref="AG116" si="1623">M116*100/SUM($F116:$O116)</f>
        <v>8.6761160225031055</v>
      </c>
      <c r="AH116" s="3">
        <f t="shared" ref="AH116" si="1624">N116*100/SUM($F116:$O116)</f>
        <v>8.7820559655147221</v>
      </c>
      <c r="AI116" s="3">
        <f t="shared" ref="AI116" si="1625">O116*100/SUM($F116:$O116)</f>
        <v>25.05296997150581</v>
      </c>
      <c r="AJ116" s="3">
        <f t="shared" ref="AJ116" si="1626">P116*100/SUM($P116:$Y116)</f>
        <v>1.9034122718803053</v>
      </c>
      <c r="AK116" s="3">
        <f t="shared" ref="AK116" si="1627">Q116*100/SUM($P116:$Y116)</f>
        <v>1.8121677722108667</v>
      </c>
      <c r="AL116" s="3">
        <f t="shared" ref="AL116" si="1628">R116*100/SUM($P116:$Y116)</f>
        <v>3.4412469170003828</v>
      </c>
      <c r="AM116" s="3">
        <f t="shared" ref="AM116" si="1629">S116*100/SUM($P116:$Y116)</f>
        <v>6.9575495581323166</v>
      </c>
      <c r="AN116" s="3">
        <f t="shared" ref="AN116" si="1630">T116*100/SUM($P116:$Y116)</f>
        <v>7.2046303983432489</v>
      </c>
      <c r="AO116" s="3">
        <f t="shared" ref="AO116" si="1631">U116*100/SUM($P116:$Y116)</f>
        <v>9.1598706510995989</v>
      </c>
      <c r="AP116" s="3">
        <f t="shared" ref="AP116" si="1632">V116*100/SUM($P116:$Y116)</f>
        <v>8.1925457773406318</v>
      </c>
      <c r="AQ116" s="3">
        <f t="shared" ref="AQ116" si="1633">W116*100/SUM($P116:$Y116)</f>
        <v>7.1383408801072283</v>
      </c>
      <c r="AR116" s="3">
        <f t="shared" ref="AR116" si="1634">X116*100/SUM($P116:$Y116)</f>
        <v>11.422458376544119</v>
      </c>
      <c r="AS116" s="3">
        <f t="shared" ref="AS116" si="1635">Y116*100/SUM($P116:$Y116)</f>
        <v>42.767777397341298</v>
      </c>
    </row>
    <row r="117" spans="1:45" ht="12" customHeight="1" x14ac:dyDescent="0.35">
      <c r="A117" s="7">
        <v>44020</v>
      </c>
      <c r="B117" s="5">
        <f>mtl_newcases!C135</f>
        <v>27487</v>
      </c>
      <c r="C117" s="5">
        <f>mtl_newcases!B135</f>
        <v>33</v>
      </c>
      <c r="D117">
        <v>3418</v>
      </c>
      <c r="E117">
        <f>D117-D116</f>
        <v>3</v>
      </c>
      <c r="F117" cm="1">
        <f t="array" ref="F117:O117">TRANSPOSE(santemontreal!CX$57:CX$66)</f>
        <v>339</v>
      </c>
      <c r="G117">
        <v>309</v>
      </c>
      <c r="H117">
        <v>1057</v>
      </c>
      <c r="I117">
        <v>3320</v>
      </c>
      <c r="J117">
        <v>3513</v>
      </c>
      <c r="K117">
        <v>3787</v>
      </c>
      <c r="L117">
        <v>3441</v>
      </c>
      <c r="M117">
        <v>2378</v>
      </c>
      <c r="N117">
        <v>2406</v>
      </c>
      <c r="O117">
        <v>6860</v>
      </c>
      <c r="P117" s="6">
        <f>F117/(age_distribution_2016!$B$2/100000)</f>
        <v>308.91197375615093</v>
      </c>
      <c r="Q117" s="6">
        <f>G117/(age_distribution_2016!$B$3/100000)</f>
        <v>296.0195430377928</v>
      </c>
      <c r="R117" s="6">
        <f>H117/(age_distribution_2016!$B$4/100000)</f>
        <v>561.6813242288174</v>
      </c>
      <c r="S117" s="6">
        <f>I117/(age_distribution_2016!$B$5/100000)</f>
        <v>1132.236337283656</v>
      </c>
      <c r="T117" s="6">
        <f>J117/(age_distribution_2016!$B$6/100000)</f>
        <v>1172.2699591223825</v>
      </c>
      <c r="U117" s="6">
        <f>K117/(age_distribution_2016!$B$7/100000)</f>
        <v>1488.1619019550053</v>
      </c>
      <c r="V117" s="6">
        <f>L117/(age_distribution_2016!$B$8/100000)</f>
        <v>1329.2129406084016</v>
      </c>
      <c r="W117" s="6">
        <f>M117/(age_distribution_2016!$B$9/100000)</f>
        <v>1159.9717080071216</v>
      </c>
      <c r="X117" s="6">
        <f>N117/(age_distribution_2016!$B$10/100000)</f>
        <v>1855.3362122146823</v>
      </c>
      <c r="Y117" s="6">
        <f>O117/(age_distribution_2016!$B$11/100000)</f>
        <v>6942.9684732554024</v>
      </c>
      <c r="Z117" s="3">
        <f t="shared" ref="Z117" si="1636">F117*100/SUM($F117:$O117)</f>
        <v>1.2367748996716528</v>
      </c>
      <c r="AA117" s="3">
        <f t="shared" ref="AA117" si="1637">G117*100/SUM($F117:$O117)</f>
        <v>1.1273257935060197</v>
      </c>
      <c r="AB117" s="3">
        <f t="shared" ref="AB117" si="1638">H117*100/SUM($F117:$O117)</f>
        <v>3.8562568405691353</v>
      </c>
      <c r="AC117" s="3">
        <f t="shared" ref="AC117" si="1639">I117*100/SUM($F117:$O117)</f>
        <v>12.112367748996716</v>
      </c>
      <c r="AD117" s="3">
        <f t="shared" ref="AD117" si="1640">J117*100/SUM($F117:$O117)</f>
        <v>12.816490331995622</v>
      </c>
      <c r="AE117" s="3">
        <f t="shared" ref="AE117" si="1641">K117*100/SUM($F117:$O117)</f>
        <v>13.816125501641737</v>
      </c>
      <c r="AF117" s="3">
        <f t="shared" ref="AF117" si="1642">L117*100/SUM($F117:$O117)</f>
        <v>12.553812477198102</v>
      </c>
      <c r="AG117" s="3">
        <f t="shared" ref="AG117" si="1643">M117*100/SUM($F117:$O117)</f>
        <v>8.6756658153958401</v>
      </c>
      <c r="AH117" s="3">
        <f t="shared" ref="AH117" si="1644">N117*100/SUM($F117:$O117)</f>
        <v>8.7778183144837651</v>
      </c>
      <c r="AI117" s="3">
        <f t="shared" ref="AI117" si="1645">O117*100/SUM($F117:$O117)</f>
        <v>25.027362276541407</v>
      </c>
      <c r="AJ117" s="3">
        <f t="shared" ref="AJ117" si="1646">P117*100/SUM($P117:$Y117)</f>
        <v>1.9013746526546396</v>
      </c>
      <c r="AK117" s="3">
        <f t="shared" ref="AK117" si="1647">Q117*100/SUM($P117:$Y117)</f>
        <v>1.822020846193442</v>
      </c>
      <c r="AL117" s="3">
        <f t="shared" ref="AL117" si="1648">R117*100/SUM($P117:$Y117)</f>
        <v>3.4571875598489998</v>
      </c>
      <c r="AM117" s="3">
        <f t="shared" ref="AM117" si="1649">S117*100/SUM($P117:$Y117)</f>
        <v>6.9689932907070009</v>
      </c>
      <c r="AN117" s="3">
        <f t="shared" ref="AN117" si="1650">T117*100/SUM($P117:$Y117)</f>
        <v>7.2154030134916614</v>
      </c>
      <c r="AO117" s="3">
        <f t="shared" ref="AO117" si="1651">U117*100/SUM($P117:$Y117)</f>
        <v>9.1597398605764635</v>
      </c>
      <c r="AP117" s="3">
        <f t="shared" ref="AP117" si="1652">V117*100/SUM($P117:$Y117)</f>
        <v>8.1813979643546553</v>
      </c>
      <c r="AQ117" s="3">
        <f t="shared" ref="AQ117" si="1653">W117*100/SUM($P117:$Y117)</f>
        <v>7.1397064237537808</v>
      </c>
      <c r="AR117" s="3">
        <f t="shared" ref="AR117" si="1654">X117*100/SUM($P117:$Y117)</f>
        <v>11.419723240776531</v>
      </c>
      <c r="AS117" s="3">
        <f t="shared" ref="AS117" si="1655">Y117*100/SUM($P117:$Y117)</f>
        <v>42.734453147642839</v>
      </c>
    </row>
    <row r="118" spans="1:45" ht="12" customHeight="1" x14ac:dyDescent="0.35">
      <c r="A118" s="7">
        <v>44021</v>
      </c>
      <c r="B118" s="5">
        <f>mtl_newcases!C136</f>
        <v>27538</v>
      </c>
      <c r="C118" s="5">
        <f>mtl_newcases!B136</f>
        <v>51</v>
      </c>
      <c r="D118">
        <v>3418</v>
      </c>
      <c r="E118">
        <f>D118-D117</f>
        <v>0</v>
      </c>
      <c r="F118" cm="1">
        <f t="array" ref="F118:O118">TRANSPOSE(santemontreal!CY$57:CY$66)</f>
        <v>340</v>
      </c>
      <c r="G118">
        <v>309</v>
      </c>
      <c r="H118">
        <v>1060</v>
      </c>
      <c r="I118">
        <v>3328</v>
      </c>
      <c r="J118">
        <v>3516</v>
      </c>
      <c r="K118">
        <v>3793</v>
      </c>
      <c r="L118">
        <v>3447</v>
      </c>
      <c r="M118">
        <v>2380</v>
      </c>
      <c r="N118">
        <v>2409</v>
      </c>
      <c r="O118">
        <v>6860</v>
      </c>
      <c r="P118" s="6">
        <f>F118/(age_distribution_2016!$B$2/100000)</f>
        <v>309.82321851649357</v>
      </c>
      <c r="Q118" s="6">
        <f>G118/(age_distribution_2016!$B$3/100000)</f>
        <v>296.0195430377928</v>
      </c>
      <c r="R118" s="6">
        <f>H118/(age_distribution_2016!$B$4/100000)</f>
        <v>563.27550017270244</v>
      </c>
      <c r="S118" s="6">
        <f>I118/(age_distribution_2016!$B$5/100000)</f>
        <v>1134.9646176144599</v>
      </c>
      <c r="T118" s="6">
        <f>J118/(age_distribution_2016!$B$6/100000)</f>
        <v>1173.2710436305997</v>
      </c>
      <c r="U118" s="6">
        <f>K118/(age_distribution_2016!$B$7/100000)</f>
        <v>1490.5196974162491</v>
      </c>
      <c r="V118" s="6">
        <f>L118/(age_distribution_2016!$B$8/100000)</f>
        <v>1331.5306615161758</v>
      </c>
      <c r="W118" s="6">
        <f>M118/(age_distribution_2016!$B$9/100000)</f>
        <v>1160.9472939684397</v>
      </c>
      <c r="X118" s="6">
        <f>N118/(age_distribution_2016!$B$10/100000)</f>
        <v>1857.6495990129549</v>
      </c>
      <c r="Y118" s="6">
        <f>O118/(age_distribution_2016!$B$11/100000)</f>
        <v>6942.9684732554024</v>
      </c>
      <c r="Z118" s="3">
        <f t="shared" ref="Z118" si="1656">F118*100/SUM($F118:$O118)</f>
        <v>1.2389767509656731</v>
      </c>
      <c r="AA118" s="3">
        <f t="shared" ref="AA118" si="1657">G118*100/SUM($F118:$O118)</f>
        <v>1.1260112236717441</v>
      </c>
      <c r="AB118" s="3">
        <f t="shared" ref="AB118" si="1658">H118*100/SUM($F118:$O118)</f>
        <v>3.862692223598863</v>
      </c>
      <c r="AC118" s="3">
        <f t="shared" ref="AC118" si="1659">I118*100/SUM($F118:$O118)</f>
        <v>12.127395962393411</v>
      </c>
      <c r="AD118" s="3">
        <f t="shared" ref="AD118" si="1660">J118*100/SUM($F118:$O118)</f>
        <v>12.812477224692078</v>
      </c>
      <c r="AE118" s="3">
        <f t="shared" ref="AE118" si="1661">K118*100/SUM($F118:$O118)</f>
        <v>13.821878871802348</v>
      </c>
      <c r="AF118" s="3">
        <f t="shared" ref="AF118" si="1662">L118*100/SUM($F118:$O118)</f>
        <v>12.561037825231397</v>
      </c>
      <c r="AG118" s="3">
        <f t="shared" ref="AG118" si="1663">M118*100/SUM($F118:$O118)</f>
        <v>8.6728372567597116</v>
      </c>
      <c r="AH118" s="3">
        <f t="shared" ref="AH118" si="1664">N118*100/SUM($F118:$O118)</f>
        <v>8.7785146855185481</v>
      </c>
      <c r="AI118" s="3">
        <f t="shared" ref="AI118" si="1665">O118*100/SUM($F118:$O118)</f>
        <v>24.998177975366225</v>
      </c>
      <c r="AJ118" s="3">
        <f t="shared" ref="AJ118" si="1666">P118*100/SUM($P118:$Y118)</f>
        <v>1.9053182265296722</v>
      </c>
      <c r="AK118" s="3">
        <f t="shared" ref="AK118" si="1667">Q118*100/SUM($P118:$Y118)</f>
        <v>1.8204298356317861</v>
      </c>
      <c r="AL118" s="3">
        <f t="shared" ref="AL118" si="1668">R118*100/SUM($P118:$Y118)</f>
        <v>3.4639723974707022</v>
      </c>
      <c r="AM118" s="3">
        <f t="shared" ref="AM118" si="1669">S118*100/SUM($P118:$Y118)</f>
        <v>6.9796859730575376</v>
      </c>
      <c r="AN118" s="3">
        <f t="shared" ref="AN118" si="1670">T118*100/SUM($P118:$Y118)</f>
        <v>7.2152588007856702</v>
      </c>
      <c r="AO118" s="3">
        <f t="shared" ref="AO118" si="1671">U118*100/SUM($P118:$Y118)</f>
        <v>9.1662411877549044</v>
      </c>
      <c r="AP118" s="3">
        <f t="shared" ref="AP118" si="1672">V118*100/SUM($P118:$Y118)</f>
        <v>8.188507145195846</v>
      </c>
      <c r="AQ118" s="3">
        <f t="shared" ref="AQ118" si="1673">W118*100/SUM($P118:$Y118)</f>
        <v>7.1394715019417241</v>
      </c>
      <c r="AR118" s="3">
        <f t="shared" ref="AR118" si="1674">X118*100/SUM($P118:$Y118)</f>
        <v>11.423978023507937</v>
      </c>
      <c r="AS118" s="3">
        <f t="shared" ref="AS118" si="1675">Y118*100/SUM($P118:$Y118)</f>
        <v>42.697136908124207</v>
      </c>
    </row>
    <row r="119" spans="1:45" x14ac:dyDescent="0.35">
      <c r="A119" s="7">
        <v>44022</v>
      </c>
      <c r="B119" t="s">
        <v>101</v>
      </c>
      <c r="C119" t="s">
        <v>101</v>
      </c>
      <c r="D119" t="s">
        <v>101</v>
      </c>
      <c r="E119" t="s">
        <v>101</v>
      </c>
      <c r="F119" t="s">
        <v>101</v>
      </c>
      <c r="G119" t="s">
        <v>101</v>
      </c>
      <c r="H119" t="s">
        <v>101</v>
      </c>
      <c r="I119" t="s">
        <v>101</v>
      </c>
      <c r="J119" t="s">
        <v>101</v>
      </c>
      <c r="K119" t="s">
        <v>101</v>
      </c>
      <c r="L119" t="s">
        <v>101</v>
      </c>
      <c r="M119" t="s">
        <v>101</v>
      </c>
      <c r="N119" t="s">
        <v>101</v>
      </c>
      <c r="O119" t="s">
        <v>101</v>
      </c>
      <c r="P119" t="s">
        <v>101</v>
      </c>
      <c r="Q119" t="s">
        <v>101</v>
      </c>
      <c r="R119" t="s">
        <v>101</v>
      </c>
      <c r="S119" t="s">
        <v>101</v>
      </c>
      <c r="T119" t="s">
        <v>101</v>
      </c>
      <c r="U119" t="s">
        <v>101</v>
      </c>
      <c r="V119" t="s">
        <v>101</v>
      </c>
      <c r="W119" t="s">
        <v>101</v>
      </c>
      <c r="X119" t="s">
        <v>101</v>
      </c>
      <c r="Y119" t="s">
        <v>101</v>
      </c>
      <c r="Z119" t="s">
        <v>101</v>
      </c>
      <c r="AA119" t="s">
        <v>101</v>
      </c>
      <c r="AB119" t="s">
        <v>101</v>
      </c>
      <c r="AC119" t="s">
        <v>101</v>
      </c>
      <c r="AD119" t="s">
        <v>101</v>
      </c>
      <c r="AE119" t="s">
        <v>101</v>
      </c>
      <c r="AF119" t="s">
        <v>101</v>
      </c>
      <c r="AG119" t="s">
        <v>101</v>
      </c>
      <c r="AH119" t="s">
        <v>101</v>
      </c>
      <c r="AI119" t="s">
        <v>101</v>
      </c>
      <c r="AJ119" t="s">
        <v>101</v>
      </c>
      <c r="AK119" t="s">
        <v>101</v>
      </c>
      <c r="AL119" t="s">
        <v>101</v>
      </c>
      <c r="AM119" t="s">
        <v>101</v>
      </c>
      <c r="AN119" t="s">
        <v>101</v>
      </c>
      <c r="AO119" t="s">
        <v>101</v>
      </c>
      <c r="AP119" t="s">
        <v>101</v>
      </c>
      <c r="AQ119" t="s">
        <v>101</v>
      </c>
      <c r="AR119" t="s">
        <v>101</v>
      </c>
      <c r="AS119" t="s">
        <v>101</v>
      </c>
    </row>
    <row r="120" spans="1:45" x14ac:dyDescent="0.35">
      <c r="A120" s="7">
        <v>44023</v>
      </c>
      <c r="B120" t="s">
        <v>101</v>
      </c>
      <c r="C120" t="s">
        <v>101</v>
      </c>
      <c r="D120" t="s">
        <v>101</v>
      </c>
      <c r="E120" t="s">
        <v>101</v>
      </c>
      <c r="F120" t="s">
        <v>101</v>
      </c>
      <c r="G120" t="s">
        <v>101</v>
      </c>
      <c r="H120" t="s">
        <v>101</v>
      </c>
      <c r="I120" t="s">
        <v>101</v>
      </c>
      <c r="J120" t="s">
        <v>101</v>
      </c>
      <c r="K120" t="s">
        <v>101</v>
      </c>
      <c r="L120" t="s">
        <v>101</v>
      </c>
      <c r="M120" t="s">
        <v>101</v>
      </c>
      <c r="N120" t="s">
        <v>101</v>
      </c>
      <c r="O120" t="s">
        <v>101</v>
      </c>
      <c r="P120" t="s">
        <v>101</v>
      </c>
      <c r="Q120" t="s">
        <v>101</v>
      </c>
      <c r="R120" t="s">
        <v>101</v>
      </c>
      <c r="S120" t="s">
        <v>101</v>
      </c>
      <c r="T120" t="s">
        <v>101</v>
      </c>
      <c r="U120" t="s">
        <v>101</v>
      </c>
      <c r="V120" t="s">
        <v>101</v>
      </c>
      <c r="W120" t="s">
        <v>101</v>
      </c>
      <c r="X120" t="s">
        <v>101</v>
      </c>
      <c r="Y120" t="s">
        <v>101</v>
      </c>
      <c r="Z120" t="s">
        <v>101</v>
      </c>
      <c r="AA120" t="s">
        <v>101</v>
      </c>
      <c r="AB120" t="s">
        <v>101</v>
      </c>
      <c r="AC120" t="s">
        <v>101</v>
      </c>
      <c r="AD120" t="s">
        <v>101</v>
      </c>
      <c r="AE120" t="s">
        <v>101</v>
      </c>
      <c r="AF120" t="s">
        <v>101</v>
      </c>
      <c r="AG120" t="s">
        <v>101</v>
      </c>
      <c r="AH120" t="s">
        <v>101</v>
      </c>
      <c r="AI120" t="s">
        <v>101</v>
      </c>
      <c r="AJ120" t="s">
        <v>101</v>
      </c>
      <c r="AK120" t="s">
        <v>101</v>
      </c>
      <c r="AL120" t="s">
        <v>101</v>
      </c>
      <c r="AM120" t="s">
        <v>101</v>
      </c>
      <c r="AN120" t="s">
        <v>101</v>
      </c>
      <c r="AO120" t="s">
        <v>101</v>
      </c>
      <c r="AP120" t="s">
        <v>101</v>
      </c>
      <c r="AQ120" t="s">
        <v>101</v>
      </c>
      <c r="AR120" t="s">
        <v>101</v>
      </c>
      <c r="AS120" t="s">
        <v>101</v>
      </c>
    </row>
    <row r="121" spans="1:45" ht="12" customHeight="1" x14ac:dyDescent="0.35">
      <c r="A121" s="7">
        <v>44024</v>
      </c>
      <c r="B121" s="5">
        <f>mtl_newcases!C139</f>
        <v>27620</v>
      </c>
      <c r="C121" s="5">
        <f>mtl_newcases!B139</f>
        <v>14</v>
      </c>
      <c r="D121">
        <v>3424</v>
      </c>
      <c r="E121">
        <f>D121-D118</f>
        <v>6</v>
      </c>
      <c r="F121" cm="1">
        <f t="array" ref="F121:O121">TRANSPOSE(santemontreal!DB$57:DB$66)</f>
        <v>344</v>
      </c>
      <c r="G121">
        <v>311</v>
      </c>
      <c r="H121">
        <v>1070</v>
      </c>
      <c r="I121">
        <v>3366</v>
      </c>
      <c r="J121">
        <v>3529</v>
      </c>
      <c r="K121">
        <v>3806</v>
      </c>
      <c r="L121">
        <v>3454</v>
      </c>
      <c r="M121">
        <v>2387</v>
      </c>
      <c r="N121">
        <v>2410</v>
      </c>
      <c r="O121">
        <v>6864</v>
      </c>
      <c r="P121" s="6">
        <f>F121/(age_distribution_2016!$B$2/100000)</f>
        <v>313.46819755786407</v>
      </c>
      <c r="Q121" s="6">
        <f>G121/(age_distribution_2016!$B$3/100000)</f>
        <v>297.9355271351248</v>
      </c>
      <c r="R121" s="6">
        <f>H121/(age_distribution_2016!$B$4/100000)</f>
        <v>568.5894199856524</v>
      </c>
      <c r="S121" s="6">
        <f>I121/(age_distribution_2016!$B$5/100000)</f>
        <v>1147.9239491857788</v>
      </c>
      <c r="T121" s="6">
        <f>J121/(age_distribution_2016!$B$6/100000)</f>
        <v>1177.6090764995411</v>
      </c>
      <c r="U121" s="6">
        <f>K121/(age_distribution_2016!$B$7/100000)</f>
        <v>1495.6282542489439</v>
      </c>
      <c r="V121" s="6">
        <f>L121/(age_distribution_2016!$B$8/100000)</f>
        <v>1334.2346692419121</v>
      </c>
      <c r="W121" s="6">
        <f>M121/(age_distribution_2016!$B$9/100000)</f>
        <v>1164.3618448330528</v>
      </c>
      <c r="X121" s="6">
        <f>N121/(age_distribution_2016!$B$10/100000)</f>
        <v>1858.4207279457125</v>
      </c>
      <c r="Y121" s="6">
        <f>O121/(age_distribution_2016!$B$11/100000)</f>
        <v>6947.0168513739181</v>
      </c>
      <c r="Z121" s="3">
        <f t="shared" ref="Z121" si="1676">F121*100/SUM($F121:$O121)</f>
        <v>1.2490468755673361</v>
      </c>
      <c r="AA121" s="3">
        <f t="shared" ref="AA121" si="1677">G121*100/SUM($F121:$O121)</f>
        <v>1.1292255183181439</v>
      </c>
      <c r="AB121" s="3">
        <f t="shared" ref="AB121" si="1678">H121*100/SUM($F121:$O121)</f>
        <v>3.8851167350495626</v>
      </c>
      <c r="AC121" s="3">
        <f t="shared" ref="AC121" si="1679">I121*100/SUM($F121:$O121)</f>
        <v>12.221778439417596</v>
      </c>
      <c r="AD121" s="3">
        <f t="shared" ref="AD121" si="1680">J121*100/SUM($F121:$O121)</f>
        <v>12.813623325224212</v>
      </c>
      <c r="AE121" s="3">
        <f t="shared" ref="AE121" si="1681">K121*100/SUM($F121:$O121)</f>
        <v>13.819396536073491</v>
      </c>
      <c r="AF121" s="3">
        <f t="shared" ref="AF121" si="1682">L121*100/SUM($F121:$O121)</f>
        <v>12.541302058748775</v>
      </c>
      <c r="AG121" s="3">
        <f t="shared" ref="AG121" si="1683">M121*100/SUM($F121:$O121)</f>
        <v>8.6670781743582292</v>
      </c>
      <c r="AH121" s="3">
        <f t="shared" ref="AH121" si="1684">N121*100/SUM($F121:$O121)</f>
        <v>8.7505900294106969</v>
      </c>
      <c r="AI121" s="3">
        <f t="shared" ref="AI121" si="1685">O121*100/SUM($F121:$O121)</f>
        <v>24.92284230783196</v>
      </c>
      <c r="AJ121" s="3">
        <f t="shared" ref="AJ121" si="1686">P121*100/SUM($P121:$Y121)</f>
        <v>1.9225058159350248</v>
      </c>
      <c r="AK121" s="3">
        <f t="shared" ref="AK121" si="1687">Q121*100/SUM($P121:$Y121)</f>
        <v>1.8272436826233802</v>
      </c>
      <c r="AL121" s="3">
        <f t="shared" ref="AL121" si="1688">R121*100/SUM($P121:$Y121)</f>
        <v>3.4871686356628167</v>
      </c>
      <c r="AM121" s="3">
        <f t="shared" ref="AM121" si="1689">S121*100/SUM($P121:$Y121)</f>
        <v>7.0402372098795922</v>
      </c>
      <c r="AN121" s="3">
        <f t="shared" ref="AN121" si="1690">T121*100/SUM($P121:$Y121)</f>
        <v>7.2222966033111851</v>
      </c>
      <c r="AO121" s="3">
        <f t="shared" ref="AO121" si="1691">U121*100/SUM($P121:$Y121)</f>
        <v>9.1727136585827722</v>
      </c>
      <c r="AP121" s="3">
        <f t="shared" ref="AP121" si="1692">V121*100/SUM($P121:$Y121)</f>
        <v>8.1828840419010138</v>
      </c>
      <c r="AQ121" s="3">
        <f t="shared" ref="AQ121" si="1693">W121*100/SUM($P121:$Y121)</f>
        <v>7.1410511049726786</v>
      </c>
      <c r="AR121" s="3">
        <f t="shared" ref="AR121" si="1694">X121*100/SUM($P121:$Y121)</f>
        <v>11.397726103523839</v>
      </c>
      <c r="AS121" s="3">
        <f t="shared" ref="AS121" si="1695">Y121*100/SUM($P121:$Y121)</f>
        <v>42.606173143607698</v>
      </c>
    </row>
    <row r="122" spans="1:45" ht="12" customHeight="1" x14ac:dyDescent="0.35">
      <c r="A122" s="7">
        <v>44025</v>
      </c>
      <c r="B122" s="5">
        <f>mtl_newcases!C140</f>
        <v>27696</v>
      </c>
      <c r="C122" s="5">
        <f>mtl_newcases!B140</f>
        <v>76</v>
      </c>
      <c r="D122">
        <v>3424</v>
      </c>
      <c r="E122">
        <f>D122-D121</f>
        <v>0</v>
      </c>
      <c r="F122" cm="1">
        <f t="array" ref="F122:O122">TRANSPOSE(santemontreal!DC$57:DC$66)</f>
        <v>344</v>
      </c>
      <c r="G122">
        <v>312</v>
      </c>
      <c r="H122">
        <v>1074</v>
      </c>
      <c r="I122">
        <v>3384</v>
      </c>
      <c r="J122">
        <v>3533</v>
      </c>
      <c r="K122">
        <v>3810</v>
      </c>
      <c r="L122">
        <v>3456</v>
      </c>
      <c r="M122">
        <v>2390</v>
      </c>
      <c r="N122">
        <v>2412</v>
      </c>
      <c r="O122">
        <v>6864</v>
      </c>
      <c r="P122" s="6">
        <f>F122/(age_distribution_2016!$B$2/100000)</f>
        <v>313.46819755786407</v>
      </c>
      <c r="Q122" s="6">
        <f>G122/(age_distribution_2016!$B$3/100000)</f>
        <v>298.89351918379077</v>
      </c>
      <c r="R122" s="6">
        <f>H122/(age_distribution_2016!$B$4/100000)</f>
        <v>570.71498791083241</v>
      </c>
      <c r="S122" s="6">
        <f>I122/(age_distribution_2016!$B$5/100000)</f>
        <v>1154.0625799300878</v>
      </c>
      <c r="T122" s="6">
        <f>J122/(age_distribution_2016!$B$6/100000)</f>
        <v>1178.9438558438308</v>
      </c>
      <c r="U122" s="6">
        <f>K122/(age_distribution_2016!$B$7/100000)</f>
        <v>1497.2001178897731</v>
      </c>
      <c r="V122" s="6">
        <f>L122/(age_distribution_2016!$B$8/100000)</f>
        <v>1335.0072428778367</v>
      </c>
      <c r="W122" s="6">
        <f>M122/(age_distribution_2016!$B$9/100000)</f>
        <v>1165.8252237750298</v>
      </c>
      <c r="X122" s="6">
        <f>N122/(age_distribution_2016!$B$10/100000)</f>
        <v>1859.9629858112278</v>
      </c>
      <c r="Y122" s="6">
        <f>O122/(age_distribution_2016!$B$11/100000)</f>
        <v>6947.0168513739181</v>
      </c>
      <c r="Z122" s="3">
        <f t="shared" ref="Z122" si="1696">F122*100/SUM($F122:$O122)</f>
        <v>1.2473258638819391</v>
      </c>
      <c r="AA122" s="3">
        <f t="shared" ref="AA122" si="1697">G122*100/SUM($F122:$O122)</f>
        <v>1.131295550962689</v>
      </c>
      <c r="AB122" s="3">
        <f t="shared" ref="AB122" si="1698">H122*100/SUM($F122:$O122)</f>
        <v>3.8942673773523331</v>
      </c>
      <c r="AC122" s="3">
        <f t="shared" ref="AC122" si="1699">I122*100/SUM($F122:$O122)</f>
        <v>12.270205591210704</v>
      </c>
      <c r="AD122" s="3">
        <f t="shared" ref="AD122" si="1700">J122*100/SUM($F122:$O122)</f>
        <v>12.810471735740963</v>
      </c>
      <c r="AE122" s="3">
        <f t="shared" ref="AE122" si="1701">K122*100/SUM($F122:$O122)</f>
        <v>13.814859131948221</v>
      </c>
      <c r="AF122" s="3">
        <f t="shared" ref="AF122" si="1702">L122*100/SUM($F122:$O122)</f>
        <v>12.531273795279017</v>
      </c>
      <c r="AG122" s="3">
        <f t="shared" ref="AG122" si="1703">M122*100/SUM($F122:$O122)</f>
        <v>8.6660139961564955</v>
      </c>
      <c r="AH122" s="3">
        <f t="shared" ref="AH122" si="1704">N122*100/SUM($F122:$O122)</f>
        <v>8.7457848362884807</v>
      </c>
      <c r="AI122" s="3">
        <f t="shared" ref="AI122" si="1705">O122*100/SUM($F122:$O122)</f>
        <v>24.888502121179158</v>
      </c>
      <c r="AJ122" s="3">
        <f t="shared" ref="AJ122" si="1706">P122*100/SUM($P122:$Y122)</f>
        <v>1.9206320823507881</v>
      </c>
      <c r="AK122" s="3">
        <f t="shared" ref="AK122" si="1707">Q122*100/SUM($P122:$Y122)</f>
        <v>1.8313324497460413</v>
      </c>
      <c r="AL122" s="3">
        <f t="shared" ref="AL122" si="1708">R122*100/SUM($P122:$Y122)</f>
        <v>3.4967933723408997</v>
      </c>
      <c r="AM122" s="3">
        <f t="shared" ref="AM122" si="1709">S122*100/SUM($P122:$Y122)</f>
        <v>7.0709872112149146</v>
      </c>
      <c r="AN122" s="3">
        <f t="shared" ref="AN122" si="1710">T122*100/SUM($P122:$Y122)</f>
        <v>7.2234357758286674</v>
      </c>
      <c r="AO122" s="3">
        <f t="shared" ref="AO122" si="1711">U122*100/SUM($P122:$Y122)</f>
        <v>9.1734045192500577</v>
      </c>
      <c r="AP122" s="3">
        <f t="shared" ref="AP122" si="1712">V122*100/SUM($P122:$Y122)</f>
        <v>8.179642339534416</v>
      </c>
      <c r="AQ122" s="3">
        <f t="shared" ref="AQ122" si="1713">W122*100/SUM($P122:$Y122)</f>
        <v>7.1430573967006099</v>
      </c>
      <c r="AR122" s="3">
        <f t="shared" ref="AR122" si="1714">X122*100/SUM($P122:$Y122)</f>
        <v>11.396067002537265</v>
      </c>
      <c r="AS122" s="3">
        <f t="shared" ref="AS122" si="1715">Y122*100/SUM($P122:$Y122)</f>
        <v>42.564647850496343</v>
      </c>
    </row>
    <row r="123" spans="1:45" ht="12" customHeight="1" x14ac:dyDescent="0.35">
      <c r="A123" s="7">
        <v>44026</v>
      </c>
      <c r="B123" s="5">
        <f>mtl_newcases!C141</f>
        <v>27762</v>
      </c>
      <c r="C123" s="5">
        <f>mtl_newcases!B141</f>
        <v>66</v>
      </c>
      <c r="D123">
        <v>3427</v>
      </c>
      <c r="E123">
        <f>D123-D122</f>
        <v>3</v>
      </c>
      <c r="F123" cm="1">
        <f t="array" ref="F123:O123">TRANSPOSE(santemontreal!DD$57:DD$66)</f>
        <v>346</v>
      </c>
      <c r="G123">
        <v>315</v>
      </c>
      <c r="H123">
        <v>1080</v>
      </c>
      <c r="I123">
        <v>3412</v>
      </c>
      <c r="J123">
        <v>3553</v>
      </c>
      <c r="K123">
        <v>3815</v>
      </c>
      <c r="L123">
        <v>3458</v>
      </c>
      <c r="M123">
        <v>2396</v>
      </c>
      <c r="N123">
        <v>2412</v>
      </c>
      <c r="O123">
        <v>6864</v>
      </c>
      <c r="P123" s="6">
        <f>F123/(age_distribution_2016!$B$2/100000)</f>
        <v>315.2906870785493</v>
      </c>
      <c r="Q123" s="6">
        <f>G123/(age_distribution_2016!$B$3/100000)</f>
        <v>301.7674953297888</v>
      </c>
      <c r="R123" s="6">
        <f>H123/(age_distribution_2016!$B$4/100000)</f>
        <v>573.90333979860247</v>
      </c>
      <c r="S123" s="6">
        <f>I123/(age_distribution_2016!$B$5/100000)</f>
        <v>1163.6115610879019</v>
      </c>
      <c r="T123" s="6">
        <f>J123/(age_distribution_2016!$B$6/100000)</f>
        <v>1185.617752565279</v>
      </c>
      <c r="U123" s="6">
        <f>K123/(age_distribution_2016!$B$7/100000)</f>
        <v>1499.1649474408096</v>
      </c>
      <c r="V123" s="6">
        <f>L123/(age_distribution_2016!$B$8/100000)</f>
        <v>1335.7798165137615</v>
      </c>
      <c r="W123" s="6">
        <f>M123/(age_distribution_2016!$B$9/100000)</f>
        <v>1168.7519816589838</v>
      </c>
      <c r="X123" s="6">
        <f>N123/(age_distribution_2016!$B$10/100000)</f>
        <v>1859.9629858112278</v>
      </c>
      <c r="Y123" s="6">
        <f>O123/(age_distribution_2016!$B$11/100000)</f>
        <v>6947.0168513739181</v>
      </c>
      <c r="Z123" s="3">
        <f t="shared" ref="Z123" si="1716">F123*100/SUM($F123:$O123)</f>
        <v>1.2513109833279086</v>
      </c>
      <c r="AA123" s="3">
        <f t="shared" ref="AA123" si="1717">G123*100/SUM($F123:$O123)</f>
        <v>1.1391993056308993</v>
      </c>
      <c r="AB123" s="3">
        <f t="shared" ref="AB123" si="1718">H123*100/SUM($F123:$O123)</f>
        <v>3.9058261907345124</v>
      </c>
      <c r="AC123" s="3">
        <f t="shared" ref="AC123" si="1719">I123*100/SUM($F123:$O123)</f>
        <v>12.339517558135329</v>
      </c>
      <c r="AD123" s="3">
        <f t="shared" ref="AD123" si="1720">J123*100/SUM($F123:$O123)</f>
        <v>12.849444866370114</v>
      </c>
      <c r="AE123" s="3">
        <f t="shared" ref="AE123" si="1721">K123*100/SUM($F123:$O123)</f>
        <v>13.796969368196448</v>
      </c>
      <c r="AF123" s="3">
        <f t="shared" ref="AF123" si="1722">L123*100/SUM($F123:$O123)</f>
        <v>12.505876821814763</v>
      </c>
      <c r="AG123" s="3">
        <f t="shared" ref="AG123" si="1723">M123*100/SUM($F123:$O123)</f>
        <v>8.6651477342591594</v>
      </c>
      <c r="AH123" s="3">
        <f t="shared" ref="AH123" si="1724">N123*100/SUM($F123:$O123)</f>
        <v>8.7230118259737441</v>
      </c>
      <c r="AI123" s="3">
        <f t="shared" ref="AI123" si="1725">O123*100/SUM($F123:$O123)</f>
        <v>24.823695345557123</v>
      </c>
      <c r="AJ123" s="3">
        <f t="shared" ref="AJ123" si="1726">P123*100/SUM($P123:$Y123)</f>
        <v>1.9282811058620339</v>
      </c>
      <c r="AK123" s="3">
        <f t="shared" ref="AK123" si="1727">Q123*100/SUM($P123:$Y123)</f>
        <v>1.8455748407905643</v>
      </c>
      <c r="AL123" s="3">
        <f t="shared" ref="AL123" si="1728">R123*100/SUM($P123:$Y123)</f>
        <v>3.5099259574675021</v>
      </c>
      <c r="AM123" s="3">
        <f t="shared" ref="AM123" si="1729">S123*100/SUM($P123:$Y123)</f>
        <v>7.1165127286155139</v>
      </c>
      <c r="AN123" s="3">
        <f t="shared" ref="AN123" si="1730">T123*100/SUM($P123:$Y123)</f>
        <v>7.251100031624679</v>
      </c>
      <c r="AO123" s="3">
        <f t="shared" ref="AO123" si="1731">U123*100/SUM($P123:$Y123)</f>
        <v>9.1687181423172373</v>
      </c>
      <c r="AP123" s="3">
        <f t="shared" ref="AP123" si="1732">V123*100/SUM($P123:$Y123)</f>
        <v>8.1694737184978568</v>
      </c>
      <c r="AQ123" s="3">
        <f t="shared" ref="AQ123" si="1733">W123*100/SUM($P123:$Y123)</f>
        <v>7.1479509418886273</v>
      </c>
      <c r="AR123" s="3">
        <f t="shared" ref="AR123" si="1734">X123*100/SUM($P123:$Y123)</f>
        <v>11.375316906360133</v>
      </c>
      <c r="AS123" s="3">
        <f t="shared" ref="AS123" si="1735">Y123*100/SUM($P123:$Y123)</f>
        <v>42.487145626575852</v>
      </c>
    </row>
    <row r="124" spans="1:45" ht="12" customHeight="1" x14ac:dyDescent="0.35">
      <c r="A124" s="7">
        <v>44027</v>
      </c>
      <c r="B124" s="5">
        <f>mtl_newcases!C142</f>
        <v>27828</v>
      </c>
      <c r="C124" s="5">
        <f>mtl_newcases!B142</f>
        <v>66</v>
      </c>
      <c r="D124">
        <v>3431</v>
      </c>
      <c r="E124">
        <f>D124-D123</f>
        <v>4</v>
      </c>
      <c r="F124" cm="1">
        <f t="array" ref="F124:O124">TRANSPOSE(santemontreal!DE$57:DE$66)</f>
        <v>347</v>
      </c>
      <c r="G124">
        <v>315</v>
      </c>
      <c r="H124">
        <v>1084</v>
      </c>
      <c r="I124">
        <v>3431</v>
      </c>
      <c r="J124">
        <v>3571</v>
      </c>
      <c r="K124">
        <v>3821</v>
      </c>
      <c r="L124">
        <v>3458</v>
      </c>
      <c r="M124">
        <v>2399</v>
      </c>
      <c r="N124">
        <v>2413</v>
      </c>
      <c r="O124">
        <v>6865</v>
      </c>
      <c r="P124" s="6">
        <f>F124/(age_distribution_2016!$B$2/100000)</f>
        <v>316.20193183889194</v>
      </c>
      <c r="Q124" s="6">
        <f>G124/(age_distribution_2016!$B$3/100000)</f>
        <v>301.7674953297888</v>
      </c>
      <c r="R124" s="6">
        <f>H124/(age_distribution_2016!$B$4/100000)</f>
        <v>576.02890772378248</v>
      </c>
      <c r="S124" s="6">
        <f>I124/(age_distribution_2016!$B$5/100000)</f>
        <v>1170.0912268735613</v>
      </c>
      <c r="T124" s="6">
        <f>J124/(age_distribution_2016!$B$6/100000)</f>
        <v>1191.6242596145823</v>
      </c>
      <c r="U124" s="6">
        <f>K124/(age_distribution_2016!$B$7/100000)</f>
        <v>1501.5227429020531</v>
      </c>
      <c r="V124" s="6">
        <f>L124/(age_distribution_2016!$B$8/100000)</f>
        <v>1335.7798165137615</v>
      </c>
      <c r="W124" s="6">
        <f>M124/(age_distribution_2016!$B$9/100000)</f>
        <v>1170.2153606009608</v>
      </c>
      <c r="X124" s="6">
        <f>N124/(age_distribution_2016!$B$10/100000)</f>
        <v>1860.7341147439852</v>
      </c>
      <c r="Y124" s="6">
        <f>O124/(age_distribution_2016!$B$11/100000)</f>
        <v>6948.0289459035475</v>
      </c>
      <c r="Z124" s="3">
        <f t="shared" ref="Z124" si="1736">F124*100/SUM($F124:$O124)</f>
        <v>1.2525267109442679</v>
      </c>
      <c r="AA124" s="3">
        <f t="shared" ref="AA124" si="1737">G124*100/SUM($F124:$O124)</f>
        <v>1.137019924920589</v>
      </c>
      <c r="AB124" s="3">
        <f t="shared" ref="AB124" si="1738">H124*100/SUM($F124:$O124)</f>
        <v>3.9127923765521224</v>
      </c>
      <c r="AC124" s="3">
        <f t="shared" ref="AC124" si="1739">I124*100/SUM($F124:$O124)</f>
        <v>12.384493213976322</v>
      </c>
      <c r="AD124" s="3">
        <f t="shared" ref="AD124" si="1740">J124*100/SUM($F124:$O124)</f>
        <v>12.889835402829917</v>
      </c>
      <c r="AE124" s="3">
        <f t="shared" ref="AE124" si="1741">K124*100/SUM($F124:$O124)</f>
        <v>13.792232168639908</v>
      </c>
      <c r="AF124" s="3">
        <f t="shared" ref="AF124" si="1742">L124*100/SUM($F124:$O124)</f>
        <v>12.481952064683799</v>
      </c>
      <c r="AG124" s="3">
        <f t="shared" ref="AG124" si="1743">M124*100/SUM($F124:$O124)</f>
        <v>8.6593993647126766</v>
      </c>
      <c r="AH124" s="3">
        <f t="shared" ref="AH124" si="1744">N124*100/SUM($F124:$O124)</f>
        <v>8.7099335835980369</v>
      </c>
      <c r="AI124" s="3">
        <f t="shared" ref="AI124" si="1745">O124*100/SUM($F124:$O124)</f>
        <v>24.779815189142361</v>
      </c>
      <c r="AJ124" s="3">
        <f t="shared" ref="AJ124" si="1746">P124*100/SUM($P124:$Y124)</f>
        <v>1.9313586136699561</v>
      </c>
      <c r="AK124" s="3">
        <f t="shared" ref="AK124" si="1747">Q124*100/SUM($P124:$Y124)</f>
        <v>1.8431932026517444</v>
      </c>
      <c r="AL124" s="3">
        <f t="shared" ref="AL124" si="1748">R124*100/SUM($P124:$Y124)</f>
        <v>3.5183794930831187</v>
      </c>
      <c r="AM124" s="3">
        <f t="shared" ref="AM124" si="1749">S124*100/SUM($P124:$Y124)</f>
        <v>7.1469069042668707</v>
      </c>
      <c r="AN124" s="3">
        <f t="shared" ref="AN124" si="1750">T124*100/SUM($P124:$Y124)</f>
        <v>7.2784304785251006</v>
      </c>
      <c r="AO124" s="3">
        <f t="shared" ref="AO124" si="1751">U124*100/SUM($P124:$Y124)</f>
        <v>9.1712876839815998</v>
      </c>
      <c r="AP124" s="3">
        <f t="shared" ref="AP124" si="1752">V124*100/SUM($P124:$Y124)</f>
        <v>8.1589313499349405</v>
      </c>
      <c r="AQ124" s="3">
        <f t="shared" ref="AQ124" si="1753">W124*100/SUM($P124:$Y124)</f>
        <v>7.147665111980106</v>
      </c>
      <c r="AR124" s="3">
        <f t="shared" ref="AR124" si="1754">X124*100/SUM($P124:$Y124)</f>
        <v>11.365347578241188</v>
      </c>
      <c r="AS124" s="3">
        <f t="shared" ref="AS124" si="1755">Y124*100/SUM($P124:$Y124)</f>
        <v>42.438499583665369</v>
      </c>
    </row>
    <row r="125" spans="1:45" ht="12" customHeight="1" x14ac:dyDescent="0.35">
      <c r="A125" s="7">
        <v>44028</v>
      </c>
      <c r="B125" s="5">
        <f>mtl_newcases!C143</f>
        <v>27890</v>
      </c>
      <c r="C125" s="5">
        <f>mtl_newcases!B143</f>
        <v>62</v>
      </c>
      <c r="D125">
        <v>3431</v>
      </c>
      <c r="E125">
        <f>D125-D124</f>
        <v>0</v>
      </c>
      <c r="F125" cm="1">
        <f t="array" ref="F125:O125">TRANSPOSE(santemontreal!DF$57:DF$66)</f>
        <v>348</v>
      </c>
      <c r="G125">
        <v>315</v>
      </c>
      <c r="H125">
        <v>1088</v>
      </c>
      <c r="I125">
        <v>3464</v>
      </c>
      <c r="J125">
        <v>3591</v>
      </c>
      <c r="K125">
        <v>3833</v>
      </c>
      <c r="L125">
        <v>3461</v>
      </c>
      <c r="M125">
        <v>2401</v>
      </c>
      <c r="N125">
        <v>2413</v>
      </c>
      <c r="O125">
        <v>6866</v>
      </c>
      <c r="P125" s="6">
        <f>F125/(age_distribution_2016!$B$2/100000)</f>
        <v>317.11317659923458</v>
      </c>
      <c r="Q125" s="6">
        <f>G125/(age_distribution_2016!$B$3/100000)</f>
        <v>301.7674953297888</v>
      </c>
      <c r="R125" s="6">
        <f>H125/(age_distribution_2016!$B$4/100000)</f>
        <v>578.15447564896249</v>
      </c>
      <c r="S125" s="6">
        <f>I125/(age_distribution_2016!$B$5/100000)</f>
        <v>1181.3453832381279</v>
      </c>
      <c r="T125" s="6">
        <f>J125/(age_distribution_2016!$B$6/100000)</f>
        <v>1198.2981563360306</v>
      </c>
      <c r="U125" s="6">
        <f>K125/(age_distribution_2016!$B$7/100000)</f>
        <v>1506.2383338245406</v>
      </c>
      <c r="V125" s="6">
        <f>L125/(age_distribution_2016!$B$8/100000)</f>
        <v>1336.9386769676485</v>
      </c>
      <c r="W125" s="6">
        <f>M125/(age_distribution_2016!$B$9/100000)</f>
        <v>1171.1909465622789</v>
      </c>
      <c r="X125" s="6">
        <f>N125/(age_distribution_2016!$B$10/100000)</f>
        <v>1860.7341147439852</v>
      </c>
      <c r="Y125" s="6">
        <f>O125/(age_distribution_2016!$B$11/100000)</f>
        <v>6949.0410404331769</v>
      </c>
      <c r="Z125" s="3">
        <f t="shared" ref="Z125" si="1756">F125*100/SUM($F125:$O125)</f>
        <v>1.2526997840172787</v>
      </c>
      <c r="AA125" s="3">
        <f t="shared" ref="AA125" si="1757">G125*100/SUM($F125:$O125)</f>
        <v>1.1339092872570193</v>
      </c>
      <c r="AB125" s="3">
        <f t="shared" ref="AB125" si="1758">H125*100/SUM($F125:$O125)</f>
        <v>3.9164866810655146</v>
      </c>
      <c r="AC125" s="3">
        <f t="shared" ref="AC125" si="1759">I125*100/SUM($F125:$O125)</f>
        <v>12.469402447804177</v>
      </c>
      <c r="AD125" s="3">
        <f t="shared" ref="AD125" si="1760">J125*100/SUM($F125:$O125)</f>
        <v>12.926565874730022</v>
      </c>
      <c r="AE125" s="3">
        <f t="shared" ref="AE125" si="1761">K125*100/SUM($F125:$O125)</f>
        <v>13.797696184305256</v>
      </c>
      <c r="AF125" s="3">
        <f t="shared" ref="AF125" si="1762">L125*100/SUM($F125:$O125)</f>
        <v>12.458603311735061</v>
      </c>
      <c r="AG125" s="3">
        <f t="shared" ref="AG125" si="1763">M125*100/SUM($F125:$O125)</f>
        <v>8.6429085673146151</v>
      </c>
      <c r="AH125" s="3">
        <f t="shared" ref="AH125" si="1764">N125*100/SUM($F125:$O125)</f>
        <v>8.6861051115910719</v>
      </c>
      <c r="AI125" s="3">
        <f t="shared" ref="AI125" si="1765">O125*100/SUM($F125:$O125)</f>
        <v>24.715622750179985</v>
      </c>
      <c r="AJ125" s="3">
        <f t="shared" ref="AJ125" si="1766">P125*100/SUM($P125:$Y125)</f>
        <v>1.9335200423026904</v>
      </c>
      <c r="AK125" s="3">
        <f t="shared" ref="AK125" si="1767">Q125*100/SUM($P125:$Y125)</f>
        <v>1.8399535036445991</v>
      </c>
      <c r="AL125" s="3">
        <f t="shared" ref="AL125" si="1768">R125*100/SUM($P125:$Y125)</f>
        <v>3.5251555239756946</v>
      </c>
      <c r="AM125" s="3">
        <f t="shared" ref="AM125" si="1769">S125*100/SUM($P125:$Y125)</f>
        <v>7.2029645688907218</v>
      </c>
      <c r="AN125" s="3">
        <f t="shared" ref="AN125" si="1770">T125*100/SUM($P125:$Y125)</f>
        <v>7.3063299569484697</v>
      </c>
      <c r="AO125" s="3">
        <f t="shared" ref="AO125" si="1771">U125*100/SUM($P125:$Y125)</f>
        <v>9.1839198804878333</v>
      </c>
      <c r="AP125" s="3">
        <f t="shared" ref="AP125" si="1772">V125*100/SUM($P125:$Y125)</f>
        <v>8.1516566260931285</v>
      </c>
      <c r="AQ125" s="3">
        <f t="shared" ref="AQ125" si="1773">W125*100/SUM($P125:$Y125)</f>
        <v>7.1410503745907459</v>
      </c>
      <c r="AR125" s="3">
        <f t="shared" ref="AR125" si="1774">X125*100/SUM($P125:$Y125)</f>
        <v>11.345371210483259</v>
      </c>
      <c r="AS125" s="3">
        <f t="shared" ref="AS125" si="1775">Y125*100/SUM($P125:$Y125)</f>
        <v>42.370078312582862</v>
      </c>
    </row>
    <row r="126" spans="1:45" x14ac:dyDescent="0.35">
      <c r="A126" s="7">
        <v>44029</v>
      </c>
      <c r="B126" t="s">
        <v>101</v>
      </c>
      <c r="C126" t="s">
        <v>101</v>
      </c>
      <c r="D126" t="s">
        <v>101</v>
      </c>
      <c r="E126" t="s">
        <v>101</v>
      </c>
      <c r="F126" t="s">
        <v>101</v>
      </c>
      <c r="G126" t="s">
        <v>101</v>
      </c>
      <c r="H126" t="s">
        <v>101</v>
      </c>
      <c r="I126" t="s">
        <v>101</v>
      </c>
      <c r="J126" t="s">
        <v>101</v>
      </c>
      <c r="K126" t="s">
        <v>101</v>
      </c>
      <c r="L126" t="s">
        <v>101</v>
      </c>
      <c r="M126" t="s">
        <v>101</v>
      </c>
      <c r="N126" t="s">
        <v>101</v>
      </c>
      <c r="O126" t="s">
        <v>101</v>
      </c>
      <c r="P126" t="s">
        <v>101</v>
      </c>
      <c r="Q126" t="s">
        <v>101</v>
      </c>
      <c r="R126" t="s">
        <v>101</v>
      </c>
      <c r="S126" t="s">
        <v>101</v>
      </c>
      <c r="T126" t="s">
        <v>101</v>
      </c>
      <c r="U126" t="s">
        <v>101</v>
      </c>
      <c r="V126" t="s">
        <v>101</v>
      </c>
      <c r="W126" t="s">
        <v>101</v>
      </c>
      <c r="X126" t="s">
        <v>101</v>
      </c>
      <c r="Y126" t="s">
        <v>101</v>
      </c>
      <c r="Z126" t="s">
        <v>101</v>
      </c>
      <c r="AA126" t="s">
        <v>101</v>
      </c>
      <c r="AB126" t="s">
        <v>101</v>
      </c>
      <c r="AC126" t="s">
        <v>101</v>
      </c>
      <c r="AD126" t="s">
        <v>101</v>
      </c>
      <c r="AE126" t="s">
        <v>101</v>
      </c>
      <c r="AF126" t="s">
        <v>101</v>
      </c>
      <c r="AG126" t="s">
        <v>101</v>
      </c>
      <c r="AH126" t="s">
        <v>101</v>
      </c>
      <c r="AI126" t="s">
        <v>101</v>
      </c>
      <c r="AJ126" t="s">
        <v>101</v>
      </c>
      <c r="AK126" t="s">
        <v>101</v>
      </c>
      <c r="AL126" t="s">
        <v>101</v>
      </c>
      <c r="AM126" t="s">
        <v>101</v>
      </c>
      <c r="AN126" t="s">
        <v>101</v>
      </c>
      <c r="AO126" t="s">
        <v>101</v>
      </c>
      <c r="AP126" t="s">
        <v>101</v>
      </c>
      <c r="AQ126" t="s">
        <v>101</v>
      </c>
      <c r="AR126" t="s">
        <v>101</v>
      </c>
      <c r="AS126" t="s">
        <v>101</v>
      </c>
    </row>
    <row r="127" spans="1:45" x14ac:dyDescent="0.35">
      <c r="A127" s="7">
        <v>44030</v>
      </c>
      <c r="B127" t="s">
        <v>101</v>
      </c>
      <c r="C127" t="s">
        <v>101</v>
      </c>
      <c r="D127" t="s">
        <v>101</v>
      </c>
      <c r="E127" t="s">
        <v>101</v>
      </c>
      <c r="F127" t="s">
        <v>101</v>
      </c>
      <c r="G127" t="s">
        <v>101</v>
      </c>
      <c r="H127" t="s">
        <v>101</v>
      </c>
      <c r="I127" t="s">
        <v>101</v>
      </c>
      <c r="J127" t="s">
        <v>101</v>
      </c>
      <c r="K127" t="s">
        <v>101</v>
      </c>
      <c r="L127" t="s">
        <v>101</v>
      </c>
      <c r="M127" t="s">
        <v>101</v>
      </c>
      <c r="N127" t="s">
        <v>101</v>
      </c>
      <c r="O127" t="s">
        <v>101</v>
      </c>
      <c r="P127" t="s">
        <v>101</v>
      </c>
      <c r="Q127" t="s">
        <v>101</v>
      </c>
      <c r="R127" t="s">
        <v>101</v>
      </c>
      <c r="S127" t="s">
        <v>101</v>
      </c>
      <c r="T127" t="s">
        <v>101</v>
      </c>
      <c r="U127" t="s">
        <v>101</v>
      </c>
      <c r="V127" t="s">
        <v>101</v>
      </c>
      <c r="W127" t="s">
        <v>101</v>
      </c>
      <c r="X127" t="s">
        <v>101</v>
      </c>
      <c r="Y127" t="s">
        <v>101</v>
      </c>
      <c r="Z127" t="s">
        <v>101</v>
      </c>
      <c r="AA127" t="s">
        <v>101</v>
      </c>
      <c r="AB127" t="s">
        <v>101</v>
      </c>
      <c r="AC127" t="s">
        <v>101</v>
      </c>
      <c r="AD127" t="s">
        <v>101</v>
      </c>
      <c r="AE127" t="s">
        <v>101</v>
      </c>
      <c r="AF127" t="s">
        <v>101</v>
      </c>
      <c r="AG127" t="s">
        <v>101</v>
      </c>
      <c r="AH127" t="s">
        <v>101</v>
      </c>
      <c r="AI127" t="s">
        <v>101</v>
      </c>
      <c r="AJ127" t="s">
        <v>101</v>
      </c>
      <c r="AK127" t="s">
        <v>101</v>
      </c>
      <c r="AL127" t="s">
        <v>101</v>
      </c>
      <c r="AM127" t="s">
        <v>101</v>
      </c>
      <c r="AN127" t="s">
        <v>101</v>
      </c>
      <c r="AO127" t="s">
        <v>101</v>
      </c>
      <c r="AP127" t="s">
        <v>101</v>
      </c>
      <c r="AQ127" t="s">
        <v>101</v>
      </c>
      <c r="AR127" t="s">
        <v>101</v>
      </c>
      <c r="AS127" t="s">
        <v>101</v>
      </c>
    </row>
    <row r="128" spans="1:45" ht="12" customHeight="1" x14ac:dyDescent="0.35">
      <c r="A128" s="7">
        <v>44031</v>
      </c>
      <c r="B128" s="5">
        <f>mtl_newcases!C146</f>
        <v>28138</v>
      </c>
      <c r="C128" s="5">
        <f>mtl_newcases!B146</f>
        <v>53</v>
      </c>
      <c r="D128">
        <v>3434</v>
      </c>
      <c r="E128">
        <f>D128-D125</f>
        <v>3</v>
      </c>
      <c r="F128" cm="1">
        <f t="array" ref="F128:O128">TRANSPOSE(santemontreal!DI$57:DI$66)</f>
        <v>353</v>
      </c>
      <c r="G128">
        <v>316</v>
      </c>
      <c r="H128">
        <v>1098</v>
      </c>
      <c r="I128">
        <v>3568</v>
      </c>
      <c r="J128">
        <v>3638</v>
      </c>
      <c r="K128">
        <v>3852</v>
      </c>
      <c r="L128">
        <v>3474</v>
      </c>
      <c r="M128">
        <v>2408</v>
      </c>
      <c r="N128">
        <v>2416</v>
      </c>
      <c r="O128">
        <v>6869</v>
      </c>
      <c r="P128" s="6">
        <f>F128/(age_distribution_2016!$B$2/100000)</f>
        <v>321.66940040094772</v>
      </c>
      <c r="Q128" s="6">
        <f>G128/(age_distribution_2016!$B$3/100000)</f>
        <v>302.72548737845477</v>
      </c>
      <c r="R128" s="6">
        <f>H128/(age_distribution_2016!$B$4/100000)</f>
        <v>583.46839546191245</v>
      </c>
      <c r="S128" s="6">
        <f>I128/(age_distribution_2016!$B$5/100000)</f>
        <v>1216.8130275385797</v>
      </c>
      <c r="T128" s="6">
        <f>J128/(age_distribution_2016!$B$6/100000)</f>
        <v>1213.9818136314341</v>
      </c>
      <c r="U128" s="6">
        <f>K128/(age_distribution_2016!$B$7/100000)</f>
        <v>1513.7046861184792</v>
      </c>
      <c r="V128" s="6">
        <f>L128/(age_distribution_2016!$B$8/100000)</f>
        <v>1341.9604056011588</v>
      </c>
      <c r="W128" s="6">
        <f>M128/(age_distribution_2016!$B$9/100000)</f>
        <v>1174.605497426892</v>
      </c>
      <c r="X128" s="6">
        <f>N128/(age_distribution_2016!$B$10/100000)</f>
        <v>1863.047501542258</v>
      </c>
      <c r="Y128" s="6">
        <f>O128/(age_distribution_2016!$B$11/100000)</f>
        <v>6952.0773240220642</v>
      </c>
      <c r="Z128" s="3">
        <f t="shared" ref="Z128" si="1776">F128*100/SUM($F128:$O128)</f>
        <v>1.2610745927407832</v>
      </c>
      <c r="AA128" s="3">
        <f t="shared" ref="AA128" si="1777">G128*100/SUM($F128:$O128)</f>
        <v>1.1288939697056302</v>
      </c>
      <c r="AB128" s="3">
        <f t="shared" ref="AB128" si="1778">H128*100/SUM($F128:$O128)</f>
        <v>3.9225492997999427</v>
      </c>
      <c r="AC128" s="3">
        <f t="shared" ref="AC128" si="1779">I128*100/SUM($F128:$O128)</f>
        <v>12.746498999714204</v>
      </c>
      <c r="AD128" s="3">
        <f t="shared" ref="AD128" si="1780">J128*100/SUM($F128:$O128)</f>
        <v>12.996570448699629</v>
      </c>
      <c r="AE128" s="3">
        <f t="shared" ref="AE128" si="1781">K128*100/SUM($F128:$O128)</f>
        <v>13.761074592740783</v>
      </c>
      <c r="AF128" s="3">
        <f t="shared" ref="AF128" si="1782">L128*100/SUM($F128:$O128)</f>
        <v>12.410688768219492</v>
      </c>
      <c r="AG128" s="3">
        <f t="shared" ref="AG128" si="1783">M128*100/SUM($F128:$O128)</f>
        <v>8.6024578450986002</v>
      </c>
      <c r="AH128" s="3">
        <f t="shared" ref="AH128" si="1784">N128*100/SUM($F128:$O128)</f>
        <v>8.6310374392683631</v>
      </c>
      <c r="AI128" s="3">
        <f t="shared" ref="AI128" si="1785">O128*100/SUM($F128:$O128)</f>
        <v>24.539154044012577</v>
      </c>
      <c r="AJ128" s="3">
        <f t="shared" ref="AJ128" si="1786">P128*100/SUM($P128:$Y128)</f>
        <v>1.9513974498900923</v>
      </c>
      <c r="AK128" s="3">
        <f t="shared" ref="AK128" si="1787">Q128*100/SUM($P128:$Y128)</f>
        <v>1.8364747885584443</v>
      </c>
      <c r="AL128" s="3">
        <f t="shared" ref="AL128" si="1788">R128*100/SUM($P128:$Y128)</f>
        <v>3.539592941002931</v>
      </c>
      <c r="AM128" s="3">
        <f t="shared" ref="AM128" si="1789">S128*100/SUM($P128:$Y128)</f>
        <v>7.3817585259030798</v>
      </c>
      <c r="AN128" s="3">
        <f t="shared" ref="AN128" si="1790">T128*100/SUM($P128:$Y128)</f>
        <v>7.364583054466844</v>
      </c>
      <c r="AO128" s="3">
        <f t="shared" ref="AO128" si="1791">U128*100/SUM($P128:$Y128)</f>
        <v>9.1828425728292569</v>
      </c>
      <c r="AP128" s="3">
        <f t="shared" ref="AP128" si="1792">V128*100/SUM($P128:$Y128)</f>
        <v>8.1409612169496874</v>
      </c>
      <c r="AQ128" s="3">
        <f t="shared" ref="AQ128" si="1793">W128*100/SUM($P128:$Y128)</f>
        <v>7.1257078523747817</v>
      </c>
      <c r="AR128" s="3">
        <f t="shared" ref="AR128" si="1794">X128*100/SUM($P128:$Y128)</f>
        <v>11.302119937433002</v>
      </c>
      <c r="AS128" s="3">
        <f t="shared" ref="AS128" si="1795">Y128*100/SUM($P128:$Y128)</f>
        <v>42.174561660591898</v>
      </c>
    </row>
    <row r="129" spans="1:45" ht="12" customHeight="1" x14ac:dyDescent="0.35">
      <c r="A129" s="7">
        <v>44032</v>
      </c>
      <c r="B129" s="5">
        <f>mtl_newcases!C147</f>
        <v>28167</v>
      </c>
      <c r="C129" s="5">
        <f>mtl_newcases!B147</f>
        <v>29</v>
      </c>
      <c r="D129">
        <v>3434</v>
      </c>
      <c r="E129">
        <f>D129-D128</f>
        <v>0</v>
      </c>
      <c r="F129" cm="1">
        <f t="array" ref="F129:O129">TRANSPOSE(santemontreal!DJ$57:DJ$66)</f>
        <v>353</v>
      </c>
      <c r="G129">
        <v>316</v>
      </c>
      <c r="H129">
        <v>1103</v>
      </c>
      <c r="I129">
        <v>3601</v>
      </c>
      <c r="J129">
        <v>3661</v>
      </c>
      <c r="K129">
        <v>3867</v>
      </c>
      <c r="L129">
        <v>3482</v>
      </c>
      <c r="M129">
        <v>2414</v>
      </c>
      <c r="N129">
        <v>2416</v>
      </c>
      <c r="O129">
        <v>6871</v>
      </c>
      <c r="P129" s="6">
        <f>F129/(age_distribution_2016!$B$2/100000)</f>
        <v>321.66940040094772</v>
      </c>
      <c r="Q129" s="6">
        <f>G129/(age_distribution_2016!$B$3/100000)</f>
        <v>302.72548737845477</v>
      </c>
      <c r="R129" s="6">
        <f>H129/(age_distribution_2016!$B$4/100000)</f>
        <v>586.12535536838743</v>
      </c>
      <c r="S129" s="6">
        <f>I129/(age_distribution_2016!$B$5/100000)</f>
        <v>1228.0671839031461</v>
      </c>
      <c r="T129" s="6">
        <f>J129/(age_distribution_2016!$B$6/100000)</f>
        <v>1221.6567948610996</v>
      </c>
      <c r="U129" s="6">
        <f>K129/(age_distribution_2016!$B$7/100000)</f>
        <v>1519.5991747715884</v>
      </c>
      <c r="V129" s="6">
        <f>L129/(age_distribution_2016!$B$8/100000)</f>
        <v>1345.0507001448575</v>
      </c>
      <c r="W129" s="6">
        <f>M129/(age_distribution_2016!$B$9/100000)</f>
        <v>1177.532255310846</v>
      </c>
      <c r="X129" s="6">
        <f>N129/(age_distribution_2016!$B$10/100000)</f>
        <v>1863.047501542258</v>
      </c>
      <c r="Y129" s="6">
        <f>O129/(age_distribution_2016!$B$11/100000)</f>
        <v>6954.1015130813221</v>
      </c>
      <c r="Z129" s="3">
        <f t="shared" ref="Z129" si="1796">F129*100/SUM($F129:$O129)</f>
        <v>1.256943455348241</v>
      </c>
      <c r="AA129" s="3">
        <f t="shared" ref="AA129" si="1797">G129*100/SUM($F129:$O129)</f>
        <v>1.1251958410482836</v>
      </c>
      <c r="AB129" s="3">
        <f t="shared" ref="AB129" si="1798">H129*100/SUM($F129:$O129)</f>
        <v>3.9275032046716993</v>
      </c>
      <c r="AC129" s="3">
        <f t="shared" ref="AC129" si="1799">I129*100/SUM($F129:$O129)</f>
        <v>12.82224754308503</v>
      </c>
      <c r="AD129" s="3">
        <f t="shared" ref="AD129" si="1800">J129*100/SUM($F129:$O129)</f>
        <v>13.035892323030907</v>
      </c>
      <c r="AE129" s="3">
        <f t="shared" ref="AE129" si="1801">K129*100/SUM($F129:$O129)</f>
        <v>13.769406067511751</v>
      </c>
      <c r="AF129" s="3">
        <f t="shared" ref="AF129" si="1802">L129*100/SUM($F129:$O129)</f>
        <v>12.398518729525708</v>
      </c>
      <c r="AG129" s="3">
        <f t="shared" ref="AG129" si="1803">M129*100/SUM($F129:$O129)</f>
        <v>8.5956416464891046</v>
      </c>
      <c r="AH129" s="3">
        <f t="shared" ref="AH129" si="1804">N129*100/SUM($F129:$O129)</f>
        <v>8.6027631391539661</v>
      </c>
      <c r="AI129" s="3">
        <f t="shared" ref="AI129" si="1805">O129*100/SUM($F129:$O129)</f>
        <v>24.465888050135309</v>
      </c>
      <c r="AJ129" s="3">
        <f t="shared" ref="AJ129" si="1806">P129*100/SUM($P129:$Y129)</f>
        <v>1.9472013853827068</v>
      </c>
      <c r="AK129" s="3">
        <f t="shared" ref="AK129" si="1807">Q129*100/SUM($P129:$Y129)</f>
        <v>1.8325258407521363</v>
      </c>
      <c r="AL129" s="3">
        <f t="shared" ref="AL129" si="1808">R129*100/SUM($P129:$Y129)</f>
        <v>3.5480655062578745</v>
      </c>
      <c r="AM129" s="3">
        <f t="shared" ref="AM129" si="1809">S129*100/SUM($P129:$Y129)</f>
        <v>7.434011811066255</v>
      </c>
      <c r="AN129" s="3">
        <f t="shared" ref="AN129" si="1810">T129*100/SUM($P129:$Y129)</f>
        <v>7.3952070058595538</v>
      </c>
      <c r="AO129" s="3">
        <f t="shared" ref="AO129" si="1811">U129*100/SUM($P129:$Y129)</f>
        <v>9.198778667331819</v>
      </c>
      <c r="AP129" s="3">
        <f t="shared" ref="AP129" si="1812">V129*100/SUM($P129:$Y129)</f>
        <v>8.1421626784128822</v>
      </c>
      <c r="AQ129" s="3">
        <f t="shared" ref="AQ129" si="1813">W129*100/SUM($P129:$Y129)</f>
        <v>7.1281024431173945</v>
      </c>
      <c r="AR129" s="3">
        <f t="shared" ref="AR129" si="1814">X129*100/SUM($P129:$Y129)</f>
        <v>11.277817136212088</v>
      </c>
      <c r="AS129" s="3">
        <f t="shared" ref="AS129" si="1815">Y129*100/SUM($P129:$Y129)</f>
        <v>42.096127525607294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5"/>
  <sheetViews>
    <sheetView workbookViewId="0">
      <pane ySplit="1" topLeftCell="A85" activePane="bottomLeft" state="frozen"/>
      <selection pane="bottomLeft" activeCell="L98" sqref="L98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5" si="5">B88-B87</f>
        <v>530</v>
      </c>
      <c r="D88">
        <v>29961</v>
      </c>
      <c r="E88">
        <v>4363</v>
      </c>
      <c r="F88">
        <f t="shared" ref="F88:F95" si="6">E88-E87</f>
        <v>61</v>
      </c>
      <c r="G88">
        <v>1265</v>
      </c>
      <c r="H88">
        <v>172</v>
      </c>
      <c r="I88">
        <v>373567</v>
      </c>
      <c r="J88">
        <f t="shared" ref="J88:J95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  <row r="94" spans="1:11" x14ac:dyDescent="0.35">
      <c r="A94" s="1">
        <v>43985</v>
      </c>
      <c r="B94">
        <v>52143</v>
      </c>
      <c r="C94">
        <f t="shared" si="5"/>
        <v>259</v>
      </c>
      <c r="D94">
        <v>29922</v>
      </c>
      <c r="E94">
        <v>4885</v>
      </c>
      <c r="F94">
        <f t="shared" si="6"/>
        <v>91</v>
      </c>
      <c r="G94">
        <v>1076</v>
      </c>
      <c r="H94">
        <v>146</v>
      </c>
      <c r="I94">
        <v>417256</v>
      </c>
      <c r="J94">
        <f t="shared" si="7"/>
        <v>6463</v>
      </c>
      <c r="K94">
        <v>17336</v>
      </c>
    </row>
    <row r="95" spans="1:11" x14ac:dyDescent="0.35">
      <c r="A95" s="1">
        <v>43986</v>
      </c>
      <c r="B95">
        <v>52398</v>
      </c>
      <c r="C95">
        <f t="shared" si="5"/>
        <v>255</v>
      </c>
      <c r="D95">
        <v>29699</v>
      </c>
      <c r="E95">
        <v>4935</v>
      </c>
      <c r="F95">
        <f t="shared" si="6"/>
        <v>50</v>
      </c>
      <c r="G95">
        <v>1030</v>
      </c>
      <c r="H95">
        <v>131</v>
      </c>
      <c r="I95">
        <v>424619</v>
      </c>
      <c r="J95">
        <f t="shared" si="7"/>
        <v>7363</v>
      </c>
      <c r="K95">
        <v>17764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147"/>
  <sheetViews>
    <sheetView zoomScale="75" zoomScaleNormal="75" workbookViewId="0">
      <pane ySplit="1" topLeftCell="A138" activePane="bottomLeft" state="frozen"/>
      <selection pane="bottomLeft" activeCell="D147" sqref="D147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1</v>
      </c>
      <c r="C14">
        <v>6</v>
      </c>
    </row>
    <row r="15" spans="1:3" x14ac:dyDescent="0.35">
      <c r="A15" s="7">
        <v>43900</v>
      </c>
      <c r="B15">
        <v>2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88</v>
      </c>
      <c r="C27">
        <v>310</v>
      </c>
      <c r="E27" s="7"/>
    </row>
    <row r="28" spans="1:5" x14ac:dyDescent="0.35">
      <c r="A28" s="7">
        <v>43913</v>
      </c>
      <c r="B28">
        <v>133</v>
      </c>
      <c r="C28">
        <v>443</v>
      </c>
      <c r="E28" s="7"/>
    </row>
    <row r="29" spans="1:5" x14ac:dyDescent="0.35">
      <c r="A29" s="7">
        <v>43914</v>
      </c>
      <c r="B29">
        <v>145</v>
      </c>
      <c r="C29">
        <v>588</v>
      </c>
      <c r="E29" s="7"/>
    </row>
    <row r="30" spans="1:5" x14ac:dyDescent="0.35">
      <c r="A30" s="7">
        <v>43915</v>
      </c>
      <c r="B30">
        <v>188</v>
      </c>
      <c r="C30">
        <v>776</v>
      </c>
      <c r="E30" s="7"/>
    </row>
    <row r="31" spans="1:5" x14ac:dyDescent="0.35">
      <c r="A31" s="7">
        <v>43916</v>
      </c>
      <c r="B31">
        <v>184</v>
      </c>
      <c r="C31">
        <v>960</v>
      </c>
      <c r="E31" s="7"/>
    </row>
    <row r="32" spans="1:5" x14ac:dyDescent="0.35">
      <c r="A32" s="7">
        <v>43917</v>
      </c>
      <c r="B32">
        <v>243</v>
      </c>
      <c r="C32">
        <v>1203</v>
      </c>
      <c r="E32" s="7"/>
    </row>
    <row r="33" spans="1:5" x14ac:dyDescent="0.35">
      <c r="A33" s="7">
        <v>43918</v>
      </c>
      <c r="B33">
        <v>201</v>
      </c>
      <c r="C33">
        <v>1404</v>
      </c>
      <c r="E33" s="7"/>
    </row>
    <row r="34" spans="1:5" x14ac:dyDescent="0.35">
      <c r="A34" s="7">
        <v>43919</v>
      </c>
      <c r="B34">
        <v>262</v>
      </c>
      <c r="C34">
        <v>1666</v>
      </c>
      <c r="E34" s="7"/>
    </row>
    <row r="35" spans="1:5" x14ac:dyDescent="0.35">
      <c r="A35" s="7">
        <v>43920</v>
      </c>
      <c r="B35">
        <v>266</v>
      </c>
      <c r="C35">
        <v>1932</v>
      </c>
      <c r="E35" s="7"/>
    </row>
    <row r="36" spans="1:5" x14ac:dyDescent="0.35">
      <c r="A36" s="7">
        <v>43921</v>
      </c>
      <c r="B36" s="8">
        <v>332</v>
      </c>
      <c r="C36">
        <v>2264</v>
      </c>
      <c r="E36" s="7"/>
    </row>
    <row r="37" spans="1:5" x14ac:dyDescent="0.35">
      <c r="A37" s="7">
        <v>43922</v>
      </c>
      <c r="B37" s="8">
        <v>305</v>
      </c>
      <c r="C37">
        <v>2569</v>
      </c>
      <c r="E37" s="7"/>
    </row>
    <row r="38" spans="1:5" x14ac:dyDescent="0.35">
      <c r="A38" s="7">
        <v>43923</v>
      </c>
      <c r="B38">
        <v>410</v>
      </c>
      <c r="C38">
        <v>2979</v>
      </c>
      <c r="E38" s="7"/>
    </row>
    <row r="39" spans="1:5" x14ac:dyDescent="0.35">
      <c r="A39" s="7">
        <v>43924</v>
      </c>
      <c r="B39">
        <v>351</v>
      </c>
      <c r="C39">
        <v>3330</v>
      </c>
      <c r="E39" s="7"/>
    </row>
    <row r="40" spans="1:5" x14ac:dyDescent="0.35">
      <c r="A40" s="7">
        <v>43925</v>
      </c>
      <c r="B40">
        <v>341</v>
      </c>
      <c r="C40">
        <v>3671</v>
      </c>
      <c r="E40" s="7"/>
    </row>
    <row r="41" spans="1:5" x14ac:dyDescent="0.35">
      <c r="A41" s="7">
        <v>43926</v>
      </c>
      <c r="B41" s="8">
        <v>261</v>
      </c>
      <c r="C41">
        <v>3932</v>
      </c>
      <c r="E41" s="7"/>
    </row>
    <row r="42" spans="1:5" x14ac:dyDescent="0.35">
      <c r="A42" s="7">
        <v>43927</v>
      </c>
      <c r="B42" s="8">
        <v>458</v>
      </c>
      <c r="C42">
        <v>4390</v>
      </c>
      <c r="E42" s="7"/>
    </row>
    <row r="43" spans="1:5" x14ac:dyDescent="0.35">
      <c r="A43" s="7">
        <v>43928</v>
      </c>
      <c r="B43" s="8">
        <v>423</v>
      </c>
      <c r="C43">
        <v>4813</v>
      </c>
      <c r="E43" s="7"/>
    </row>
    <row r="44" spans="1:5" x14ac:dyDescent="0.35">
      <c r="A44" s="7">
        <v>43929</v>
      </c>
      <c r="B44" s="8">
        <v>377</v>
      </c>
      <c r="C44">
        <v>5190</v>
      </c>
      <c r="E44" s="7"/>
    </row>
    <row r="45" spans="1:5" x14ac:dyDescent="0.35">
      <c r="A45" s="7">
        <v>43930</v>
      </c>
      <c r="B45" s="8">
        <v>352</v>
      </c>
      <c r="C45">
        <v>5542</v>
      </c>
      <c r="E45" s="7"/>
    </row>
    <row r="46" spans="1:5" x14ac:dyDescent="0.35">
      <c r="A46" s="7">
        <v>43931</v>
      </c>
      <c r="B46" s="8">
        <v>307</v>
      </c>
      <c r="C46">
        <v>5849</v>
      </c>
      <c r="E46" s="7"/>
    </row>
    <row r="47" spans="1:5" x14ac:dyDescent="0.35">
      <c r="A47" s="7">
        <v>43932</v>
      </c>
      <c r="B47" s="8">
        <v>262</v>
      </c>
      <c r="C47">
        <v>6111</v>
      </c>
      <c r="E47" s="7"/>
    </row>
    <row r="48" spans="1:5" x14ac:dyDescent="0.35">
      <c r="A48" s="7">
        <v>43933</v>
      </c>
      <c r="B48" s="8">
        <v>331</v>
      </c>
      <c r="C48">
        <v>6442</v>
      </c>
      <c r="E48" s="7"/>
    </row>
    <row r="49" spans="1:6" x14ac:dyDescent="0.35">
      <c r="A49" s="7">
        <v>43934</v>
      </c>
      <c r="B49" s="8">
        <v>544</v>
      </c>
      <c r="C49">
        <v>6986</v>
      </c>
      <c r="E49" s="7"/>
    </row>
    <row r="50" spans="1:6" x14ac:dyDescent="0.35">
      <c r="A50" s="7">
        <v>43935</v>
      </c>
      <c r="B50" s="8">
        <v>470</v>
      </c>
      <c r="C50">
        <v>7456</v>
      </c>
      <c r="E50" s="7"/>
    </row>
    <row r="51" spans="1:6" x14ac:dyDescent="0.35">
      <c r="A51" s="7">
        <v>43936</v>
      </c>
      <c r="B51" s="8">
        <v>618</v>
      </c>
      <c r="C51">
        <v>8074</v>
      </c>
      <c r="E51" s="7"/>
    </row>
    <row r="52" spans="1:6" x14ac:dyDescent="0.35">
      <c r="A52" s="7">
        <v>43937</v>
      </c>
      <c r="B52" s="8">
        <v>497</v>
      </c>
      <c r="C52">
        <v>8571</v>
      </c>
      <c r="E52" s="7"/>
    </row>
    <row r="53" spans="1:6" x14ac:dyDescent="0.35">
      <c r="A53" s="7">
        <v>43938</v>
      </c>
      <c r="B53" s="8">
        <v>573</v>
      </c>
      <c r="C53">
        <v>9144</v>
      </c>
      <c r="E53" s="7"/>
    </row>
    <row r="54" spans="1:6" x14ac:dyDescent="0.35">
      <c r="A54" s="7">
        <v>43939</v>
      </c>
      <c r="B54" s="8">
        <v>330</v>
      </c>
      <c r="C54">
        <v>9474</v>
      </c>
      <c r="E54" s="7"/>
    </row>
    <row r="55" spans="1:6" x14ac:dyDescent="0.35">
      <c r="A55" s="7">
        <v>43940</v>
      </c>
      <c r="B55" s="8">
        <v>434</v>
      </c>
      <c r="C55">
        <v>9908</v>
      </c>
      <c r="E55" s="7"/>
    </row>
    <row r="56" spans="1:6" x14ac:dyDescent="0.35">
      <c r="A56" s="7">
        <v>43941</v>
      </c>
      <c r="B56" s="8">
        <v>484</v>
      </c>
      <c r="C56">
        <v>10392</v>
      </c>
      <c r="E56" s="7"/>
    </row>
    <row r="57" spans="1:6" x14ac:dyDescent="0.35">
      <c r="A57" s="7">
        <v>43942</v>
      </c>
      <c r="B57" s="8">
        <v>462</v>
      </c>
      <c r="C57">
        <v>10854</v>
      </c>
      <c r="E57" s="7"/>
    </row>
    <row r="58" spans="1:6" x14ac:dyDescent="0.35">
      <c r="A58" s="7">
        <v>43943</v>
      </c>
      <c r="B58" s="8">
        <v>538</v>
      </c>
      <c r="C58">
        <v>11392</v>
      </c>
      <c r="E58" s="7"/>
    </row>
    <row r="59" spans="1:6" x14ac:dyDescent="0.35">
      <c r="A59" s="7">
        <v>43944</v>
      </c>
      <c r="B59" s="8">
        <v>527</v>
      </c>
      <c r="C59">
        <v>11919</v>
      </c>
      <c r="E59" s="7"/>
    </row>
    <row r="60" spans="1:6" x14ac:dyDescent="0.35">
      <c r="A60" s="7">
        <v>43945</v>
      </c>
      <c r="B60" s="8">
        <v>498</v>
      </c>
      <c r="C60">
        <v>12417</v>
      </c>
      <c r="E60" s="7"/>
    </row>
    <row r="61" spans="1:6" x14ac:dyDescent="0.35">
      <c r="A61" s="7">
        <v>43946</v>
      </c>
      <c r="B61" s="8">
        <v>312</v>
      </c>
      <c r="C61">
        <v>12729</v>
      </c>
      <c r="E61" s="7"/>
    </row>
    <row r="62" spans="1:6" x14ac:dyDescent="0.35">
      <c r="A62" s="7">
        <v>43947</v>
      </c>
      <c r="B62" s="8">
        <v>283</v>
      </c>
      <c r="C62">
        <v>13012</v>
      </c>
      <c r="E62" s="7"/>
    </row>
    <row r="63" spans="1:6" x14ac:dyDescent="0.35">
      <c r="A63" s="7">
        <v>43948</v>
      </c>
      <c r="B63" s="8">
        <v>462</v>
      </c>
      <c r="C63">
        <v>13474</v>
      </c>
      <c r="E63" s="7"/>
      <c r="F63" s="5"/>
    </row>
    <row r="64" spans="1:6" x14ac:dyDescent="0.35">
      <c r="A64" s="7">
        <v>43949</v>
      </c>
      <c r="B64" s="8">
        <v>475</v>
      </c>
      <c r="C64">
        <v>13949</v>
      </c>
      <c r="E64" s="7"/>
    </row>
    <row r="65" spans="1:5" x14ac:dyDescent="0.35">
      <c r="A65" s="7">
        <v>43950</v>
      </c>
      <c r="B65" s="8">
        <v>519</v>
      </c>
      <c r="C65">
        <v>14468</v>
      </c>
      <c r="E65" s="7"/>
    </row>
    <row r="66" spans="1:5" x14ac:dyDescent="0.35">
      <c r="A66" s="7">
        <v>43951</v>
      </c>
      <c r="B66" s="8">
        <v>593</v>
      </c>
      <c r="C66">
        <v>15061</v>
      </c>
      <c r="E66" s="7"/>
    </row>
    <row r="67" spans="1:5" x14ac:dyDescent="0.35">
      <c r="A67" s="7">
        <v>43952</v>
      </c>
      <c r="B67" s="8">
        <v>619</v>
      </c>
      <c r="C67">
        <v>15680</v>
      </c>
      <c r="E67" s="7"/>
    </row>
    <row r="68" spans="1:5" x14ac:dyDescent="0.35">
      <c r="A68" s="7">
        <v>43953</v>
      </c>
      <c r="B68" s="8">
        <v>523</v>
      </c>
      <c r="C68">
        <v>16203</v>
      </c>
      <c r="E68" s="7"/>
    </row>
    <row r="69" spans="1:5" x14ac:dyDescent="0.35">
      <c r="A69" s="7">
        <v>43954</v>
      </c>
      <c r="B69" s="8">
        <v>347</v>
      </c>
      <c r="C69">
        <v>16550</v>
      </c>
      <c r="E69" s="7"/>
    </row>
    <row r="70" spans="1:5" x14ac:dyDescent="0.35">
      <c r="A70" s="7">
        <v>43955</v>
      </c>
      <c r="B70" s="8">
        <v>418</v>
      </c>
      <c r="C70">
        <v>16968</v>
      </c>
      <c r="E70" s="7"/>
    </row>
    <row r="71" spans="1:5" x14ac:dyDescent="0.35">
      <c r="A71" s="7">
        <v>43956</v>
      </c>
      <c r="B71" s="8">
        <v>471</v>
      </c>
      <c r="C71">
        <v>17439</v>
      </c>
      <c r="E71" s="7"/>
    </row>
    <row r="72" spans="1:5" x14ac:dyDescent="0.35">
      <c r="A72" s="7">
        <v>43957</v>
      </c>
      <c r="B72" s="8">
        <v>569</v>
      </c>
      <c r="C72">
        <v>18008</v>
      </c>
      <c r="E72" s="7"/>
    </row>
    <row r="73" spans="1:5" x14ac:dyDescent="0.35">
      <c r="A73" s="7">
        <v>43958</v>
      </c>
      <c r="B73" s="8">
        <v>427</v>
      </c>
      <c r="C73">
        <v>18435</v>
      </c>
      <c r="E73" s="7"/>
    </row>
    <row r="74" spans="1:5" x14ac:dyDescent="0.35">
      <c r="A74" s="7">
        <v>43959</v>
      </c>
      <c r="B74" s="8">
        <v>432</v>
      </c>
      <c r="C74">
        <v>18867</v>
      </c>
      <c r="E74" s="7"/>
    </row>
    <row r="75" spans="1:5" x14ac:dyDescent="0.35">
      <c r="A75" s="7">
        <v>43960</v>
      </c>
      <c r="B75" s="8">
        <v>313</v>
      </c>
      <c r="C75">
        <v>19180</v>
      </c>
      <c r="E75" s="7"/>
    </row>
    <row r="76" spans="1:5" x14ac:dyDescent="0.35">
      <c r="A76" s="7">
        <v>43961</v>
      </c>
      <c r="B76">
        <v>302</v>
      </c>
      <c r="C76">
        <v>19482</v>
      </c>
      <c r="E76" s="7"/>
    </row>
    <row r="77" spans="1:5" x14ac:dyDescent="0.35">
      <c r="A77" s="7">
        <v>43962</v>
      </c>
      <c r="B77">
        <v>368</v>
      </c>
      <c r="C77">
        <v>19850</v>
      </c>
    </row>
    <row r="78" spans="1:5" x14ac:dyDescent="0.35">
      <c r="A78" s="7">
        <v>43963</v>
      </c>
      <c r="B78">
        <v>425</v>
      </c>
      <c r="C78">
        <v>20275</v>
      </c>
    </row>
    <row r="79" spans="1:5" x14ac:dyDescent="0.35">
      <c r="A79" s="7">
        <v>43964</v>
      </c>
      <c r="B79">
        <v>393</v>
      </c>
      <c r="C79">
        <v>20668</v>
      </c>
    </row>
    <row r="80" spans="1:5" x14ac:dyDescent="0.35">
      <c r="A80" s="7">
        <v>43965</v>
      </c>
      <c r="B80">
        <v>354</v>
      </c>
      <c r="C80">
        <v>21022</v>
      </c>
    </row>
    <row r="81" spans="1:3" x14ac:dyDescent="0.35">
      <c r="A81" s="7">
        <v>43966</v>
      </c>
      <c r="B81">
        <v>349</v>
      </c>
      <c r="C81">
        <v>21371</v>
      </c>
    </row>
    <row r="82" spans="1:3" x14ac:dyDescent="0.35">
      <c r="A82" s="7">
        <v>43967</v>
      </c>
      <c r="B82">
        <v>271</v>
      </c>
      <c r="C82">
        <v>21642</v>
      </c>
    </row>
    <row r="83" spans="1:3" x14ac:dyDescent="0.35">
      <c r="A83" s="7">
        <v>43968</v>
      </c>
      <c r="B83">
        <v>342</v>
      </c>
      <c r="C83">
        <v>21984</v>
      </c>
    </row>
    <row r="84" spans="1:3" x14ac:dyDescent="0.35">
      <c r="A84" s="7">
        <v>43969</v>
      </c>
      <c r="B84">
        <v>330</v>
      </c>
      <c r="C84">
        <v>22314</v>
      </c>
    </row>
    <row r="85" spans="1:3" x14ac:dyDescent="0.35">
      <c r="A85" s="7">
        <v>43970</v>
      </c>
      <c r="B85">
        <v>317</v>
      </c>
      <c r="C85">
        <v>22631</v>
      </c>
    </row>
    <row r="86" spans="1:3" x14ac:dyDescent="0.35">
      <c r="A86" s="7">
        <v>43971</v>
      </c>
      <c r="B86">
        <v>407</v>
      </c>
      <c r="C86">
        <v>23038</v>
      </c>
    </row>
    <row r="87" spans="1:3" x14ac:dyDescent="0.35">
      <c r="A87" s="7">
        <v>43972</v>
      </c>
      <c r="B87">
        <v>378</v>
      </c>
      <c r="C87">
        <v>23416</v>
      </c>
    </row>
    <row r="88" spans="1:3" x14ac:dyDescent="0.35">
      <c r="A88" s="7">
        <v>43973</v>
      </c>
      <c r="B88">
        <v>252</v>
      </c>
      <c r="C88">
        <v>23668</v>
      </c>
    </row>
    <row r="89" spans="1:3" x14ac:dyDescent="0.35">
      <c r="A89" s="7">
        <v>43974</v>
      </c>
      <c r="B89">
        <v>215</v>
      </c>
      <c r="C89">
        <v>23883</v>
      </c>
    </row>
    <row r="90" spans="1:3" x14ac:dyDescent="0.35">
      <c r="A90" s="7">
        <v>43975</v>
      </c>
      <c r="B90">
        <v>211</v>
      </c>
      <c r="C90">
        <v>24094</v>
      </c>
    </row>
    <row r="91" spans="1:3" x14ac:dyDescent="0.35">
      <c r="A91" s="7">
        <v>43976</v>
      </c>
      <c r="B91">
        <v>202</v>
      </c>
      <c r="C91">
        <v>24296</v>
      </c>
    </row>
    <row r="92" spans="1:3" x14ac:dyDescent="0.35">
      <c r="A92" s="7">
        <v>43977</v>
      </c>
      <c r="B92">
        <v>237</v>
      </c>
      <c r="C92">
        <v>24533</v>
      </c>
    </row>
    <row r="93" spans="1:3" x14ac:dyDescent="0.35">
      <c r="A93" s="7">
        <v>43978</v>
      </c>
      <c r="B93">
        <v>249</v>
      </c>
      <c r="C93">
        <v>24782</v>
      </c>
    </row>
    <row r="94" spans="1:3" x14ac:dyDescent="0.35">
      <c r="A94" s="7">
        <v>43979</v>
      </c>
      <c r="B94">
        <v>184</v>
      </c>
      <c r="C94">
        <v>24966</v>
      </c>
    </row>
    <row r="95" spans="1:3" x14ac:dyDescent="0.35">
      <c r="A95" s="7">
        <v>43980</v>
      </c>
      <c r="B95">
        <v>193</v>
      </c>
      <c r="C95">
        <v>25159</v>
      </c>
    </row>
    <row r="96" spans="1:3" x14ac:dyDescent="0.35">
      <c r="A96" s="7">
        <v>43981</v>
      </c>
      <c r="B96">
        <v>207</v>
      </c>
      <c r="C96">
        <v>25366</v>
      </c>
    </row>
    <row r="97" spans="1:3" x14ac:dyDescent="0.35">
      <c r="A97" s="7">
        <v>43982</v>
      </c>
      <c r="B97">
        <v>134</v>
      </c>
      <c r="C97">
        <v>25500</v>
      </c>
    </row>
    <row r="98" spans="1:3" x14ac:dyDescent="0.35">
      <c r="A98" s="7">
        <v>43983</v>
      </c>
      <c r="B98">
        <v>155</v>
      </c>
      <c r="C98">
        <v>25655</v>
      </c>
    </row>
    <row r="99" spans="1:3" x14ac:dyDescent="0.35">
      <c r="A99" s="7">
        <v>43984</v>
      </c>
      <c r="B99">
        <v>95</v>
      </c>
      <c r="C99">
        <v>25750</v>
      </c>
    </row>
    <row r="100" spans="1:3" x14ac:dyDescent="0.35">
      <c r="A100" s="7">
        <v>43985</v>
      </c>
      <c r="B100">
        <v>113</v>
      </c>
      <c r="C100">
        <v>25863</v>
      </c>
    </row>
    <row r="101" spans="1:3" x14ac:dyDescent="0.35">
      <c r="A101" s="7">
        <v>43986</v>
      </c>
      <c r="B101">
        <v>121</v>
      </c>
      <c r="C101">
        <v>25984</v>
      </c>
    </row>
    <row r="102" spans="1:3" x14ac:dyDescent="0.35">
      <c r="A102" s="7">
        <v>43987</v>
      </c>
      <c r="B102">
        <v>108</v>
      </c>
      <c r="C102">
        <v>26092</v>
      </c>
    </row>
    <row r="103" spans="1:3" x14ac:dyDescent="0.35">
      <c r="A103" s="7">
        <v>43988</v>
      </c>
      <c r="B103">
        <v>103</v>
      </c>
      <c r="C103">
        <v>26195</v>
      </c>
    </row>
    <row r="104" spans="1:3" x14ac:dyDescent="0.35">
      <c r="A104" s="7">
        <v>43989</v>
      </c>
      <c r="B104">
        <v>73</v>
      </c>
      <c r="C104">
        <v>26268</v>
      </c>
    </row>
    <row r="105" spans="1:3" x14ac:dyDescent="0.35">
      <c r="A105" s="7">
        <v>43990</v>
      </c>
      <c r="B105">
        <v>50</v>
      </c>
      <c r="C105">
        <v>26318</v>
      </c>
    </row>
    <row r="106" spans="1:3" x14ac:dyDescent="0.35">
      <c r="A106" s="7">
        <v>43991</v>
      </c>
      <c r="B106">
        <v>76</v>
      </c>
      <c r="C106">
        <v>26394</v>
      </c>
    </row>
    <row r="107" spans="1:3" x14ac:dyDescent="0.35">
      <c r="A107" s="7">
        <v>43992</v>
      </c>
      <c r="B107">
        <v>68</v>
      </c>
      <c r="C107">
        <v>26462</v>
      </c>
    </row>
    <row r="108" spans="1:3" x14ac:dyDescent="0.35">
      <c r="A108" s="7">
        <v>43993</v>
      </c>
      <c r="B108">
        <v>64</v>
      </c>
      <c r="C108">
        <v>26526</v>
      </c>
    </row>
    <row r="109" spans="1:3" x14ac:dyDescent="0.35">
      <c r="A109" s="7">
        <v>43994</v>
      </c>
      <c r="B109">
        <v>73</v>
      </c>
      <c r="C109">
        <v>26599</v>
      </c>
    </row>
    <row r="110" spans="1:3" x14ac:dyDescent="0.35">
      <c r="A110" s="7">
        <v>43995</v>
      </c>
      <c r="B110">
        <v>66</v>
      </c>
      <c r="C110">
        <v>26665</v>
      </c>
    </row>
    <row r="111" spans="1:3" x14ac:dyDescent="0.35">
      <c r="A111" s="7">
        <v>43996</v>
      </c>
      <c r="B111">
        <v>27</v>
      </c>
      <c r="C111">
        <v>26692</v>
      </c>
    </row>
    <row r="112" spans="1:3" x14ac:dyDescent="0.35">
      <c r="A112" s="7">
        <v>43997</v>
      </c>
      <c r="B112">
        <v>55</v>
      </c>
      <c r="C112">
        <v>26747</v>
      </c>
    </row>
    <row r="113" spans="1:3" x14ac:dyDescent="0.35">
      <c r="A113" s="7">
        <v>43998</v>
      </c>
      <c r="B113">
        <v>72</v>
      </c>
      <c r="C113">
        <v>26819</v>
      </c>
    </row>
    <row r="114" spans="1:3" x14ac:dyDescent="0.35">
      <c r="A114" s="7">
        <v>43999</v>
      </c>
      <c r="B114">
        <v>50</v>
      </c>
      <c r="C114">
        <v>26869</v>
      </c>
    </row>
    <row r="115" spans="1:3" x14ac:dyDescent="0.35">
      <c r="A115" s="7">
        <v>44000</v>
      </c>
      <c r="B115">
        <v>53</v>
      </c>
      <c r="C115">
        <v>26922</v>
      </c>
    </row>
    <row r="116" spans="1:3" x14ac:dyDescent="0.35">
      <c r="A116" s="7">
        <v>44001</v>
      </c>
      <c r="B116">
        <v>64</v>
      </c>
      <c r="C116">
        <v>26986</v>
      </c>
    </row>
    <row r="117" spans="1:3" x14ac:dyDescent="0.35">
      <c r="A117" s="7">
        <v>44002</v>
      </c>
      <c r="B117">
        <v>33</v>
      </c>
      <c r="C117">
        <v>27019</v>
      </c>
    </row>
    <row r="118" spans="1:3" x14ac:dyDescent="0.35">
      <c r="A118" s="7">
        <v>44003</v>
      </c>
      <c r="B118">
        <v>26</v>
      </c>
      <c r="C118">
        <v>27045</v>
      </c>
    </row>
    <row r="119" spans="1:3" x14ac:dyDescent="0.35">
      <c r="A119" s="7">
        <v>44004</v>
      </c>
      <c r="B119">
        <v>37</v>
      </c>
      <c r="C119">
        <v>27082</v>
      </c>
    </row>
    <row r="120" spans="1:3" x14ac:dyDescent="0.35">
      <c r="A120" s="7">
        <v>44005</v>
      </c>
      <c r="B120">
        <v>39</v>
      </c>
      <c r="C120">
        <v>27121</v>
      </c>
    </row>
    <row r="121" spans="1:3" x14ac:dyDescent="0.35">
      <c r="A121" s="7">
        <v>44006</v>
      </c>
      <c r="B121">
        <v>29</v>
      </c>
      <c r="C121">
        <v>27150</v>
      </c>
    </row>
    <row r="122" spans="1:3" x14ac:dyDescent="0.35">
      <c r="A122" s="7">
        <v>44007</v>
      </c>
      <c r="B122">
        <v>46</v>
      </c>
      <c r="C122">
        <v>27196</v>
      </c>
    </row>
    <row r="123" spans="1:3" x14ac:dyDescent="0.35">
      <c r="A123" s="7">
        <v>44008</v>
      </c>
      <c r="B123">
        <v>40</v>
      </c>
      <c r="C123">
        <v>27236</v>
      </c>
    </row>
    <row r="124" spans="1:3" x14ac:dyDescent="0.35">
      <c r="A124" s="7">
        <v>44009</v>
      </c>
      <c r="B124">
        <v>28</v>
      </c>
      <c r="C124">
        <v>27264</v>
      </c>
    </row>
    <row r="125" spans="1:3" x14ac:dyDescent="0.35">
      <c r="A125" s="7">
        <v>44010</v>
      </c>
      <c r="B125">
        <v>19</v>
      </c>
      <c r="C125">
        <v>27283</v>
      </c>
    </row>
    <row r="126" spans="1:3" x14ac:dyDescent="0.35">
      <c r="A126" s="7">
        <v>44011</v>
      </c>
      <c r="B126">
        <v>16</v>
      </c>
      <c r="C126">
        <v>27299</v>
      </c>
    </row>
    <row r="127" spans="1:3" x14ac:dyDescent="0.35">
      <c r="A127" s="7">
        <v>44012</v>
      </c>
      <c r="B127">
        <v>40</v>
      </c>
      <c r="C127">
        <v>27339</v>
      </c>
    </row>
    <row r="128" spans="1:3" x14ac:dyDescent="0.35">
      <c r="A128" s="7">
        <v>44013</v>
      </c>
      <c r="B128">
        <v>25</v>
      </c>
      <c r="C128">
        <v>27364</v>
      </c>
    </row>
    <row r="129" spans="1:3" x14ac:dyDescent="0.35">
      <c r="A129" s="7">
        <v>44014</v>
      </c>
      <c r="B129">
        <v>16</v>
      </c>
      <c r="C129">
        <v>27380</v>
      </c>
    </row>
    <row r="130" spans="1:3" x14ac:dyDescent="0.35">
      <c r="A130" s="7">
        <v>44015</v>
      </c>
      <c r="B130">
        <v>17</v>
      </c>
      <c r="C130">
        <v>27397</v>
      </c>
    </row>
    <row r="131" spans="1:3" x14ac:dyDescent="0.35">
      <c r="A131" s="7">
        <v>44016</v>
      </c>
      <c r="B131">
        <v>15</v>
      </c>
      <c r="C131">
        <v>27412</v>
      </c>
    </row>
    <row r="132" spans="1:3" x14ac:dyDescent="0.35">
      <c r="A132" s="7">
        <v>44017</v>
      </c>
      <c r="B132">
        <v>6</v>
      </c>
      <c r="C132">
        <v>27418</v>
      </c>
    </row>
    <row r="133" spans="1:3" x14ac:dyDescent="0.35">
      <c r="A133" s="7">
        <v>44018</v>
      </c>
      <c r="B133">
        <v>15</v>
      </c>
      <c r="C133">
        <v>27433</v>
      </c>
    </row>
    <row r="134" spans="1:3" x14ac:dyDescent="0.35">
      <c r="A134" s="7">
        <v>44019</v>
      </c>
      <c r="B134">
        <v>21</v>
      </c>
      <c r="C134">
        <v>27454</v>
      </c>
    </row>
    <row r="135" spans="1:3" x14ac:dyDescent="0.35">
      <c r="A135" s="7">
        <v>44020</v>
      </c>
      <c r="B135">
        <v>33</v>
      </c>
      <c r="C135">
        <v>27487</v>
      </c>
    </row>
    <row r="136" spans="1:3" x14ac:dyDescent="0.35">
      <c r="A136" s="7">
        <v>44021</v>
      </c>
      <c r="B136">
        <v>51</v>
      </c>
      <c r="C136">
        <v>27538</v>
      </c>
    </row>
    <row r="137" spans="1:3" x14ac:dyDescent="0.35">
      <c r="A137" s="7">
        <v>44022</v>
      </c>
      <c r="B137">
        <v>48</v>
      </c>
      <c r="C137">
        <v>27586</v>
      </c>
    </row>
    <row r="138" spans="1:3" x14ac:dyDescent="0.35">
      <c r="A138" s="7">
        <v>44023</v>
      </c>
      <c r="B138">
        <v>20</v>
      </c>
      <c r="C138">
        <v>27606</v>
      </c>
    </row>
    <row r="139" spans="1:3" x14ac:dyDescent="0.35">
      <c r="A139" s="7">
        <v>44024</v>
      </c>
      <c r="B139">
        <v>14</v>
      </c>
      <c r="C139">
        <v>27620</v>
      </c>
    </row>
    <row r="140" spans="1:3" x14ac:dyDescent="0.35">
      <c r="A140" s="7">
        <v>44025</v>
      </c>
      <c r="B140">
        <v>76</v>
      </c>
      <c r="C140">
        <v>27696</v>
      </c>
    </row>
    <row r="141" spans="1:3" x14ac:dyDescent="0.35">
      <c r="A141" s="7">
        <v>44026</v>
      </c>
      <c r="B141">
        <v>66</v>
      </c>
      <c r="C141">
        <v>27762</v>
      </c>
    </row>
    <row r="142" spans="1:3" x14ac:dyDescent="0.35">
      <c r="A142" s="7">
        <v>44027</v>
      </c>
      <c r="B142">
        <v>66</v>
      </c>
      <c r="C142">
        <v>27828</v>
      </c>
    </row>
    <row r="143" spans="1:3" x14ac:dyDescent="0.35">
      <c r="A143" s="7">
        <v>44028</v>
      </c>
      <c r="B143">
        <v>62</v>
      </c>
      <c r="C143">
        <v>27890</v>
      </c>
    </row>
    <row r="144" spans="1:3" x14ac:dyDescent="0.35">
      <c r="A144" s="7">
        <v>44029</v>
      </c>
      <c r="B144">
        <v>94</v>
      </c>
      <c r="C144">
        <v>27984</v>
      </c>
    </row>
    <row r="145" spans="1:3" x14ac:dyDescent="0.35">
      <c r="A145" s="7">
        <v>44030</v>
      </c>
      <c r="B145">
        <v>101</v>
      </c>
      <c r="C145">
        <v>28085</v>
      </c>
    </row>
    <row r="146" spans="1:3" x14ac:dyDescent="0.35">
      <c r="A146" s="7">
        <v>44031</v>
      </c>
      <c r="B146">
        <v>53</v>
      </c>
      <c r="C146">
        <v>28138</v>
      </c>
    </row>
    <row r="147" spans="1:3" x14ac:dyDescent="0.35">
      <c r="A147" s="7">
        <v>44032</v>
      </c>
      <c r="B147">
        <v>29</v>
      </c>
      <c r="C147">
        <v>28167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CW1" workbookViewId="0">
      <pane ySplit="1" topLeftCell="A67" activePane="bottomLeft" state="frozen"/>
      <selection pane="bottomLeft" activeCell="DK116" sqref="DK116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315</v>
      </c>
      <c r="BI1" s="10" t="s">
        <v>316</v>
      </c>
      <c r="BJ1" s="10" t="s">
        <v>317</v>
      </c>
      <c r="BK1" s="10" t="s">
        <v>318</v>
      </c>
      <c r="BL1" s="10" t="s">
        <v>319</v>
      </c>
      <c r="BM1" s="10" t="s">
        <v>320</v>
      </c>
      <c r="BN1" s="10" t="s">
        <v>321</v>
      </c>
      <c r="BO1" s="10" t="s">
        <v>322</v>
      </c>
      <c r="BP1" s="10" t="s">
        <v>323</v>
      </c>
      <c r="BQ1" s="10" t="s">
        <v>324</v>
      </c>
      <c r="BR1" s="10" t="s">
        <v>325</v>
      </c>
      <c r="BS1" s="10" t="s">
        <v>326</v>
      </c>
      <c r="BT1" s="10" t="s">
        <v>327</v>
      </c>
      <c r="BU1" s="10" t="s">
        <v>328</v>
      </c>
      <c r="BV1" s="10" t="s">
        <v>329</v>
      </c>
      <c r="BW1" s="10" t="s">
        <v>330</v>
      </c>
      <c r="BX1" s="10" t="s">
        <v>342</v>
      </c>
      <c r="BY1" s="10" t="s">
        <v>343</v>
      </c>
      <c r="BZ1" s="10" t="s">
        <v>344</v>
      </c>
      <c r="CA1" s="10" t="s">
        <v>345</v>
      </c>
      <c r="CB1" s="10" t="s">
        <v>347</v>
      </c>
      <c r="CC1" s="10" t="s">
        <v>348</v>
      </c>
      <c r="CD1" s="10" t="s">
        <v>349</v>
      </c>
      <c r="CE1" s="10" t="s">
        <v>350</v>
      </c>
      <c r="CF1" s="10" t="s">
        <v>351</v>
      </c>
      <c r="CG1" s="10" t="s">
        <v>352</v>
      </c>
      <c r="CH1" s="10" t="s">
        <v>353</v>
      </c>
      <c r="CI1" s="10" t="s">
        <v>354</v>
      </c>
      <c r="CJ1" s="10" t="s">
        <v>355</v>
      </c>
      <c r="CK1" s="10" t="s">
        <v>356</v>
      </c>
      <c r="CL1" s="10" t="s">
        <v>357</v>
      </c>
      <c r="CM1" s="10" t="s">
        <v>358</v>
      </c>
      <c r="CN1" s="10" t="s">
        <v>359</v>
      </c>
      <c r="CO1" s="10" t="s">
        <v>360</v>
      </c>
      <c r="CP1" s="10" t="s">
        <v>361</v>
      </c>
      <c r="CQ1" s="10" t="s">
        <v>387</v>
      </c>
      <c r="CR1" s="10" t="s">
        <v>388</v>
      </c>
      <c r="CS1" s="10" t="s">
        <v>389</v>
      </c>
      <c r="CT1" s="10" t="s">
        <v>390</v>
      </c>
      <c r="CU1" s="10" t="s">
        <v>391</v>
      </c>
      <c r="CV1" s="10" t="s">
        <v>392</v>
      </c>
      <c r="CW1" s="10" t="s">
        <v>400</v>
      </c>
      <c r="CX1" s="10" t="s">
        <v>401</v>
      </c>
      <c r="CY1" s="10" t="s">
        <v>402</v>
      </c>
      <c r="CZ1" s="10" t="s">
        <v>403</v>
      </c>
      <c r="DA1" s="10" t="s">
        <v>404</v>
      </c>
      <c r="DB1" s="10" t="s">
        <v>405</v>
      </c>
      <c r="DC1" s="10" t="s">
        <v>406</v>
      </c>
      <c r="DD1" s="10" t="s">
        <v>407</v>
      </c>
      <c r="DE1" s="10" t="s">
        <v>408</v>
      </c>
      <c r="DF1" s="10" t="s">
        <v>409</v>
      </c>
      <c r="DG1" s="10" t="s">
        <v>410</v>
      </c>
      <c r="DH1" s="10" t="s">
        <v>411</v>
      </c>
      <c r="DI1" s="10" t="s">
        <v>412</v>
      </c>
      <c r="DJ1" s="10" t="s">
        <v>413</v>
      </c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21.5" hidden="1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0" t="s">
        <v>350</v>
      </c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hidden="1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0" t="s">
        <v>351</v>
      </c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21.5" hidden="1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0" t="s">
        <v>352</v>
      </c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21.5" hidden="1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0" t="s">
        <v>353</v>
      </c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21.5" hidden="1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0" t="s">
        <v>354</v>
      </c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21.5" hidden="1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0" t="s">
        <v>355</v>
      </c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21.5" hidden="1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0" t="s">
        <v>356</v>
      </c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21.5" hidden="1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0" t="s">
        <v>357</v>
      </c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21.5" hidden="1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0" t="s">
        <v>358</v>
      </c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21.5" hidden="1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0" t="s">
        <v>359</v>
      </c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21.5" hidden="1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0" t="s">
        <v>360</v>
      </c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21.5" hidden="1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0" t="s">
        <v>361</v>
      </c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21.5" hidden="1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0" t="s">
        <v>362</v>
      </c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21.5" hidden="1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0" t="s">
        <v>363</v>
      </c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21.5" hidden="1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0" t="s">
        <v>364</v>
      </c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21.5" hidden="1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0" t="s">
        <v>365</v>
      </c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21.5" hidden="1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0" t="s">
        <v>366</v>
      </c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21.5" hidden="1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0" t="s">
        <v>367</v>
      </c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21.5" hidden="1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0" t="s">
        <v>368</v>
      </c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21.5" hidden="1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0" t="s">
        <v>369</v>
      </c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21.5" hidden="1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0" t="s">
        <v>370</v>
      </c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21.5" hidden="1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0" t="s">
        <v>371</v>
      </c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21.5" hidden="1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0" t="s">
        <v>372</v>
      </c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21.5" hidden="1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0" t="s">
        <v>373</v>
      </c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21.5" hidden="1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0" t="s">
        <v>374</v>
      </c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21.5" hidden="1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0" t="s">
        <v>375</v>
      </c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21.5" hidden="1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0" t="s">
        <v>376</v>
      </c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21.5" hidden="1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0" t="s">
        <v>377</v>
      </c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21.5" hidden="1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0" t="s">
        <v>378</v>
      </c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21.5" hidden="1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0" t="s">
        <v>379</v>
      </c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21.5" hidden="1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0" t="s">
        <v>380</v>
      </c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21.5" hidden="1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0" t="s">
        <v>381</v>
      </c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21.5" hidden="1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0" t="s">
        <v>382</v>
      </c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21.5" hidden="1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0" t="s">
        <v>383</v>
      </c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21.5" hidden="1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10" t="s">
        <v>384</v>
      </c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21.5" hidden="1" thickBot="1" x14ac:dyDescent="0.4">
      <c r="CD37" s="10" t="s">
        <v>385</v>
      </c>
    </row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 t="s">
        <v>386</v>
      </c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hidden="1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>
        <v>291</v>
      </c>
      <c r="BP57" s="13">
        <v>298</v>
      </c>
      <c r="BQ57" s="13">
        <v>298</v>
      </c>
      <c r="BR57" s="13">
        <v>299</v>
      </c>
      <c r="BS57" s="13">
        <v>300</v>
      </c>
      <c r="BT57" s="13">
        <v>302</v>
      </c>
      <c r="BU57" s="13">
        <v>305</v>
      </c>
      <c r="BV57" s="13">
        <v>306</v>
      </c>
      <c r="BW57" s="13">
        <v>307</v>
      </c>
      <c r="BX57" s="13">
        <v>308</v>
      </c>
      <c r="BY57" s="13">
        <v>314</v>
      </c>
      <c r="BZ57" s="13">
        <v>314</v>
      </c>
      <c r="CA57" s="13">
        <v>315</v>
      </c>
      <c r="CB57" s="13">
        <v>316</v>
      </c>
      <c r="CC57" s="13">
        <v>318</v>
      </c>
      <c r="CD57" s="13">
        <v>318</v>
      </c>
      <c r="CE57" s="13" t="s">
        <v>101</v>
      </c>
      <c r="CF57" s="13" t="s">
        <v>101</v>
      </c>
      <c r="CG57" s="13">
        <v>318</v>
      </c>
      <c r="CH57" s="13">
        <v>318</v>
      </c>
      <c r="CI57" s="13" t="s">
        <v>101</v>
      </c>
      <c r="CJ57" s="13">
        <v>322</v>
      </c>
      <c r="CK57" s="13" t="s">
        <v>101</v>
      </c>
      <c r="CL57" s="13" t="s">
        <v>101</v>
      </c>
      <c r="CM57" s="13" t="s">
        <v>101</v>
      </c>
      <c r="CN57" s="13">
        <v>325</v>
      </c>
      <c r="CO57" s="13">
        <v>326</v>
      </c>
      <c r="CP57" s="13">
        <v>327</v>
      </c>
      <c r="CQ57" s="13">
        <v>331</v>
      </c>
      <c r="CR57" s="13" t="s">
        <v>101</v>
      </c>
      <c r="CS57" s="13" t="s">
        <v>101</v>
      </c>
      <c r="CT57" s="13" t="s">
        <v>101</v>
      </c>
      <c r="CU57" s="13">
        <v>337</v>
      </c>
      <c r="CV57" s="13">
        <v>339</v>
      </c>
      <c r="CW57" s="13">
        <v>339</v>
      </c>
      <c r="CX57" s="13">
        <v>339</v>
      </c>
      <c r="CY57" s="13">
        <v>340</v>
      </c>
      <c r="CZ57" s="13" t="s">
        <v>101</v>
      </c>
      <c r="DA57" s="13" t="s">
        <v>101</v>
      </c>
      <c r="DB57" s="13">
        <v>344</v>
      </c>
      <c r="DC57" s="13">
        <v>344</v>
      </c>
      <c r="DD57" s="13">
        <v>346</v>
      </c>
      <c r="DE57" s="13">
        <v>347</v>
      </c>
      <c r="DF57" s="13">
        <v>348</v>
      </c>
      <c r="DG57" s="13" t="s">
        <v>101</v>
      </c>
      <c r="DH57" s="13" t="s">
        <v>101</v>
      </c>
      <c r="DI57" s="13">
        <v>353</v>
      </c>
      <c r="DJ57" s="13">
        <v>353</v>
      </c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>
        <v>259</v>
      </c>
      <c r="BP58" s="15">
        <v>264</v>
      </c>
      <c r="BQ58" s="15">
        <v>267</v>
      </c>
      <c r="BR58" s="15">
        <v>271</v>
      </c>
      <c r="BS58" s="15">
        <v>276</v>
      </c>
      <c r="BT58" s="15">
        <v>276</v>
      </c>
      <c r="BU58" s="15">
        <v>279</v>
      </c>
      <c r="BV58" s="15">
        <v>280</v>
      </c>
      <c r="BW58" s="15">
        <v>281</v>
      </c>
      <c r="BX58" s="15">
        <v>285</v>
      </c>
      <c r="BY58" s="15">
        <v>286</v>
      </c>
      <c r="BZ58" s="15">
        <v>286</v>
      </c>
      <c r="CA58" s="15">
        <v>287</v>
      </c>
      <c r="CB58" s="15">
        <v>287</v>
      </c>
      <c r="CC58" s="15">
        <v>290</v>
      </c>
      <c r="CD58" s="15">
        <v>292</v>
      </c>
      <c r="CE58" s="15" t="s">
        <v>101</v>
      </c>
      <c r="CF58" s="15" t="s">
        <v>101</v>
      </c>
      <c r="CG58" s="15">
        <v>294</v>
      </c>
      <c r="CH58" s="15">
        <v>294</v>
      </c>
      <c r="CI58" s="13" t="s">
        <v>101</v>
      </c>
      <c r="CJ58" s="15">
        <v>299</v>
      </c>
      <c r="CK58" s="13" t="s">
        <v>101</v>
      </c>
      <c r="CL58" s="13" t="s">
        <v>101</v>
      </c>
      <c r="CM58" s="13" t="s">
        <v>101</v>
      </c>
      <c r="CN58" s="15">
        <v>303</v>
      </c>
      <c r="CO58" s="15">
        <v>305</v>
      </c>
      <c r="CP58" s="15">
        <v>305</v>
      </c>
      <c r="CQ58" s="15">
        <v>306</v>
      </c>
      <c r="CR58" s="13" t="s">
        <v>101</v>
      </c>
      <c r="CS58" s="13" t="s">
        <v>101</v>
      </c>
      <c r="CT58" s="13" t="s">
        <v>101</v>
      </c>
      <c r="CU58" s="15">
        <v>307</v>
      </c>
      <c r="CV58" s="15">
        <v>307</v>
      </c>
      <c r="CW58" s="15">
        <v>307</v>
      </c>
      <c r="CX58" s="15">
        <v>309</v>
      </c>
      <c r="CY58" s="15">
        <v>309</v>
      </c>
      <c r="CZ58" s="13" t="s">
        <v>101</v>
      </c>
      <c r="DA58" s="13" t="s">
        <v>101</v>
      </c>
      <c r="DB58" s="15">
        <v>311</v>
      </c>
      <c r="DC58" s="15">
        <v>312</v>
      </c>
      <c r="DD58" s="15">
        <v>315</v>
      </c>
      <c r="DE58" s="15">
        <v>315</v>
      </c>
      <c r="DF58" s="15">
        <v>315</v>
      </c>
      <c r="DG58" s="13" t="s">
        <v>101</v>
      </c>
      <c r="DH58" s="13" t="s">
        <v>101</v>
      </c>
      <c r="DI58" s="15">
        <v>316</v>
      </c>
      <c r="DJ58" s="15">
        <v>316</v>
      </c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>
        <v>916</v>
      </c>
      <c r="BP59" s="13">
        <v>925</v>
      </c>
      <c r="BQ59" s="13">
        <v>937</v>
      </c>
      <c r="BR59" s="13">
        <v>944</v>
      </c>
      <c r="BS59" s="13">
        <v>951</v>
      </c>
      <c r="BT59" s="13">
        <v>961</v>
      </c>
      <c r="BU59" s="13">
        <v>961</v>
      </c>
      <c r="BV59" s="13">
        <v>961</v>
      </c>
      <c r="BW59" s="13">
        <v>967</v>
      </c>
      <c r="BX59" s="13">
        <v>970</v>
      </c>
      <c r="BY59" s="13">
        <v>980</v>
      </c>
      <c r="BZ59" s="13">
        <v>986</v>
      </c>
      <c r="CA59" s="13">
        <v>991</v>
      </c>
      <c r="CB59" s="13">
        <v>1002</v>
      </c>
      <c r="CC59" s="13">
        <v>1006</v>
      </c>
      <c r="CD59" s="13">
        <v>1008</v>
      </c>
      <c r="CE59" s="13" t="s">
        <v>101</v>
      </c>
      <c r="CF59" s="13" t="s">
        <v>101</v>
      </c>
      <c r="CG59" s="13">
        <v>1013</v>
      </c>
      <c r="CH59" s="13">
        <v>1013</v>
      </c>
      <c r="CI59" s="13" t="s">
        <v>101</v>
      </c>
      <c r="CJ59" s="13">
        <v>1022</v>
      </c>
      <c r="CK59" s="13" t="s">
        <v>101</v>
      </c>
      <c r="CL59" s="13" t="s">
        <v>101</v>
      </c>
      <c r="CM59" s="13" t="s">
        <v>101</v>
      </c>
      <c r="CN59" s="13">
        <v>1031</v>
      </c>
      <c r="CO59" s="13">
        <v>1033</v>
      </c>
      <c r="CP59" s="13">
        <v>1034</v>
      </c>
      <c r="CQ59" s="13">
        <v>1036</v>
      </c>
      <c r="CR59" s="13" t="s">
        <v>101</v>
      </c>
      <c r="CS59" s="13" t="s">
        <v>101</v>
      </c>
      <c r="CT59" s="13" t="s">
        <v>101</v>
      </c>
      <c r="CU59" s="13">
        <v>1046</v>
      </c>
      <c r="CV59" s="13">
        <v>1047</v>
      </c>
      <c r="CW59" s="13">
        <v>1051</v>
      </c>
      <c r="CX59" s="13">
        <v>1057</v>
      </c>
      <c r="CY59" s="13">
        <v>1060</v>
      </c>
      <c r="CZ59" s="13" t="s">
        <v>101</v>
      </c>
      <c r="DA59" s="13" t="s">
        <v>101</v>
      </c>
      <c r="DB59" s="13">
        <v>1070</v>
      </c>
      <c r="DC59" s="13">
        <v>1074</v>
      </c>
      <c r="DD59" s="13">
        <v>1080</v>
      </c>
      <c r="DE59" s="13">
        <v>1084</v>
      </c>
      <c r="DF59" s="13">
        <v>1088</v>
      </c>
      <c r="DG59" s="13" t="s">
        <v>101</v>
      </c>
      <c r="DH59" s="13" t="s">
        <v>101</v>
      </c>
      <c r="DI59" s="13">
        <v>1098</v>
      </c>
      <c r="DJ59" s="13">
        <v>1103</v>
      </c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>
        <v>2958</v>
      </c>
      <c r="BP60" s="15">
        <v>2981</v>
      </c>
      <c r="BQ60" s="15">
        <v>2999</v>
      </c>
      <c r="BR60" s="15">
        <v>3019</v>
      </c>
      <c r="BS60" s="15">
        <v>3035</v>
      </c>
      <c r="BT60" s="15">
        <v>3046</v>
      </c>
      <c r="BU60" s="15">
        <v>3057</v>
      </c>
      <c r="BV60" s="15">
        <v>3073</v>
      </c>
      <c r="BW60" s="15">
        <v>3087</v>
      </c>
      <c r="BX60" s="15">
        <v>3102</v>
      </c>
      <c r="BY60" s="15">
        <v>3111</v>
      </c>
      <c r="BZ60" s="15">
        <v>3120</v>
      </c>
      <c r="CA60" s="15">
        <v>3128</v>
      </c>
      <c r="CB60" s="15">
        <v>3141</v>
      </c>
      <c r="CC60" s="15">
        <v>3157</v>
      </c>
      <c r="CD60" s="15">
        <v>3171</v>
      </c>
      <c r="CE60" s="15" t="s">
        <v>101</v>
      </c>
      <c r="CF60" s="15" t="s">
        <v>101</v>
      </c>
      <c r="CG60" s="15">
        <v>3211</v>
      </c>
      <c r="CH60" s="15">
        <v>3217</v>
      </c>
      <c r="CI60" s="13" t="s">
        <v>101</v>
      </c>
      <c r="CJ60" s="15">
        <v>3238</v>
      </c>
      <c r="CK60" s="13" t="s">
        <v>101</v>
      </c>
      <c r="CL60" s="13" t="s">
        <v>101</v>
      </c>
      <c r="CM60" s="13" t="s">
        <v>101</v>
      </c>
      <c r="CN60" s="15">
        <v>3274</v>
      </c>
      <c r="CO60" s="15">
        <v>3276</v>
      </c>
      <c r="CP60" s="15">
        <v>3279</v>
      </c>
      <c r="CQ60" s="15">
        <v>3283</v>
      </c>
      <c r="CR60" s="13" t="s">
        <v>101</v>
      </c>
      <c r="CS60" s="13" t="s">
        <v>101</v>
      </c>
      <c r="CT60" s="13" t="s">
        <v>101</v>
      </c>
      <c r="CU60" s="15">
        <v>3302</v>
      </c>
      <c r="CV60" s="15">
        <v>3304</v>
      </c>
      <c r="CW60" s="15">
        <v>3311</v>
      </c>
      <c r="CX60" s="15">
        <v>3320</v>
      </c>
      <c r="CY60" s="15">
        <v>3328</v>
      </c>
      <c r="CZ60" s="13" t="s">
        <v>101</v>
      </c>
      <c r="DA60" s="13" t="s">
        <v>101</v>
      </c>
      <c r="DB60" s="15">
        <v>3366</v>
      </c>
      <c r="DC60" s="15">
        <v>3384</v>
      </c>
      <c r="DD60" s="15">
        <v>3412</v>
      </c>
      <c r="DE60" s="15">
        <v>3431</v>
      </c>
      <c r="DF60" s="15">
        <v>3464</v>
      </c>
      <c r="DG60" s="13" t="s">
        <v>101</v>
      </c>
      <c r="DH60" s="13" t="s">
        <v>101</v>
      </c>
      <c r="DI60" s="15">
        <v>3568</v>
      </c>
      <c r="DJ60" s="15">
        <v>3601</v>
      </c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>
        <v>3272</v>
      </c>
      <c r="BP61" s="13">
        <v>3297</v>
      </c>
      <c r="BQ61" s="13">
        <v>3310</v>
      </c>
      <c r="BR61" s="13">
        <v>3325</v>
      </c>
      <c r="BS61" s="13">
        <v>3339</v>
      </c>
      <c r="BT61" s="13">
        <v>3347</v>
      </c>
      <c r="BU61" s="13">
        <v>3350</v>
      </c>
      <c r="BV61" s="13">
        <v>3359</v>
      </c>
      <c r="BW61" s="13">
        <v>3375</v>
      </c>
      <c r="BX61" s="13">
        <v>3379</v>
      </c>
      <c r="BY61" s="13">
        <v>3392</v>
      </c>
      <c r="BZ61" s="13">
        <v>3393</v>
      </c>
      <c r="CA61" s="13">
        <v>3397</v>
      </c>
      <c r="CB61" s="13">
        <v>3402</v>
      </c>
      <c r="CC61" s="13">
        <v>3406</v>
      </c>
      <c r="CD61" s="13">
        <v>3417</v>
      </c>
      <c r="CE61" s="13" t="s">
        <v>101</v>
      </c>
      <c r="CF61" s="13" t="s">
        <v>101</v>
      </c>
      <c r="CG61" s="13">
        <v>3435</v>
      </c>
      <c r="CH61" s="13">
        <v>3437</v>
      </c>
      <c r="CI61" s="13" t="s">
        <v>101</v>
      </c>
      <c r="CJ61" s="13">
        <v>3449</v>
      </c>
      <c r="CK61" s="13" t="s">
        <v>101</v>
      </c>
      <c r="CL61" s="13" t="s">
        <v>101</v>
      </c>
      <c r="CM61" s="13" t="s">
        <v>101</v>
      </c>
      <c r="CN61" s="13">
        <v>3467</v>
      </c>
      <c r="CO61" s="13">
        <v>3475</v>
      </c>
      <c r="CP61" s="13">
        <v>3480</v>
      </c>
      <c r="CQ61" s="13">
        <v>3484</v>
      </c>
      <c r="CR61" s="13" t="s">
        <v>101</v>
      </c>
      <c r="CS61" s="13" t="s">
        <v>101</v>
      </c>
      <c r="CT61" s="13" t="s">
        <v>101</v>
      </c>
      <c r="CU61" s="13">
        <v>3497</v>
      </c>
      <c r="CV61" s="13">
        <v>3499</v>
      </c>
      <c r="CW61" s="13">
        <v>3504</v>
      </c>
      <c r="CX61" s="13">
        <v>3513</v>
      </c>
      <c r="CY61" s="13">
        <v>3516</v>
      </c>
      <c r="CZ61" s="13" t="s">
        <v>101</v>
      </c>
      <c r="DA61" s="13" t="s">
        <v>101</v>
      </c>
      <c r="DB61" s="13">
        <v>3529</v>
      </c>
      <c r="DC61" s="13">
        <v>3533</v>
      </c>
      <c r="DD61" s="13">
        <v>3553</v>
      </c>
      <c r="DE61" s="13">
        <v>3571</v>
      </c>
      <c r="DF61" s="13">
        <v>3591</v>
      </c>
      <c r="DG61" s="13" t="s">
        <v>101</v>
      </c>
      <c r="DH61" s="13" t="s">
        <v>101</v>
      </c>
      <c r="DI61" s="13">
        <v>3638</v>
      </c>
      <c r="DJ61" s="13">
        <v>3661</v>
      </c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>
        <v>3586</v>
      </c>
      <c r="BP62" s="15">
        <v>3601</v>
      </c>
      <c r="BQ62" s="15">
        <v>3611</v>
      </c>
      <c r="BR62" s="15">
        <v>3623</v>
      </c>
      <c r="BS62" s="15">
        <v>3635</v>
      </c>
      <c r="BT62" s="15">
        <v>3641</v>
      </c>
      <c r="BU62" s="15">
        <v>3656</v>
      </c>
      <c r="BV62" s="15">
        <v>3664</v>
      </c>
      <c r="BW62" s="15">
        <v>3674</v>
      </c>
      <c r="BX62" s="15">
        <v>3679</v>
      </c>
      <c r="BY62" s="15">
        <v>3689</v>
      </c>
      <c r="BZ62" s="15">
        <v>3694</v>
      </c>
      <c r="CA62" s="15">
        <v>3703</v>
      </c>
      <c r="CB62" s="15">
        <v>3709</v>
      </c>
      <c r="CC62" s="15">
        <v>3721</v>
      </c>
      <c r="CD62" s="15">
        <v>3728</v>
      </c>
      <c r="CE62" s="15" t="s">
        <v>101</v>
      </c>
      <c r="CF62" s="15" t="s">
        <v>101</v>
      </c>
      <c r="CG62" s="15">
        <v>3737</v>
      </c>
      <c r="CH62" s="15">
        <v>3739</v>
      </c>
      <c r="CI62" s="13" t="s">
        <v>101</v>
      </c>
      <c r="CJ62" s="15">
        <v>3749</v>
      </c>
      <c r="CK62" s="13" t="s">
        <v>101</v>
      </c>
      <c r="CL62" s="13" t="s">
        <v>101</v>
      </c>
      <c r="CM62" s="13" t="s">
        <v>101</v>
      </c>
      <c r="CN62" s="15">
        <v>3767</v>
      </c>
      <c r="CO62" s="15">
        <v>3770</v>
      </c>
      <c r="CP62" s="15">
        <v>3774</v>
      </c>
      <c r="CQ62" s="15">
        <v>3774</v>
      </c>
      <c r="CR62" s="13" t="s">
        <v>101</v>
      </c>
      <c r="CS62" s="13" t="s">
        <v>101</v>
      </c>
      <c r="CT62" s="13" t="s">
        <v>101</v>
      </c>
      <c r="CU62" s="15">
        <v>3781</v>
      </c>
      <c r="CV62" s="15">
        <v>3783</v>
      </c>
      <c r="CW62" s="15">
        <v>3783</v>
      </c>
      <c r="CX62" s="15">
        <v>3787</v>
      </c>
      <c r="CY62" s="15">
        <v>3793</v>
      </c>
      <c r="CZ62" s="13" t="s">
        <v>101</v>
      </c>
      <c r="DA62" s="13" t="s">
        <v>101</v>
      </c>
      <c r="DB62" s="15">
        <v>3806</v>
      </c>
      <c r="DC62" s="15">
        <v>3810</v>
      </c>
      <c r="DD62" s="15">
        <v>3815</v>
      </c>
      <c r="DE62" s="15">
        <v>3821</v>
      </c>
      <c r="DF62" s="15">
        <v>3833</v>
      </c>
      <c r="DG62" s="13" t="s">
        <v>101</v>
      </c>
      <c r="DH62" s="13" t="s">
        <v>101</v>
      </c>
      <c r="DI62" s="15">
        <v>3852</v>
      </c>
      <c r="DJ62" s="15">
        <v>3867</v>
      </c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>
        <v>3267</v>
      </c>
      <c r="BP63" s="13">
        <v>3278</v>
      </c>
      <c r="BQ63" s="13">
        <v>3295</v>
      </c>
      <c r="BR63" s="13">
        <v>3304</v>
      </c>
      <c r="BS63" s="13">
        <v>3313</v>
      </c>
      <c r="BT63" s="13">
        <v>3320</v>
      </c>
      <c r="BU63" s="13">
        <v>3328</v>
      </c>
      <c r="BV63" s="13">
        <v>3334</v>
      </c>
      <c r="BW63" s="13">
        <v>3339</v>
      </c>
      <c r="BX63" s="13">
        <v>3352</v>
      </c>
      <c r="BY63" s="13">
        <v>3359</v>
      </c>
      <c r="BZ63" s="13">
        <v>3362</v>
      </c>
      <c r="CA63" s="13">
        <v>3366</v>
      </c>
      <c r="CB63" s="13">
        <v>3371</v>
      </c>
      <c r="CC63" s="13">
        <v>3378</v>
      </c>
      <c r="CD63" s="13">
        <v>3386</v>
      </c>
      <c r="CE63" s="13" t="s">
        <v>101</v>
      </c>
      <c r="CF63" s="13" t="s">
        <v>101</v>
      </c>
      <c r="CG63" s="13">
        <v>3398</v>
      </c>
      <c r="CH63" s="13">
        <v>3401</v>
      </c>
      <c r="CI63" s="13" t="s">
        <v>101</v>
      </c>
      <c r="CJ63" s="13">
        <v>3404</v>
      </c>
      <c r="CK63" s="13" t="s">
        <v>101</v>
      </c>
      <c r="CL63" s="13" t="s">
        <v>101</v>
      </c>
      <c r="CM63" s="13" t="s">
        <v>101</v>
      </c>
      <c r="CN63" s="13">
        <v>3415</v>
      </c>
      <c r="CO63" s="13">
        <v>3420</v>
      </c>
      <c r="CP63" s="13">
        <v>3424</v>
      </c>
      <c r="CQ63" s="13">
        <v>3428</v>
      </c>
      <c r="CR63" s="13" t="s">
        <v>101</v>
      </c>
      <c r="CS63" s="13" t="s">
        <v>101</v>
      </c>
      <c r="CT63" s="13" t="s">
        <v>101</v>
      </c>
      <c r="CU63" s="13">
        <v>3435</v>
      </c>
      <c r="CV63" s="13">
        <v>3437</v>
      </c>
      <c r="CW63" s="13">
        <v>3442</v>
      </c>
      <c r="CX63" s="13">
        <v>3441</v>
      </c>
      <c r="CY63" s="13">
        <v>3447</v>
      </c>
      <c r="CZ63" s="13" t="s">
        <v>101</v>
      </c>
      <c r="DA63" s="13" t="s">
        <v>101</v>
      </c>
      <c r="DB63" s="13">
        <v>3454</v>
      </c>
      <c r="DC63" s="13">
        <v>3456</v>
      </c>
      <c r="DD63" s="13">
        <v>3458</v>
      </c>
      <c r="DE63" s="13">
        <v>3458</v>
      </c>
      <c r="DF63" s="13">
        <v>3461</v>
      </c>
      <c r="DG63" s="13" t="s">
        <v>101</v>
      </c>
      <c r="DH63" s="13" t="s">
        <v>101</v>
      </c>
      <c r="DI63" s="13">
        <v>3474</v>
      </c>
      <c r="DJ63" s="13">
        <v>3482</v>
      </c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>
        <v>2259</v>
      </c>
      <c r="BP64" s="15">
        <v>2266</v>
      </c>
      <c r="BQ64" s="15">
        <v>2272</v>
      </c>
      <c r="BR64" s="15">
        <v>2276</v>
      </c>
      <c r="BS64" s="15">
        <v>2287</v>
      </c>
      <c r="BT64" s="15">
        <v>2293</v>
      </c>
      <c r="BU64" s="15">
        <v>2300</v>
      </c>
      <c r="BV64" s="15">
        <v>2304</v>
      </c>
      <c r="BW64" s="15">
        <v>2314</v>
      </c>
      <c r="BX64" s="15">
        <v>2317</v>
      </c>
      <c r="BY64" s="15">
        <v>2320</v>
      </c>
      <c r="BZ64" s="15">
        <v>2322</v>
      </c>
      <c r="CA64" s="15">
        <v>2326</v>
      </c>
      <c r="CB64" s="15">
        <v>2332</v>
      </c>
      <c r="CC64" s="15">
        <v>2334</v>
      </c>
      <c r="CD64" s="15">
        <v>2339</v>
      </c>
      <c r="CE64" s="15" t="s">
        <v>101</v>
      </c>
      <c r="CF64" s="15" t="s">
        <v>101</v>
      </c>
      <c r="CG64" s="15">
        <v>2346</v>
      </c>
      <c r="CH64" s="15">
        <v>2350</v>
      </c>
      <c r="CI64" s="13" t="s">
        <v>101</v>
      </c>
      <c r="CJ64" s="15">
        <v>2353</v>
      </c>
      <c r="CK64" s="13" t="s">
        <v>101</v>
      </c>
      <c r="CL64" s="13" t="s">
        <v>101</v>
      </c>
      <c r="CM64" s="13" t="s">
        <v>101</v>
      </c>
      <c r="CN64" s="15">
        <v>2365</v>
      </c>
      <c r="CO64" s="15">
        <v>2366</v>
      </c>
      <c r="CP64" s="15">
        <v>2367</v>
      </c>
      <c r="CQ64" s="15">
        <v>2368</v>
      </c>
      <c r="CR64" s="13" t="s">
        <v>101</v>
      </c>
      <c r="CS64" s="13" t="s">
        <v>101</v>
      </c>
      <c r="CT64" s="13" t="s">
        <v>101</v>
      </c>
      <c r="CU64" s="15">
        <v>2374</v>
      </c>
      <c r="CV64" s="15">
        <v>2375</v>
      </c>
      <c r="CW64" s="15">
        <v>2375</v>
      </c>
      <c r="CX64" s="15">
        <v>2378</v>
      </c>
      <c r="CY64" s="15">
        <v>2380</v>
      </c>
      <c r="CZ64" s="13" t="s">
        <v>101</v>
      </c>
      <c r="DA64" s="13" t="s">
        <v>101</v>
      </c>
      <c r="DB64" s="15">
        <v>2387</v>
      </c>
      <c r="DC64" s="15">
        <v>2390</v>
      </c>
      <c r="DD64" s="15">
        <v>2396</v>
      </c>
      <c r="DE64" s="15">
        <v>2399</v>
      </c>
      <c r="DF64" s="15">
        <v>2401</v>
      </c>
      <c r="DG64" s="13" t="s">
        <v>101</v>
      </c>
      <c r="DH64" s="13" t="s">
        <v>101</v>
      </c>
      <c r="DI64" s="15">
        <v>2408</v>
      </c>
      <c r="DJ64" s="15">
        <v>2414</v>
      </c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>
        <v>2332</v>
      </c>
      <c r="BP65" s="13">
        <v>2341</v>
      </c>
      <c r="BQ65" s="13">
        <v>2346</v>
      </c>
      <c r="BR65" s="13">
        <v>2351</v>
      </c>
      <c r="BS65" s="13">
        <v>2354</v>
      </c>
      <c r="BT65" s="13">
        <v>2354</v>
      </c>
      <c r="BU65" s="13">
        <v>2359</v>
      </c>
      <c r="BV65" s="13">
        <v>2365</v>
      </c>
      <c r="BW65" s="13">
        <v>2368</v>
      </c>
      <c r="BX65" s="13">
        <v>2373</v>
      </c>
      <c r="BY65" s="13">
        <v>2377</v>
      </c>
      <c r="BZ65" s="13">
        <v>2378</v>
      </c>
      <c r="CA65" s="13">
        <v>2378</v>
      </c>
      <c r="CB65" s="13">
        <v>2381</v>
      </c>
      <c r="CC65" s="13">
        <v>2382</v>
      </c>
      <c r="CD65" s="13">
        <v>2388</v>
      </c>
      <c r="CE65" s="13" t="s">
        <v>101</v>
      </c>
      <c r="CF65" s="13" t="s">
        <v>101</v>
      </c>
      <c r="CG65" s="13">
        <v>2395</v>
      </c>
      <c r="CH65" s="13">
        <v>2395</v>
      </c>
      <c r="CI65" s="13" t="s">
        <v>101</v>
      </c>
      <c r="CJ65" s="13">
        <v>2396</v>
      </c>
      <c r="CK65" s="13" t="s">
        <v>101</v>
      </c>
      <c r="CL65" s="13" t="s">
        <v>101</v>
      </c>
      <c r="CM65" s="13" t="s">
        <v>101</v>
      </c>
      <c r="CN65" s="13">
        <v>2400</v>
      </c>
      <c r="CO65" s="13">
        <v>2399</v>
      </c>
      <c r="CP65" s="13">
        <v>2401</v>
      </c>
      <c r="CQ65" s="13">
        <v>2402</v>
      </c>
      <c r="CR65" s="13" t="s">
        <v>101</v>
      </c>
      <c r="CS65" s="13" t="s">
        <v>101</v>
      </c>
      <c r="CT65" s="13" t="s">
        <v>101</v>
      </c>
      <c r="CU65" s="13">
        <v>2403</v>
      </c>
      <c r="CV65" s="13">
        <v>2403</v>
      </c>
      <c r="CW65" s="13">
        <v>2404</v>
      </c>
      <c r="CX65" s="13">
        <v>2406</v>
      </c>
      <c r="CY65" s="13">
        <v>2409</v>
      </c>
      <c r="CZ65" s="13" t="s">
        <v>101</v>
      </c>
      <c r="DA65" s="13" t="s">
        <v>101</v>
      </c>
      <c r="DB65" s="13">
        <v>2410</v>
      </c>
      <c r="DC65" s="13">
        <v>2412</v>
      </c>
      <c r="DD65" s="13">
        <v>2412</v>
      </c>
      <c r="DE65" s="13">
        <v>2413</v>
      </c>
      <c r="DF65" s="13">
        <v>2413</v>
      </c>
      <c r="DG65" s="13" t="s">
        <v>101</v>
      </c>
      <c r="DH65" s="13" t="s">
        <v>101</v>
      </c>
      <c r="DI65" s="13">
        <v>2416</v>
      </c>
      <c r="DJ65" s="13">
        <v>2416</v>
      </c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>
        <v>6676</v>
      </c>
      <c r="BP66" s="15">
        <v>6690</v>
      </c>
      <c r="BQ66" s="15">
        <v>6705</v>
      </c>
      <c r="BR66" s="15">
        <v>6711</v>
      </c>
      <c r="BS66" s="15">
        <v>6716</v>
      </c>
      <c r="BT66" s="15">
        <v>6729</v>
      </c>
      <c r="BU66" s="15">
        <v>6735</v>
      </c>
      <c r="BV66" s="15">
        <v>6747</v>
      </c>
      <c r="BW66" s="15">
        <v>6763</v>
      </c>
      <c r="BX66" s="15">
        <v>6766</v>
      </c>
      <c r="BY66" s="15">
        <v>6777</v>
      </c>
      <c r="BZ66" s="15">
        <v>6779</v>
      </c>
      <c r="CA66" s="15">
        <v>6783</v>
      </c>
      <c r="CB66" s="15">
        <v>6791</v>
      </c>
      <c r="CC66" s="15">
        <v>6798</v>
      </c>
      <c r="CD66" s="15">
        <v>6804</v>
      </c>
      <c r="CE66" s="15" t="s">
        <v>101</v>
      </c>
      <c r="CF66" s="15" t="s">
        <v>101</v>
      </c>
      <c r="CG66" s="15">
        <v>6823</v>
      </c>
      <c r="CH66" s="15">
        <v>6823</v>
      </c>
      <c r="CI66" s="13" t="s">
        <v>101</v>
      </c>
      <c r="CJ66" s="15">
        <v>6830</v>
      </c>
      <c r="CK66" s="13" t="s">
        <v>101</v>
      </c>
      <c r="CL66" s="13" t="s">
        <v>101</v>
      </c>
      <c r="CM66" s="13" t="s">
        <v>101</v>
      </c>
      <c r="CN66" s="15">
        <v>6836</v>
      </c>
      <c r="CO66" s="15">
        <v>6842</v>
      </c>
      <c r="CP66" s="15">
        <v>6849</v>
      </c>
      <c r="CQ66" s="15">
        <v>6850</v>
      </c>
      <c r="CR66" s="13" t="s">
        <v>101</v>
      </c>
      <c r="CS66" s="13" t="s">
        <v>101</v>
      </c>
      <c r="CT66" s="13" t="s">
        <v>101</v>
      </c>
      <c r="CU66" s="15">
        <v>6856</v>
      </c>
      <c r="CV66" s="15">
        <v>6857</v>
      </c>
      <c r="CW66" s="15">
        <v>6858</v>
      </c>
      <c r="CX66" s="15">
        <v>6860</v>
      </c>
      <c r="CY66" s="15">
        <v>6860</v>
      </c>
      <c r="CZ66" s="13" t="s">
        <v>101</v>
      </c>
      <c r="DA66" s="13" t="s">
        <v>101</v>
      </c>
      <c r="DB66" s="15">
        <v>6864</v>
      </c>
      <c r="DC66" s="15">
        <v>6864</v>
      </c>
      <c r="DD66" s="15">
        <v>6864</v>
      </c>
      <c r="DE66" s="15">
        <v>6865</v>
      </c>
      <c r="DF66" s="15">
        <v>6866</v>
      </c>
      <c r="DG66" s="13" t="s">
        <v>101</v>
      </c>
      <c r="DH66" s="13" t="s">
        <v>101</v>
      </c>
      <c r="DI66" s="15">
        <v>6869</v>
      </c>
      <c r="DJ66" s="15">
        <v>6871</v>
      </c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>
        <v>84</v>
      </c>
      <c r="BP67" s="13">
        <v>84</v>
      </c>
      <c r="BQ67" s="13">
        <v>82</v>
      </c>
      <c r="BR67" s="13">
        <v>82</v>
      </c>
      <c r="BS67" s="13">
        <v>82</v>
      </c>
      <c r="BT67" s="13">
        <v>82</v>
      </c>
      <c r="BU67" s="13">
        <v>82</v>
      </c>
      <c r="BV67" s="13">
        <v>82</v>
      </c>
      <c r="BW67" s="13">
        <v>82</v>
      </c>
      <c r="BX67" s="13">
        <v>82</v>
      </c>
      <c r="BY67" s="13">
        <v>83</v>
      </c>
      <c r="BZ67" s="13">
        <v>83</v>
      </c>
      <c r="CA67" s="13">
        <v>83</v>
      </c>
      <c r="CB67" s="13">
        <v>83</v>
      </c>
      <c r="CC67" s="13">
        <v>83</v>
      </c>
      <c r="CD67" s="13">
        <v>86</v>
      </c>
      <c r="CE67" s="13" t="s">
        <v>101</v>
      </c>
      <c r="CF67" s="13" t="s">
        <v>101</v>
      </c>
      <c r="CG67" s="13">
        <v>87</v>
      </c>
      <c r="CH67" s="13">
        <v>87</v>
      </c>
      <c r="CI67" s="13" t="s">
        <v>101</v>
      </c>
      <c r="CJ67" s="13">
        <v>87</v>
      </c>
      <c r="CK67" s="13" t="s">
        <v>101</v>
      </c>
      <c r="CL67" s="13" t="s">
        <v>101</v>
      </c>
      <c r="CM67" s="13" t="s">
        <v>101</v>
      </c>
      <c r="CN67" s="13">
        <v>87</v>
      </c>
      <c r="CO67" s="13">
        <v>87</v>
      </c>
      <c r="CP67" s="13">
        <v>87</v>
      </c>
      <c r="CQ67" s="13">
        <v>87</v>
      </c>
      <c r="CR67" s="13" t="s">
        <v>101</v>
      </c>
      <c r="CS67" s="13" t="s">
        <v>101</v>
      </c>
      <c r="CT67" s="13" t="s">
        <v>101</v>
      </c>
      <c r="CU67" s="13">
        <v>87</v>
      </c>
      <c r="CV67" s="13">
        <v>87</v>
      </c>
      <c r="CW67" s="13">
        <v>87</v>
      </c>
      <c r="CX67" s="13">
        <v>87</v>
      </c>
      <c r="CY67" s="13">
        <v>87</v>
      </c>
      <c r="CZ67" s="13" t="s">
        <v>101</v>
      </c>
      <c r="DA67" s="13" t="s">
        <v>101</v>
      </c>
      <c r="DB67" s="13">
        <v>87</v>
      </c>
      <c r="DC67" s="13">
        <v>82</v>
      </c>
      <c r="DD67" s="13">
        <v>82</v>
      </c>
      <c r="DE67" s="13">
        <v>83</v>
      </c>
      <c r="DF67" s="13">
        <v>83</v>
      </c>
      <c r="DG67" s="13" t="s">
        <v>101</v>
      </c>
      <c r="DH67" s="13" t="s">
        <v>101</v>
      </c>
      <c r="DI67" s="13">
        <v>83</v>
      </c>
      <c r="DJ67" s="13">
        <v>83</v>
      </c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>
        <v>25900</v>
      </c>
      <c r="BP68" s="24">
        <v>26025</v>
      </c>
      <c r="BQ68" s="24">
        <v>26122</v>
      </c>
      <c r="BR68" s="24">
        <v>26205</v>
      </c>
      <c r="BS68" s="24">
        <v>26288</v>
      </c>
      <c r="BT68" s="24">
        <v>26351</v>
      </c>
      <c r="BU68" s="24">
        <v>26412</v>
      </c>
      <c r="BV68" s="24">
        <v>26475</v>
      </c>
      <c r="BW68" s="24">
        <v>26557</v>
      </c>
      <c r="BX68" s="24">
        <v>26613</v>
      </c>
      <c r="BY68" s="24">
        <v>26688</v>
      </c>
      <c r="BZ68" s="24">
        <v>26717</v>
      </c>
      <c r="CA68" s="24">
        <v>26757</v>
      </c>
      <c r="CB68" s="24">
        <v>26815</v>
      </c>
      <c r="CC68" s="24">
        <v>26873</v>
      </c>
      <c r="CD68" s="24">
        <v>26937</v>
      </c>
      <c r="CE68" s="15" t="s">
        <v>101</v>
      </c>
      <c r="CF68" s="15" t="s">
        <v>101</v>
      </c>
      <c r="CG68" s="24">
        <v>27057</v>
      </c>
      <c r="CH68" s="24">
        <v>27074</v>
      </c>
      <c r="CI68" s="13" t="s">
        <v>101</v>
      </c>
      <c r="CJ68" s="24">
        <v>27149</v>
      </c>
      <c r="CK68" s="13" t="s">
        <v>101</v>
      </c>
      <c r="CL68" s="13" t="s">
        <v>101</v>
      </c>
      <c r="CM68" s="13" t="s">
        <v>101</v>
      </c>
      <c r="CN68" s="24">
        <v>27270</v>
      </c>
      <c r="CO68" s="24">
        <v>27299</v>
      </c>
      <c r="CP68" s="24">
        <v>27327</v>
      </c>
      <c r="CQ68" s="24">
        <v>27349</v>
      </c>
      <c r="CR68" s="13" t="s">
        <v>101</v>
      </c>
      <c r="CS68" s="13" t="s">
        <v>101</v>
      </c>
      <c r="CT68" s="13" t="s">
        <v>101</v>
      </c>
      <c r="CU68" s="24">
        <v>27425</v>
      </c>
      <c r="CV68" s="24">
        <v>27438</v>
      </c>
      <c r="CW68" s="24">
        <v>27461</v>
      </c>
      <c r="CX68" s="24">
        <v>27497</v>
      </c>
      <c r="CY68" s="24">
        <v>27529</v>
      </c>
      <c r="CZ68" s="13" t="s">
        <v>101</v>
      </c>
      <c r="DA68" s="13" t="s">
        <v>101</v>
      </c>
      <c r="DB68" s="24">
        <v>27628</v>
      </c>
      <c r="DC68" s="24">
        <v>27661</v>
      </c>
      <c r="DD68" s="24">
        <v>27733</v>
      </c>
      <c r="DE68" s="24">
        <v>27787</v>
      </c>
      <c r="DF68" s="24">
        <v>27863</v>
      </c>
      <c r="DG68" s="13" t="s">
        <v>101</v>
      </c>
      <c r="DH68" s="13" t="s">
        <v>101</v>
      </c>
      <c r="DI68" s="24">
        <v>28075</v>
      </c>
      <c r="DJ68" s="24">
        <v>28167</v>
      </c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hidden="1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hidden="1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hidden="1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hidden="1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hidden="1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hidden="1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hidden="1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hidden="1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hidden="1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hidden="1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hidden="1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hidden="1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hidden="1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hidden="1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hidden="1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hidden="1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hidden="1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hidden="1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hidden="1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hidden="1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hidden="1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hidden="1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hidden="1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hidden="1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hidden="1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hidden="1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hidden="1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hidden="1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hidden="1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hidden="1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hidden="1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hidden="1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hidden="1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hidden="1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hidden="1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hidden="1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thickBot="1" x14ac:dyDescent="0.4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ht="15" thickBot="1" x14ac:dyDescent="0.4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25">
        <v>1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1">
        <v>0</v>
      </c>
      <c r="CD107" s="11">
        <v>0</v>
      </c>
      <c r="CE107" s="11" t="s">
        <v>101</v>
      </c>
      <c r="CF107" s="11" t="s">
        <v>101</v>
      </c>
      <c r="CG107" s="11">
        <v>0</v>
      </c>
      <c r="CH107" s="11">
        <v>0</v>
      </c>
      <c r="CI107" s="11" t="s">
        <v>101</v>
      </c>
      <c r="CJ107" s="11">
        <v>0</v>
      </c>
      <c r="CK107" s="11" t="s">
        <v>101</v>
      </c>
      <c r="CL107" s="11" t="s">
        <v>101</v>
      </c>
      <c r="CM107" s="11" t="s">
        <v>101</v>
      </c>
      <c r="CN107" s="11">
        <v>0</v>
      </c>
      <c r="CO107" s="11">
        <v>0</v>
      </c>
      <c r="CP107" s="11">
        <v>0</v>
      </c>
      <c r="CQ107" s="11">
        <v>0</v>
      </c>
      <c r="CR107" s="11" t="s">
        <v>101</v>
      </c>
      <c r="CS107" s="11" t="s">
        <v>101</v>
      </c>
      <c r="CT107" s="11" t="s">
        <v>101</v>
      </c>
      <c r="CU107" s="11">
        <v>0</v>
      </c>
      <c r="CV107" s="11">
        <v>0</v>
      </c>
      <c r="CW107" s="11">
        <v>0</v>
      </c>
      <c r="CX107" s="11">
        <v>0</v>
      </c>
      <c r="CY107" s="11">
        <v>0</v>
      </c>
      <c r="CZ107" s="11" t="s">
        <v>101</v>
      </c>
      <c r="DA107" s="11" t="s">
        <v>101</v>
      </c>
      <c r="DB107" s="11">
        <v>0</v>
      </c>
      <c r="DC107" s="11">
        <v>0</v>
      </c>
      <c r="DD107" s="11">
        <v>0</v>
      </c>
      <c r="DE107" s="11">
        <v>0</v>
      </c>
      <c r="DF107" s="11">
        <v>0</v>
      </c>
      <c r="DG107" s="13" t="s">
        <v>101</v>
      </c>
      <c r="DH107" s="13" t="s">
        <v>101</v>
      </c>
      <c r="DI107" s="11">
        <v>0</v>
      </c>
      <c r="DJ107" s="11">
        <v>0</v>
      </c>
    </row>
    <row r="108" spans="1:216" ht="15" thickBot="1" x14ac:dyDescent="0.4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 t="s">
        <v>101</v>
      </c>
      <c r="CF108" s="11" t="s">
        <v>101</v>
      </c>
      <c r="CG108" s="11">
        <v>0</v>
      </c>
      <c r="CH108" s="11">
        <v>0</v>
      </c>
      <c r="CI108" s="11" t="s">
        <v>101</v>
      </c>
      <c r="CJ108" s="11">
        <v>0</v>
      </c>
      <c r="CK108" s="11" t="s">
        <v>101</v>
      </c>
      <c r="CL108" s="11" t="s">
        <v>101</v>
      </c>
      <c r="CM108" s="11" t="s">
        <v>101</v>
      </c>
      <c r="CN108" s="11">
        <v>0</v>
      </c>
      <c r="CO108" s="11">
        <v>0</v>
      </c>
      <c r="CP108" s="11">
        <v>0</v>
      </c>
      <c r="CQ108" s="11">
        <v>0</v>
      </c>
      <c r="CR108" s="11" t="s">
        <v>101</v>
      </c>
      <c r="CS108" s="11" t="s">
        <v>101</v>
      </c>
      <c r="CT108" s="11" t="s">
        <v>101</v>
      </c>
      <c r="CU108" s="11">
        <v>0</v>
      </c>
      <c r="CV108" s="11">
        <v>0</v>
      </c>
      <c r="CW108" s="11">
        <v>0</v>
      </c>
      <c r="CX108" s="11">
        <v>0</v>
      </c>
      <c r="CY108" s="11">
        <v>0</v>
      </c>
      <c r="CZ108" s="11" t="s">
        <v>101</v>
      </c>
      <c r="DA108" s="11" t="s">
        <v>101</v>
      </c>
      <c r="DB108" s="11">
        <v>0</v>
      </c>
      <c r="DC108" s="11">
        <v>0</v>
      </c>
      <c r="DD108" s="11">
        <v>0</v>
      </c>
      <c r="DE108" s="11">
        <v>0</v>
      </c>
      <c r="DF108" s="11">
        <v>0</v>
      </c>
      <c r="DG108" s="13" t="s">
        <v>101</v>
      </c>
      <c r="DH108" s="13" t="s">
        <v>101</v>
      </c>
      <c r="DI108" s="11">
        <v>0</v>
      </c>
      <c r="DJ108" s="11">
        <v>0</v>
      </c>
    </row>
    <row r="109" spans="1:216" ht="15" thickBot="1" x14ac:dyDescent="0.4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 t="s">
        <v>101</v>
      </c>
      <c r="CF109" s="11" t="s">
        <v>101</v>
      </c>
      <c r="CG109" s="11">
        <v>0</v>
      </c>
      <c r="CH109" s="11">
        <v>0</v>
      </c>
      <c r="CI109" s="11" t="s">
        <v>101</v>
      </c>
      <c r="CJ109" s="11">
        <v>0</v>
      </c>
      <c r="CK109" s="11" t="s">
        <v>101</v>
      </c>
      <c r="CL109" s="11" t="s">
        <v>101</v>
      </c>
      <c r="CM109" s="11" t="s">
        <v>101</v>
      </c>
      <c r="CN109" s="11">
        <v>0</v>
      </c>
      <c r="CO109" s="11">
        <v>0</v>
      </c>
      <c r="CP109" s="11">
        <v>0</v>
      </c>
      <c r="CQ109" s="11">
        <v>0</v>
      </c>
      <c r="CR109" s="11" t="s">
        <v>101</v>
      </c>
      <c r="CS109" s="11" t="s">
        <v>101</v>
      </c>
      <c r="CT109" s="11" t="s">
        <v>101</v>
      </c>
      <c r="CU109" s="11">
        <v>0</v>
      </c>
      <c r="CV109" s="11">
        <v>0</v>
      </c>
      <c r="CW109" s="11">
        <v>0</v>
      </c>
      <c r="CX109" s="11">
        <v>0</v>
      </c>
      <c r="CY109" s="11">
        <v>0</v>
      </c>
      <c r="CZ109" s="11" t="s">
        <v>101</v>
      </c>
      <c r="DA109" s="11" t="s">
        <v>101</v>
      </c>
      <c r="DB109" s="11">
        <v>0</v>
      </c>
      <c r="DC109" s="11">
        <v>0</v>
      </c>
      <c r="DD109" s="11">
        <v>0</v>
      </c>
      <c r="DE109" s="11">
        <v>0</v>
      </c>
      <c r="DF109" s="11">
        <v>0</v>
      </c>
      <c r="DG109" s="13" t="s">
        <v>101</v>
      </c>
      <c r="DH109" s="13" t="s">
        <v>101</v>
      </c>
      <c r="DI109" s="11">
        <v>0</v>
      </c>
      <c r="DJ109" s="11">
        <v>0</v>
      </c>
    </row>
    <row r="110" spans="1:216" ht="15" thickBot="1" x14ac:dyDescent="0.4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  <c r="BO110" s="25">
        <v>3</v>
      </c>
      <c r="BP110" s="25">
        <v>3</v>
      </c>
      <c r="BQ110" s="25">
        <v>3</v>
      </c>
      <c r="BR110" s="25">
        <v>3</v>
      </c>
      <c r="BS110" s="25">
        <v>3</v>
      </c>
      <c r="BT110" s="25">
        <v>3</v>
      </c>
      <c r="BU110" s="25">
        <v>3</v>
      </c>
      <c r="BV110" s="25">
        <v>3</v>
      </c>
      <c r="BW110" s="25">
        <v>3</v>
      </c>
      <c r="BX110" s="25">
        <v>3</v>
      </c>
      <c r="BY110" s="25">
        <v>3</v>
      </c>
      <c r="BZ110" s="25">
        <v>3</v>
      </c>
      <c r="CA110" s="25">
        <v>3</v>
      </c>
      <c r="CB110" s="25">
        <v>3</v>
      </c>
      <c r="CC110" s="25">
        <v>3</v>
      </c>
      <c r="CD110" s="25">
        <v>3</v>
      </c>
      <c r="CE110" s="11" t="s">
        <v>101</v>
      </c>
      <c r="CF110" s="11" t="s">
        <v>101</v>
      </c>
      <c r="CG110" s="11">
        <v>3</v>
      </c>
      <c r="CH110" s="11">
        <v>3</v>
      </c>
      <c r="CI110" s="11" t="s">
        <v>101</v>
      </c>
      <c r="CJ110" s="11">
        <v>3</v>
      </c>
      <c r="CK110" s="11" t="s">
        <v>101</v>
      </c>
      <c r="CL110" s="11" t="s">
        <v>101</v>
      </c>
      <c r="CM110" s="11" t="s">
        <v>101</v>
      </c>
      <c r="CN110" s="25">
        <v>3</v>
      </c>
      <c r="CO110" s="25">
        <v>3</v>
      </c>
      <c r="CP110" s="25">
        <v>3</v>
      </c>
      <c r="CQ110" s="25">
        <v>3</v>
      </c>
      <c r="CR110" s="11" t="s">
        <v>101</v>
      </c>
      <c r="CS110" s="11" t="s">
        <v>101</v>
      </c>
      <c r="CT110" s="11" t="s">
        <v>101</v>
      </c>
      <c r="CU110" s="25">
        <v>3</v>
      </c>
      <c r="CV110" s="25">
        <v>3</v>
      </c>
      <c r="CW110" s="25">
        <v>3</v>
      </c>
      <c r="CX110" s="25">
        <v>3</v>
      </c>
      <c r="CY110" s="25">
        <v>3</v>
      </c>
      <c r="CZ110" s="11" t="s">
        <v>101</v>
      </c>
      <c r="DA110" s="11" t="s">
        <v>101</v>
      </c>
      <c r="DB110" s="25">
        <v>3</v>
      </c>
      <c r="DC110" s="25">
        <v>3</v>
      </c>
      <c r="DD110" s="25">
        <v>3</v>
      </c>
      <c r="DE110" s="25">
        <v>3</v>
      </c>
      <c r="DF110" s="25">
        <v>3</v>
      </c>
      <c r="DG110" s="13" t="s">
        <v>101</v>
      </c>
      <c r="DH110" s="13" t="s">
        <v>101</v>
      </c>
      <c r="DI110" s="25">
        <v>3</v>
      </c>
      <c r="DJ110" s="25">
        <v>3</v>
      </c>
    </row>
    <row r="111" spans="1:216" ht="15" thickBot="1" x14ac:dyDescent="0.4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  <c r="BO111" s="25">
        <v>4</v>
      </c>
      <c r="BP111" s="25">
        <v>4</v>
      </c>
      <c r="BQ111" s="25">
        <v>4</v>
      </c>
      <c r="BR111" s="25">
        <v>4</v>
      </c>
      <c r="BS111" s="25">
        <v>4</v>
      </c>
      <c r="BT111" s="25">
        <v>4</v>
      </c>
      <c r="BU111" s="25">
        <v>4</v>
      </c>
      <c r="BV111" s="25">
        <v>4</v>
      </c>
      <c r="BW111" s="25">
        <v>4</v>
      </c>
      <c r="BX111" s="25">
        <v>4</v>
      </c>
      <c r="BY111" s="25">
        <v>4</v>
      </c>
      <c r="BZ111" s="25">
        <v>4</v>
      </c>
      <c r="CA111" s="25">
        <v>4</v>
      </c>
      <c r="CB111" s="25">
        <v>4</v>
      </c>
      <c r="CC111" s="25">
        <v>4</v>
      </c>
      <c r="CD111" s="25">
        <v>4</v>
      </c>
      <c r="CE111" s="11" t="s">
        <v>101</v>
      </c>
      <c r="CF111" s="11" t="s">
        <v>101</v>
      </c>
      <c r="CG111" s="11">
        <v>4</v>
      </c>
      <c r="CH111" s="11">
        <v>4</v>
      </c>
      <c r="CI111" s="11" t="s">
        <v>101</v>
      </c>
      <c r="CJ111" s="11">
        <v>4</v>
      </c>
      <c r="CK111" s="11" t="s">
        <v>101</v>
      </c>
      <c r="CL111" s="11" t="s">
        <v>101</v>
      </c>
      <c r="CM111" s="11" t="s">
        <v>101</v>
      </c>
      <c r="CN111" s="25">
        <v>4</v>
      </c>
      <c r="CO111" s="25">
        <v>4</v>
      </c>
      <c r="CP111" s="25">
        <v>4</v>
      </c>
      <c r="CQ111" s="25">
        <v>4</v>
      </c>
      <c r="CR111" s="11" t="s">
        <v>101</v>
      </c>
      <c r="CS111" s="11" t="s">
        <v>101</v>
      </c>
      <c r="CT111" s="11" t="s">
        <v>101</v>
      </c>
      <c r="CU111" s="25">
        <v>4</v>
      </c>
      <c r="CV111" s="25">
        <v>4</v>
      </c>
      <c r="CW111" s="25">
        <v>4</v>
      </c>
      <c r="CX111" s="25">
        <v>4</v>
      </c>
      <c r="CY111" s="25">
        <v>4</v>
      </c>
      <c r="CZ111" s="11" t="s">
        <v>101</v>
      </c>
      <c r="DA111" s="11" t="s">
        <v>101</v>
      </c>
      <c r="DB111" s="25">
        <v>4</v>
      </c>
      <c r="DC111" s="25">
        <v>4</v>
      </c>
      <c r="DD111" s="25">
        <v>4</v>
      </c>
      <c r="DE111" s="25">
        <v>4</v>
      </c>
      <c r="DF111" s="25">
        <v>4</v>
      </c>
      <c r="DG111" s="13" t="s">
        <v>101</v>
      </c>
      <c r="DH111" s="13" t="s">
        <v>101</v>
      </c>
      <c r="DI111" s="25">
        <v>4</v>
      </c>
      <c r="DJ111" s="25">
        <v>4</v>
      </c>
    </row>
    <row r="112" spans="1:216" ht="15" thickBot="1" x14ac:dyDescent="0.4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  <c r="BO112" s="11">
        <v>13</v>
      </c>
      <c r="BP112" s="11">
        <v>13</v>
      </c>
      <c r="BQ112" s="11">
        <v>13</v>
      </c>
      <c r="BR112" s="11">
        <v>13</v>
      </c>
      <c r="BS112" s="11">
        <v>13</v>
      </c>
      <c r="BT112" s="11">
        <v>13</v>
      </c>
      <c r="BU112" s="11">
        <v>13</v>
      </c>
      <c r="BV112" s="11">
        <v>13</v>
      </c>
      <c r="BW112" s="11">
        <v>13</v>
      </c>
      <c r="BX112" s="11">
        <v>13</v>
      </c>
      <c r="BY112" s="11">
        <v>14</v>
      </c>
      <c r="BZ112" s="11">
        <v>14</v>
      </c>
      <c r="CA112" s="11">
        <v>14</v>
      </c>
      <c r="CB112" s="11">
        <v>15</v>
      </c>
      <c r="CC112" s="11">
        <v>15</v>
      </c>
      <c r="CD112" s="11">
        <v>15</v>
      </c>
      <c r="CE112" s="11" t="s">
        <v>101</v>
      </c>
      <c r="CF112" s="11" t="s">
        <v>101</v>
      </c>
      <c r="CG112" s="11">
        <v>15</v>
      </c>
      <c r="CH112" s="11">
        <v>15</v>
      </c>
      <c r="CI112" s="11" t="s">
        <v>101</v>
      </c>
      <c r="CJ112" s="11">
        <v>15</v>
      </c>
      <c r="CK112" s="11" t="s">
        <v>101</v>
      </c>
      <c r="CL112" s="11" t="s">
        <v>101</v>
      </c>
      <c r="CM112" s="11" t="s">
        <v>101</v>
      </c>
      <c r="CN112" s="11">
        <v>15</v>
      </c>
      <c r="CO112" s="11">
        <v>15</v>
      </c>
      <c r="CP112" s="11">
        <v>15</v>
      </c>
      <c r="CQ112" s="11">
        <v>15</v>
      </c>
      <c r="CR112" s="11" t="s">
        <v>101</v>
      </c>
      <c r="CS112" s="11" t="s">
        <v>101</v>
      </c>
      <c r="CT112" s="11" t="s">
        <v>101</v>
      </c>
      <c r="CU112" s="11">
        <v>15</v>
      </c>
      <c r="CV112" s="11">
        <v>15</v>
      </c>
      <c r="CW112" s="11">
        <v>15</v>
      </c>
      <c r="CX112" s="11">
        <v>15</v>
      </c>
      <c r="CY112" s="11">
        <v>15</v>
      </c>
      <c r="CZ112" s="11" t="s">
        <v>101</v>
      </c>
      <c r="DA112" s="11" t="s">
        <v>101</v>
      </c>
      <c r="DB112" s="11">
        <v>15</v>
      </c>
      <c r="DC112" s="11">
        <v>15</v>
      </c>
      <c r="DD112" s="11">
        <v>15</v>
      </c>
      <c r="DE112" s="11">
        <v>15</v>
      </c>
      <c r="DF112" s="11">
        <v>15</v>
      </c>
      <c r="DG112" s="13" t="s">
        <v>101</v>
      </c>
      <c r="DH112" s="13" t="s">
        <v>101</v>
      </c>
      <c r="DI112" s="11">
        <v>15</v>
      </c>
      <c r="DJ112" s="11">
        <v>15</v>
      </c>
    </row>
    <row r="113" spans="1:114" ht="15" thickBot="1" x14ac:dyDescent="0.4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  <c r="BO113" s="11">
        <v>56</v>
      </c>
      <c r="BP113" s="11">
        <v>56</v>
      </c>
      <c r="BQ113" s="11">
        <v>56</v>
      </c>
      <c r="BR113" s="11">
        <v>56</v>
      </c>
      <c r="BS113" s="11">
        <v>56</v>
      </c>
      <c r="BT113" s="11">
        <v>56</v>
      </c>
      <c r="BU113" s="11">
        <v>56</v>
      </c>
      <c r="BV113" s="11">
        <v>57</v>
      </c>
      <c r="BW113" s="11">
        <v>58</v>
      </c>
      <c r="BX113" s="11">
        <v>60</v>
      </c>
      <c r="BY113" s="11">
        <v>61</v>
      </c>
      <c r="BZ113" s="11">
        <v>61</v>
      </c>
      <c r="CA113" s="11">
        <v>62</v>
      </c>
      <c r="CB113" s="11">
        <v>62</v>
      </c>
      <c r="CC113" s="11">
        <v>62</v>
      </c>
      <c r="CD113" s="11">
        <v>62</v>
      </c>
      <c r="CE113" s="11" t="s">
        <v>101</v>
      </c>
      <c r="CF113" s="11" t="s">
        <v>101</v>
      </c>
      <c r="CG113" s="11">
        <v>63</v>
      </c>
      <c r="CH113" s="11">
        <v>63</v>
      </c>
      <c r="CI113" s="11" t="s">
        <v>101</v>
      </c>
      <c r="CJ113" s="11">
        <v>63</v>
      </c>
      <c r="CK113" s="11" t="s">
        <v>101</v>
      </c>
      <c r="CL113" s="11" t="s">
        <v>101</v>
      </c>
      <c r="CM113" s="11" t="s">
        <v>101</v>
      </c>
      <c r="CN113" s="11">
        <v>63</v>
      </c>
      <c r="CO113" s="11">
        <v>64</v>
      </c>
      <c r="CP113" s="11">
        <v>65</v>
      </c>
      <c r="CQ113" s="11">
        <v>65</v>
      </c>
      <c r="CR113" s="11" t="s">
        <v>101</v>
      </c>
      <c r="CS113" s="11" t="s">
        <v>101</v>
      </c>
      <c r="CT113" s="11" t="s">
        <v>101</v>
      </c>
      <c r="CU113" s="11">
        <v>65</v>
      </c>
      <c r="CV113" s="11">
        <v>65</v>
      </c>
      <c r="CW113" s="11">
        <v>65</v>
      </c>
      <c r="CX113" s="11">
        <v>65</v>
      </c>
      <c r="CY113" s="11">
        <v>65</v>
      </c>
      <c r="CZ113" s="11" t="s">
        <v>101</v>
      </c>
      <c r="DA113" s="11" t="s">
        <v>101</v>
      </c>
      <c r="DB113" s="11">
        <v>66</v>
      </c>
      <c r="DC113" s="11">
        <v>66</v>
      </c>
      <c r="DD113" s="11">
        <v>66</v>
      </c>
      <c r="DE113" s="11">
        <v>66</v>
      </c>
      <c r="DF113" s="11">
        <v>66</v>
      </c>
      <c r="DG113" s="13" t="s">
        <v>101</v>
      </c>
      <c r="DH113" s="13" t="s">
        <v>101</v>
      </c>
      <c r="DI113" s="11">
        <v>67</v>
      </c>
      <c r="DJ113" s="11">
        <v>67</v>
      </c>
    </row>
    <row r="114" spans="1:114" ht="15" thickBot="1" x14ac:dyDescent="0.4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  <c r="BO114" s="11">
        <v>192</v>
      </c>
      <c r="BP114" s="11">
        <v>195</v>
      </c>
      <c r="BQ114" s="11">
        <v>195</v>
      </c>
      <c r="BR114" s="11">
        <v>195</v>
      </c>
      <c r="BS114" s="11">
        <v>195</v>
      </c>
      <c r="BT114" s="11">
        <v>198</v>
      </c>
      <c r="BU114" s="11">
        <v>199</v>
      </c>
      <c r="BV114" s="11">
        <v>201</v>
      </c>
      <c r="BW114" s="11">
        <v>202</v>
      </c>
      <c r="BX114" s="11">
        <v>203</v>
      </c>
      <c r="BY114" s="11">
        <v>203</v>
      </c>
      <c r="BZ114" s="11">
        <v>203</v>
      </c>
      <c r="CA114" s="11">
        <v>203</v>
      </c>
      <c r="CB114" s="11">
        <v>203</v>
      </c>
      <c r="CC114" s="11">
        <v>204</v>
      </c>
      <c r="CD114" s="11">
        <v>206</v>
      </c>
      <c r="CE114" s="11" t="s">
        <v>101</v>
      </c>
      <c r="CF114" s="11" t="s">
        <v>101</v>
      </c>
      <c r="CG114" s="11">
        <v>209</v>
      </c>
      <c r="CH114" s="11">
        <v>209</v>
      </c>
      <c r="CI114" s="11" t="s">
        <v>101</v>
      </c>
      <c r="CJ114" s="11">
        <v>209</v>
      </c>
      <c r="CK114" s="11" t="s">
        <v>101</v>
      </c>
      <c r="CL114" s="11" t="s">
        <v>101</v>
      </c>
      <c r="CM114" s="11" t="s">
        <v>101</v>
      </c>
      <c r="CN114" s="11">
        <v>211</v>
      </c>
      <c r="CO114" s="11">
        <v>214</v>
      </c>
      <c r="CP114" s="11">
        <v>214</v>
      </c>
      <c r="CQ114" s="11">
        <v>215</v>
      </c>
      <c r="CR114" s="11" t="s">
        <v>101</v>
      </c>
      <c r="CS114" s="11" t="s">
        <v>101</v>
      </c>
      <c r="CT114" s="11" t="s">
        <v>101</v>
      </c>
      <c r="CU114" s="11">
        <v>215</v>
      </c>
      <c r="CV114" s="11">
        <v>216</v>
      </c>
      <c r="CW114" s="11">
        <v>216</v>
      </c>
      <c r="CX114" s="11">
        <v>217</v>
      </c>
      <c r="CY114" s="11">
        <v>217</v>
      </c>
      <c r="CZ114" s="11" t="s">
        <v>101</v>
      </c>
      <c r="DA114" s="11" t="s">
        <v>101</v>
      </c>
      <c r="DB114" s="11">
        <v>218</v>
      </c>
      <c r="DC114" s="11">
        <v>219</v>
      </c>
      <c r="DD114" s="11">
        <v>219</v>
      </c>
      <c r="DE114" s="11">
        <v>219</v>
      </c>
      <c r="DF114" s="11">
        <v>219</v>
      </c>
      <c r="DG114" s="13" t="s">
        <v>101</v>
      </c>
      <c r="DH114" s="13" t="s">
        <v>101</v>
      </c>
      <c r="DI114" s="11">
        <v>219</v>
      </c>
      <c r="DJ114" s="11">
        <v>219</v>
      </c>
    </row>
    <row r="115" spans="1:114" ht="15" thickBot="1" x14ac:dyDescent="0.4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  <c r="BO115" s="11">
        <v>532</v>
      </c>
      <c r="BP115" s="11">
        <v>535</v>
      </c>
      <c r="BQ115" s="11">
        <v>537</v>
      </c>
      <c r="BR115" s="11">
        <v>539</v>
      </c>
      <c r="BS115" s="11">
        <v>539</v>
      </c>
      <c r="BT115" s="11">
        <v>541</v>
      </c>
      <c r="BU115" s="11">
        <v>546</v>
      </c>
      <c r="BV115" s="11">
        <v>547</v>
      </c>
      <c r="BW115" s="11">
        <v>553</v>
      </c>
      <c r="BX115" s="11">
        <v>556</v>
      </c>
      <c r="BY115" s="11">
        <v>558</v>
      </c>
      <c r="BZ115" s="11">
        <v>560</v>
      </c>
      <c r="CA115" s="11">
        <v>562</v>
      </c>
      <c r="CB115" s="11">
        <v>562</v>
      </c>
      <c r="CC115" s="11">
        <v>562</v>
      </c>
      <c r="CD115" s="11">
        <v>570</v>
      </c>
      <c r="CE115" s="11" t="s">
        <v>101</v>
      </c>
      <c r="CF115" s="11" t="s">
        <v>101</v>
      </c>
      <c r="CG115" s="11">
        <v>573</v>
      </c>
      <c r="CH115" s="11">
        <v>573</v>
      </c>
      <c r="CI115" s="11" t="s">
        <v>101</v>
      </c>
      <c r="CJ115" s="11">
        <v>575</v>
      </c>
      <c r="CK115" s="11" t="s">
        <v>101</v>
      </c>
      <c r="CL115" s="11" t="s">
        <v>101</v>
      </c>
      <c r="CM115" s="11" t="s">
        <v>101</v>
      </c>
      <c r="CN115" s="11">
        <v>580</v>
      </c>
      <c r="CO115" s="11">
        <v>582</v>
      </c>
      <c r="CP115" s="11">
        <v>585</v>
      </c>
      <c r="CQ115" s="11">
        <v>586</v>
      </c>
      <c r="CR115" s="11" t="s">
        <v>101</v>
      </c>
      <c r="CS115" s="11" t="s">
        <v>101</v>
      </c>
      <c r="CT115" s="11" t="s">
        <v>101</v>
      </c>
      <c r="CU115" s="11">
        <v>588</v>
      </c>
      <c r="CV115" s="11">
        <v>590</v>
      </c>
      <c r="CW115" s="11">
        <v>590</v>
      </c>
      <c r="CX115" s="11">
        <v>590</v>
      </c>
      <c r="CY115" s="11">
        <v>590</v>
      </c>
      <c r="CZ115" s="11" t="s">
        <v>101</v>
      </c>
      <c r="DA115" s="11" t="s">
        <v>101</v>
      </c>
      <c r="DB115" s="11">
        <v>592</v>
      </c>
      <c r="DC115" s="11">
        <v>590</v>
      </c>
      <c r="DD115" s="11">
        <v>590</v>
      </c>
      <c r="DE115" s="11">
        <v>592</v>
      </c>
      <c r="DF115" s="11">
        <v>592</v>
      </c>
      <c r="DG115" s="13" t="s">
        <v>101</v>
      </c>
      <c r="DH115" s="13" t="s">
        <v>101</v>
      </c>
      <c r="DI115" s="11">
        <v>593</v>
      </c>
      <c r="DJ115" s="11">
        <v>593</v>
      </c>
    </row>
    <row r="116" spans="1:114" ht="15" thickBot="1" x14ac:dyDescent="0.4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  <c r="BO116" s="11">
        <v>2216</v>
      </c>
      <c r="BP116" s="11">
        <v>2240</v>
      </c>
      <c r="BQ116" s="11">
        <v>2254</v>
      </c>
      <c r="BR116" s="11">
        <v>2257</v>
      </c>
      <c r="BS116" s="11">
        <v>2258</v>
      </c>
      <c r="BT116" s="11">
        <v>2273</v>
      </c>
      <c r="BU116" s="11">
        <v>2296</v>
      </c>
      <c r="BV116" s="11">
        <v>2305</v>
      </c>
      <c r="BW116" s="11">
        <v>2325</v>
      </c>
      <c r="BX116" s="11">
        <v>2350</v>
      </c>
      <c r="BY116" s="11">
        <v>2356</v>
      </c>
      <c r="BZ116" s="11">
        <v>2360</v>
      </c>
      <c r="CA116" s="11">
        <v>2368</v>
      </c>
      <c r="CB116" s="11">
        <v>2389</v>
      </c>
      <c r="CC116" s="11">
        <v>2417</v>
      </c>
      <c r="CD116" s="11">
        <v>2438</v>
      </c>
      <c r="CE116" s="11" t="s">
        <v>101</v>
      </c>
      <c r="CF116" s="11" t="s">
        <v>101</v>
      </c>
      <c r="CG116" s="11">
        <v>2462</v>
      </c>
      <c r="CH116" s="11">
        <v>2464</v>
      </c>
      <c r="CI116" s="11" t="s">
        <v>101</v>
      </c>
      <c r="CJ116" s="11">
        <v>2473</v>
      </c>
      <c r="CK116" s="11" t="s">
        <v>101</v>
      </c>
      <c r="CL116" s="11" t="s">
        <v>101</v>
      </c>
      <c r="CM116" s="11" t="s">
        <v>101</v>
      </c>
      <c r="CN116" s="11">
        <v>2485</v>
      </c>
      <c r="CO116" s="11">
        <v>2494</v>
      </c>
      <c r="CP116" s="11">
        <v>2506</v>
      </c>
      <c r="CQ116" s="11">
        <v>2508</v>
      </c>
      <c r="CR116" s="11" t="s">
        <v>101</v>
      </c>
      <c r="CS116" s="11" t="s">
        <v>101</v>
      </c>
      <c r="CT116" s="11" t="s">
        <v>101</v>
      </c>
      <c r="CU116" s="11">
        <v>2518</v>
      </c>
      <c r="CV116" s="11">
        <v>2520</v>
      </c>
      <c r="CW116" s="11">
        <v>2522</v>
      </c>
      <c r="CX116" s="11">
        <v>2524</v>
      </c>
      <c r="CY116" s="11">
        <v>2524</v>
      </c>
      <c r="CZ116" s="11" t="s">
        <v>101</v>
      </c>
      <c r="DA116" s="11" t="s">
        <v>101</v>
      </c>
      <c r="DB116" s="11">
        <v>2526</v>
      </c>
      <c r="DC116" s="11">
        <v>2529</v>
      </c>
      <c r="DD116" s="11">
        <v>2530</v>
      </c>
      <c r="DE116" s="11">
        <v>2532</v>
      </c>
      <c r="DF116" s="11">
        <v>2532</v>
      </c>
      <c r="DG116" s="13" t="s">
        <v>101</v>
      </c>
      <c r="DH116" s="13" t="s">
        <v>101</v>
      </c>
      <c r="DI116" s="11">
        <v>2533</v>
      </c>
      <c r="DJ116" s="11">
        <v>2533</v>
      </c>
    </row>
    <row r="117" spans="1:114" ht="15" thickBot="1" x14ac:dyDescent="0.4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</v>
      </c>
      <c r="BR117" s="25">
        <v>0</v>
      </c>
      <c r="BS117" s="25">
        <v>0</v>
      </c>
      <c r="BT117" s="25">
        <v>0</v>
      </c>
      <c r="BU117" s="25">
        <v>0</v>
      </c>
      <c r="BV117" s="25">
        <v>0</v>
      </c>
      <c r="BW117" s="25">
        <v>0</v>
      </c>
      <c r="BX117" s="25">
        <v>0</v>
      </c>
      <c r="BY117" s="25">
        <v>0</v>
      </c>
      <c r="BZ117" s="25">
        <v>0</v>
      </c>
      <c r="CA117" s="25">
        <v>0</v>
      </c>
      <c r="CB117" s="25">
        <v>0</v>
      </c>
      <c r="CC117" s="25">
        <v>0</v>
      </c>
      <c r="CD117" s="25">
        <v>0</v>
      </c>
      <c r="CE117" s="11" t="s">
        <v>101</v>
      </c>
      <c r="CF117" s="11" t="s">
        <v>101</v>
      </c>
      <c r="CG117" s="11">
        <v>0</v>
      </c>
      <c r="CH117" s="11">
        <v>0</v>
      </c>
      <c r="CI117" s="11" t="s">
        <v>101</v>
      </c>
      <c r="CJ117" s="11">
        <v>0</v>
      </c>
      <c r="CK117" s="11" t="s">
        <v>101</v>
      </c>
      <c r="CL117" s="11" t="s">
        <v>101</v>
      </c>
      <c r="CM117" s="11" t="s">
        <v>101</v>
      </c>
      <c r="CN117" s="25">
        <v>0</v>
      </c>
      <c r="CO117" s="25">
        <v>0</v>
      </c>
      <c r="CP117" s="25">
        <v>0</v>
      </c>
      <c r="CQ117" s="25">
        <v>0</v>
      </c>
      <c r="CR117" s="11" t="s">
        <v>101</v>
      </c>
      <c r="CS117" s="11" t="s">
        <v>101</v>
      </c>
      <c r="CT117" s="11" t="s">
        <v>101</v>
      </c>
      <c r="CU117" s="25">
        <v>0</v>
      </c>
      <c r="CV117" s="25">
        <v>0</v>
      </c>
      <c r="CW117" s="25">
        <v>0</v>
      </c>
      <c r="CX117" s="25">
        <v>0</v>
      </c>
      <c r="CY117" s="25">
        <v>0</v>
      </c>
      <c r="CZ117" s="11" t="s">
        <v>101</v>
      </c>
      <c r="DA117" s="11" t="s">
        <v>101</v>
      </c>
      <c r="DB117" s="25">
        <v>0</v>
      </c>
      <c r="DC117" s="25">
        <v>0</v>
      </c>
      <c r="DD117" s="25">
        <v>0</v>
      </c>
      <c r="DE117" s="25">
        <v>0</v>
      </c>
      <c r="DF117" s="25">
        <v>0</v>
      </c>
      <c r="DG117" s="13" t="s">
        <v>101</v>
      </c>
      <c r="DH117" s="13" t="s">
        <v>101</v>
      </c>
      <c r="DI117" s="25">
        <v>0</v>
      </c>
      <c r="DJ117" s="25">
        <v>0</v>
      </c>
    </row>
    <row r="118" spans="1:114" ht="15" thickBot="1" x14ac:dyDescent="0.4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  <c r="BO118" s="11">
        <v>3016</v>
      </c>
      <c r="BP118" s="11">
        <v>3047</v>
      </c>
      <c r="BQ118" s="11">
        <v>3062</v>
      </c>
      <c r="BR118" s="11">
        <v>3067</v>
      </c>
      <c r="BS118" s="11">
        <v>3068</v>
      </c>
      <c r="BT118" s="11">
        <v>3088</v>
      </c>
      <c r="BU118" s="11">
        <v>3117</v>
      </c>
      <c r="BV118" s="11">
        <v>3130</v>
      </c>
      <c r="BW118" s="11">
        <v>3158</v>
      </c>
      <c r="BX118" s="11">
        <v>3189</v>
      </c>
      <c r="BY118" s="11">
        <v>3199</v>
      </c>
      <c r="BZ118" s="11">
        <v>3205</v>
      </c>
      <c r="CA118" s="11">
        <v>3216</v>
      </c>
      <c r="CB118" s="11">
        <v>3238</v>
      </c>
      <c r="CC118" s="11">
        <v>3267</v>
      </c>
      <c r="CD118" s="11">
        <v>3298</v>
      </c>
      <c r="CE118" s="11" t="s">
        <v>101</v>
      </c>
      <c r="CF118" s="11" t="s">
        <v>101</v>
      </c>
      <c r="CG118" s="11">
        <v>3329</v>
      </c>
      <c r="CH118" s="11">
        <v>3331</v>
      </c>
      <c r="CI118" s="11" t="s">
        <v>101</v>
      </c>
      <c r="CJ118" s="11">
        <v>3342</v>
      </c>
      <c r="CK118" s="11" t="s">
        <v>101</v>
      </c>
      <c r="CL118" s="11" t="s">
        <v>101</v>
      </c>
      <c r="CM118" s="11" t="s">
        <v>101</v>
      </c>
      <c r="CN118" s="11">
        <v>3361</v>
      </c>
      <c r="CO118" s="11">
        <v>3376</v>
      </c>
      <c r="CP118" s="11">
        <v>3392</v>
      </c>
      <c r="CQ118" s="11">
        <v>3396</v>
      </c>
      <c r="CR118" s="11" t="s">
        <v>101</v>
      </c>
      <c r="CS118" s="11" t="s">
        <v>101</v>
      </c>
      <c r="CT118" s="11" t="s">
        <v>101</v>
      </c>
      <c r="CU118" s="11">
        <v>3408</v>
      </c>
      <c r="CV118" s="11">
        <v>3413</v>
      </c>
      <c r="CW118" s="11">
        <v>3415</v>
      </c>
      <c r="CX118" s="11">
        <v>3418</v>
      </c>
      <c r="CY118" s="11">
        <v>3418</v>
      </c>
      <c r="CZ118" s="11" t="s">
        <v>101</v>
      </c>
      <c r="DA118" s="11" t="s">
        <v>101</v>
      </c>
      <c r="DB118" s="11">
        <v>3424</v>
      </c>
      <c r="DC118" s="11">
        <v>3426</v>
      </c>
      <c r="DD118" s="11">
        <v>3427</v>
      </c>
      <c r="DE118" s="11">
        <v>3431</v>
      </c>
      <c r="DF118" s="11">
        <v>3431</v>
      </c>
      <c r="DG118" s="13" t="s">
        <v>101</v>
      </c>
      <c r="DH118" s="13" t="s">
        <v>101</v>
      </c>
      <c r="DI118" s="11">
        <v>3434</v>
      </c>
      <c r="DJ118" s="11">
        <v>3434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5"/>
  <sheetViews>
    <sheetView workbookViewId="0">
      <selection activeCell="E3" sqref="E3:E14"/>
    </sheetView>
  </sheetViews>
  <sheetFormatPr defaultRowHeight="14.5" x14ac:dyDescent="0.35"/>
  <cols>
    <col min="5" max="5" width="21.08984375" customWidth="1"/>
  </cols>
  <sheetData>
    <row r="1" spans="1:6" ht="53" thickBot="1" x14ac:dyDescent="0.4">
      <c r="A1" s="35" t="s">
        <v>393</v>
      </c>
      <c r="B1" s="36" t="s">
        <v>394</v>
      </c>
      <c r="C1" s="36" t="s">
        <v>395</v>
      </c>
      <c r="D1" s="36" t="s">
        <v>396</v>
      </c>
      <c r="E1" s="26" t="s">
        <v>397</v>
      </c>
      <c r="F1" s="37" t="s">
        <v>399</v>
      </c>
    </row>
    <row r="2" spans="1:6" ht="15" thickBot="1" x14ac:dyDescent="0.4">
      <c r="A2" s="27"/>
      <c r="B2" s="28"/>
      <c r="C2" s="28"/>
      <c r="D2" s="28"/>
      <c r="E2" s="28" t="s">
        <v>398</v>
      </c>
      <c r="F2" s="28"/>
    </row>
    <row r="3" spans="1:6" ht="15" thickBot="1" x14ac:dyDescent="0.4">
      <c r="A3" s="27" t="s">
        <v>331</v>
      </c>
      <c r="B3" s="28">
        <v>353</v>
      </c>
      <c r="C3" s="28">
        <v>1.3</v>
      </c>
      <c r="D3" s="28">
        <v>318.39999999999998</v>
      </c>
      <c r="E3" s="28">
        <v>0</v>
      </c>
      <c r="F3" s="28" t="s">
        <v>224</v>
      </c>
    </row>
    <row r="4" spans="1:6" ht="15" thickBot="1" x14ac:dyDescent="0.4">
      <c r="A4" s="27" t="s">
        <v>332</v>
      </c>
      <c r="B4" s="29">
        <v>316</v>
      </c>
      <c r="C4" s="28">
        <v>1.1000000000000001</v>
      </c>
      <c r="D4" s="28">
        <v>292.7</v>
      </c>
      <c r="E4" s="28">
        <v>0</v>
      </c>
      <c r="F4" s="28" t="s">
        <v>224</v>
      </c>
    </row>
    <row r="5" spans="1:6" ht="15" thickBot="1" x14ac:dyDescent="0.4">
      <c r="A5" s="27" t="s">
        <v>333</v>
      </c>
      <c r="B5" s="29">
        <v>1103</v>
      </c>
      <c r="C5" s="28">
        <v>3.9</v>
      </c>
      <c r="D5" s="30">
        <v>554.6</v>
      </c>
      <c r="E5" s="28">
        <v>0</v>
      </c>
      <c r="F5" s="28" t="s">
        <v>224</v>
      </c>
    </row>
    <row r="6" spans="1:6" ht="15" thickBot="1" x14ac:dyDescent="0.4">
      <c r="A6" s="27" t="s">
        <v>334</v>
      </c>
      <c r="B6" s="29">
        <v>3601</v>
      </c>
      <c r="C6" s="28">
        <v>12.8</v>
      </c>
      <c r="D6" s="30">
        <v>1117.9000000000001</v>
      </c>
      <c r="E6" s="28" t="s">
        <v>288</v>
      </c>
      <c r="F6" s="28" t="s">
        <v>302</v>
      </c>
    </row>
    <row r="7" spans="1:6" ht="15" thickBot="1" x14ac:dyDescent="0.4">
      <c r="A7" s="27" t="s">
        <v>335</v>
      </c>
      <c r="B7" s="29">
        <v>3661</v>
      </c>
      <c r="C7" s="28">
        <v>13</v>
      </c>
      <c r="D7" s="30">
        <v>1114.3</v>
      </c>
      <c r="E7" s="28" t="s">
        <v>288</v>
      </c>
      <c r="F7" s="28" t="s">
        <v>302</v>
      </c>
    </row>
    <row r="8" spans="1:6" ht="15" thickBot="1" x14ac:dyDescent="0.4">
      <c r="A8" s="27" t="s">
        <v>336</v>
      </c>
      <c r="B8" s="29">
        <v>3867</v>
      </c>
      <c r="C8" s="28">
        <v>13.8</v>
      </c>
      <c r="D8" s="30">
        <v>1389.3</v>
      </c>
      <c r="E8" s="28">
        <v>15</v>
      </c>
      <c r="F8" s="28" t="s">
        <v>346</v>
      </c>
    </row>
    <row r="9" spans="1:6" ht="15" thickBot="1" x14ac:dyDescent="0.4">
      <c r="A9" s="27" t="s">
        <v>337</v>
      </c>
      <c r="B9" s="29">
        <v>3482</v>
      </c>
      <c r="C9" s="28">
        <v>12.4</v>
      </c>
      <c r="D9" s="30">
        <v>1356.6</v>
      </c>
      <c r="E9" s="28">
        <v>67</v>
      </c>
      <c r="F9" s="28">
        <v>26.1</v>
      </c>
    </row>
    <row r="10" spans="1:6" ht="15" thickBot="1" x14ac:dyDescent="0.4">
      <c r="A10" s="27" t="s">
        <v>338</v>
      </c>
      <c r="B10" s="29">
        <v>2414</v>
      </c>
      <c r="C10" s="28">
        <v>8.6</v>
      </c>
      <c r="D10" s="30">
        <v>1114.7</v>
      </c>
      <c r="E10" s="28">
        <v>219</v>
      </c>
      <c r="F10" s="28">
        <v>101.1</v>
      </c>
    </row>
    <row r="11" spans="1:6" ht="15" thickBot="1" x14ac:dyDescent="0.4">
      <c r="A11" s="27" t="s">
        <v>339</v>
      </c>
      <c r="B11" s="29">
        <v>2416</v>
      </c>
      <c r="C11" s="28">
        <v>8.6</v>
      </c>
      <c r="D11" s="30">
        <v>1669.6</v>
      </c>
      <c r="E11" s="29">
        <v>593</v>
      </c>
      <c r="F11" s="30">
        <v>409.8</v>
      </c>
    </row>
    <row r="12" spans="1:6" ht="20.5" thickBot="1" x14ac:dyDescent="0.4">
      <c r="A12" s="27" t="s">
        <v>340</v>
      </c>
      <c r="B12" s="29">
        <v>6871</v>
      </c>
      <c r="C12" s="28">
        <v>24.5</v>
      </c>
      <c r="D12" s="30">
        <v>6800.2</v>
      </c>
      <c r="E12" s="29">
        <v>2533</v>
      </c>
      <c r="F12" s="30">
        <v>2506.9</v>
      </c>
    </row>
    <row r="13" spans="1:6" ht="15" thickBot="1" x14ac:dyDescent="0.4">
      <c r="A13" s="31" t="s">
        <v>341</v>
      </c>
      <c r="B13" s="32">
        <v>83</v>
      </c>
      <c r="C13" s="33" t="s">
        <v>224</v>
      </c>
      <c r="D13" s="34" t="s">
        <v>224</v>
      </c>
      <c r="E13" s="32" t="s">
        <v>224</v>
      </c>
      <c r="F13" s="33" t="s">
        <v>224</v>
      </c>
    </row>
    <row r="14" spans="1:6" x14ac:dyDescent="0.35">
      <c r="A14" t="s">
        <v>97</v>
      </c>
      <c r="B14" s="2">
        <v>28167</v>
      </c>
      <c r="C14" t="s">
        <v>224</v>
      </c>
      <c r="D14" s="38">
        <v>1363.6</v>
      </c>
      <c r="E14" s="2">
        <v>3434</v>
      </c>
      <c r="F14">
        <v>166.2</v>
      </c>
    </row>
    <row r="16" spans="1:6" ht="21" customHeight="1" x14ac:dyDescent="0.35"/>
    <row r="25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C45" sqref="C45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6A0F2E-3B3A-4F6B-9F76-C238882DE9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 Moreau</cp:lastModifiedBy>
  <dcterms:created xsi:type="dcterms:W3CDTF">2020-04-01T00:20:36Z</dcterms:created>
  <dcterms:modified xsi:type="dcterms:W3CDTF">2020-07-22T06:34:22Z</dcterms:modified>
</cp:coreProperties>
</file>