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600" windowHeight="1382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70" i="1"/>
  <c r="C70"/>
  <c r="B71"/>
  <c r="C71"/>
  <c r="B72"/>
  <c r="C72"/>
  <c r="B73"/>
  <c r="C73"/>
  <c r="B74"/>
  <c r="C74"/>
  <c r="B75"/>
  <c r="C75"/>
  <c r="B76"/>
  <c r="C76"/>
  <c r="B77"/>
  <c r="C77"/>
  <c r="B78"/>
  <c r="C78"/>
  <c r="B79"/>
  <c r="C79"/>
  <c r="B83"/>
  <c r="B85"/>
  <c r="B81"/>
  <c r="B24"/>
  <c r="B25"/>
  <c r="B32"/>
  <c r="B33"/>
  <c r="B40"/>
  <c r="B41"/>
  <c r="B48"/>
  <c r="B49"/>
  <c r="B56"/>
  <c r="B57"/>
  <c r="B62"/>
  <c r="B63"/>
</calcChain>
</file>

<file path=xl/sharedStrings.xml><?xml version="1.0" encoding="utf-8"?>
<sst xmlns="http://schemas.openxmlformats.org/spreadsheetml/2006/main" count="66" uniqueCount="54">
  <si>
    <t>Copywriter Intern</t>
    <phoneticPr fontId="3" type="noConversion"/>
  </si>
  <si>
    <t>Developer</t>
    <phoneticPr fontId="3" type="noConversion"/>
  </si>
  <si>
    <t>Advertiser Time:</t>
    <phoneticPr fontId="3" type="noConversion"/>
  </si>
  <si>
    <t>Advertiser Intern Time:</t>
    <phoneticPr fontId="3" type="noConversion"/>
  </si>
  <si>
    <t>Developer Intern</t>
    <phoneticPr fontId="3" type="noConversion"/>
  </si>
  <si>
    <t>Total Hours</t>
    <phoneticPr fontId="3" type="noConversion"/>
  </si>
  <si>
    <t>Total Wages</t>
    <phoneticPr fontId="3" type="noConversion"/>
  </si>
  <si>
    <t>Budget Remaining</t>
    <phoneticPr fontId="3" type="noConversion"/>
  </si>
  <si>
    <t>Summary of Project Expenses</t>
    <phoneticPr fontId="3" type="noConversion"/>
  </si>
  <si>
    <t>Employee</t>
    <phoneticPr fontId="3" type="noConversion"/>
  </si>
  <si>
    <t>Hours</t>
    <phoneticPr fontId="3" type="noConversion"/>
  </si>
  <si>
    <t>Wage</t>
    <phoneticPr fontId="3" type="noConversion"/>
  </si>
  <si>
    <t>2)  Phases IV and V can run concurrently</t>
    <phoneticPr fontId="3" type="noConversion"/>
  </si>
  <si>
    <t>1)  Phases II and III can run concurrently</t>
    <phoneticPr fontId="3" type="noConversion"/>
  </si>
  <si>
    <t>3)  All time is quoted in hours</t>
    <phoneticPr fontId="3" type="noConversion"/>
  </si>
  <si>
    <t>General notes:</t>
    <phoneticPr fontId="3" type="noConversion"/>
  </si>
  <si>
    <t>Meeting Length:</t>
    <phoneticPr fontId="3" type="noConversion"/>
  </si>
  <si>
    <t>Copywriter Time:</t>
    <phoneticPr fontId="3" type="noConversion"/>
  </si>
  <si>
    <t>Coypwriter Intern Time:</t>
    <phoneticPr fontId="3" type="noConversion"/>
  </si>
  <si>
    <t>In House Mgr Time:</t>
  </si>
  <si>
    <t>In House Mgr Time:</t>
    <phoneticPr fontId="3" type="noConversion"/>
  </si>
  <si>
    <t>Graphic Designer Time:</t>
    <phoneticPr fontId="3" type="noConversion"/>
  </si>
  <si>
    <t>Graphic Designer Intern Time:</t>
    <phoneticPr fontId="3" type="noConversion"/>
  </si>
  <si>
    <t>Developer Time:</t>
    <phoneticPr fontId="3" type="noConversion"/>
  </si>
  <si>
    <t>Developer Intern Time:</t>
    <phoneticPr fontId="3" type="noConversion"/>
  </si>
  <si>
    <t>Hourly Wages:</t>
    <phoneticPr fontId="3" type="noConversion"/>
  </si>
  <si>
    <t>Phase V:  Advertiser and intern write meta tag descriptions and PPC ads.</t>
    <phoneticPr fontId="3" type="noConversion"/>
  </si>
  <si>
    <t>Budget consumed</t>
    <phoneticPr fontId="3" type="noConversion"/>
  </si>
  <si>
    <t>Budget Remaining</t>
    <phoneticPr fontId="3" type="noConversion"/>
  </si>
  <si>
    <t>SEO Plan for Jim Green</t>
    <phoneticPr fontId="3" type="noConversion"/>
  </si>
  <si>
    <t>Phase II:  Copywriter and intern write the content for the site</t>
    <phoneticPr fontId="3" type="noConversion"/>
  </si>
  <si>
    <t>Phase III:  Graphic Designer and intern work on site design</t>
    <phoneticPr fontId="3" type="noConversion"/>
  </si>
  <si>
    <t>Phase IV:  Developer and intern code web pages and upload content to server.</t>
    <phoneticPr fontId="3" type="noConversion"/>
  </si>
  <si>
    <t>Phase VI:  Debrief with all managers and employees</t>
    <phoneticPr fontId="3" type="noConversion"/>
  </si>
  <si>
    <t>Beginning budget:</t>
    <phoneticPr fontId="3" type="noConversion"/>
  </si>
  <si>
    <t>Phase I:  Brainstorming Meeting with all managers and employees</t>
    <phoneticPr fontId="3" type="noConversion"/>
  </si>
  <si>
    <t>Budget remaining:</t>
  </si>
  <si>
    <t>Budget remaining:</t>
    <phoneticPr fontId="3" type="noConversion"/>
  </si>
  <si>
    <t>Estimated Time (hours)</t>
    <phoneticPr fontId="3" type="noConversion"/>
  </si>
  <si>
    <t>Executive Manager</t>
    <phoneticPr fontId="3" type="noConversion"/>
  </si>
  <si>
    <t>In-house Manager</t>
    <phoneticPr fontId="3" type="noConversion"/>
  </si>
  <si>
    <t>Copywriter</t>
    <phoneticPr fontId="3" type="noConversion"/>
  </si>
  <si>
    <t>Copywriter Intern</t>
    <phoneticPr fontId="3" type="noConversion"/>
  </si>
  <si>
    <t>Developer</t>
    <phoneticPr fontId="3" type="noConversion"/>
  </si>
  <si>
    <t>Developer Intern</t>
    <phoneticPr fontId="3" type="noConversion"/>
  </si>
  <si>
    <t>Graphic Designer</t>
    <phoneticPr fontId="3" type="noConversion"/>
  </si>
  <si>
    <t>Graphic Designer Intern</t>
    <phoneticPr fontId="3" type="noConversion"/>
  </si>
  <si>
    <t>Advertiser</t>
    <phoneticPr fontId="3" type="noConversion"/>
  </si>
  <si>
    <t>Advertiser Intern</t>
    <phoneticPr fontId="3" type="noConversion"/>
  </si>
  <si>
    <t>Budget consumed:</t>
  </si>
  <si>
    <t>Budget consumed:</t>
    <phoneticPr fontId="3" type="noConversion"/>
  </si>
  <si>
    <t>Executive Manager</t>
    <phoneticPr fontId="3" type="noConversion"/>
  </si>
  <si>
    <t>In House Manager</t>
    <phoneticPr fontId="3" type="noConversion"/>
  </si>
  <si>
    <t>Copywriter</t>
    <phoneticPr fontId="3" type="noConversion"/>
  </si>
</sst>
</file>

<file path=xl/styles.xml><?xml version="1.0" encoding="utf-8"?>
<styleSheet xmlns="http://schemas.openxmlformats.org/spreadsheetml/2006/main">
  <numFmts count="9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_);[Red]\(&quot;$&quot;#,##0.00\)"/>
    <numFmt numFmtId="165" formatCode="&quot;$&quot;#,##0.00_);[Red]\(&quot;$&quot;#,##0.00\)"/>
    <numFmt numFmtId="166" formatCode="&quot;$&quot;#,##0.00_);[Red]\(&quot;$&quot;#,##0.00\)"/>
  </numFmts>
  <fonts count="9">
    <font>
      <sz val="10"/>
      <name val="Verdana"/>
    </font>
    <font>
      <sz val="10"/>
      <name val="Verdana"/>
    </font>
    <font>
      <i/>
      <sz val="10"/>
      <name val="Verdana"/>
    </font>
    <font>
      <sz val="8"/>
      <name val="Verdana"/>
    </font>
    <font>
      <b/>
      <sz val="18"/>
      <name val="Verdana"/>
    </font>
    <font>
      <b/>
      <u/>
      <sz val="10"/>
      <name val="Verdana"/>
    </font>
    <font>
      <b/>
      <sz val="14"/>
      <name val="Verdana"/>
    </font>
    <font>
      <sz val="14"/>
      <name val="Verdana"/>
    </font>
    <font>
      <u/>
      <sz val="1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6" fontId="0" fillId="0" borderId="0" xfId="0" applyNumberFormat="1"/>
    <xf numFmtId="8" fontId="0" fillId="0" borderId="0" xfId="0" applyNumberFormat="1"/>
    <xf numFmtId="0" fontId="0" fillId="0" borderId="0" xfId="0" applyAlignment="1">
      <alignment horizontal="right"/>
    </xf>
    <xf numFmtId="8" fontId="0" fillId="0" borderId="0" xfId="0" applyNumberFormat="1"/>
    <xf numFmtId="0" fontId="0" fillId="0" borderId="0" xfId="0" applyAlignment="1"/>
    <xf numFmtId="0" fontId="5" fillId="0" borderId="0" xfId="0" applyFont="1"/>
    <xf numFmtId="0" fontId="6" fillId="0" borderId="0" xfId="0" applyFont="1"/>
    <xf numFmtId="6" fontId="7" fillId="0" borderId="0" xfId="0" applyNumberFormat="1" applyFont="1"/>
    <xf numFmtId="8" fontId="7" fillId="0" borderId="0" xfId="0" applyNumberFormat="1" applyFont="1"/>
    <xf numFmtId="0" fontId="2" fillId="0" borderId="0" xfId="0" applyFont="1"/>
    <xf numFmtId="8" fontId="0" fillId="0" borderId="0" xfId="0" applyNumberFormat="1" applyAlignment="1">
      <alignment horizontal="left"/>
    </xf>
    <xf numFmtId="6" fontId="0" fillId="0" borderId="0" xfId="0" applyNumberForma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1" fillId="0" borderId="0" xfId="0" applyFont="1" applyAlignment="1"/>
    <xf numFmtId="8" fontId="1" fillId="0" borderId="0" xfId="0" applyNumberFormat="1" applyFont="1"/>
    <xf numFmtId="164" fontId="0" fillId="0" borderId="0" xfId="0" applyNumberFormat="1"/>
    <xf numFmtId="165" fontId="0" fillId="0" borderId="0" xfId="0" applyNumberFormat="1"/>
    <xf numFmtId="0" fontId="7" fillId="0" borderId="0" xfId="0" applyFont="1"/>
    <xf numFmtId="166" fontId="7" fillId="0" borderId="0" xfId="0" applyNumberFormat="1" applyFont="1"/>
    <xf numFmtId="0" fontId="8" fillId="0" borderId="0" xfId="0" applyFont="1"/>
    <xf numFmtId="0" fontId="8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85"/>
  <sheetViews>
    <sheetView tabSelected="1" view="pageLayout" workbookViewId="0">
      <selection activeCell="B19" sqref="B19"/>
    </sheetView>
  </sheetViews>
  <sheetFormatPr baseColWidth="10" defaultRowHeight="13"/>
  <cols>
    <col min="1" max="1" width="24.85546875" customWidth="1"/>
  </cols>
  <sheetData>
    <row r="1" spans="1:7" ht="23">
      <c r="A1" s="13" t="s">
        <v>29</v>
      </c>
      <c r="B1" s="14"/>
      <c r="C1" s="14"/>
      <c r="D1" s="14"/>
      <c r="E1" s="14"/>
      <c r="F1" s="14"/>
      <c r="G1" s="14"/>
    </row>
    <row r="3" spans="1:7" ht="18">
      <c r="A3" s="7" t="s">
        <v>34</v>
      </c>
      <c r="B3" s="8">
        <v>1000</v>
      </c>
    </row>
    <row r="5" spans="1:7">
      <c r="A5" s="6" t="s">
        <v>25</v>
      </c>
      <c r="B5" s="1"/>
    </row>
    <row r="6" spans="1:7">
      <c r="A6" t="s">
        <v>39</v>
      </c>
      <c r="B6" s="1">
        <v>35</v>
      </c>
    </row>
    <row r="7" spans="1:7">
      <c r="A7" t="s">
        <v>40</v>
      </c>
      <c r="B7" s="1">
        <v>19</v>
      </c>
    </row>
    <row r="8" spans="1:7">
      <c r="A8" t="s">
        <v>41</v>
      </c>
      <c r="B8" s="1">
        <v>15</v>
      </c>
    </row>
    <row r="9" spans="1:7">
      <c r="A9" t="s">
        <v>42</v>
      </c>
      <c r="B9" s="2">
        <v>8.75</v>
      </c>
    </row>
    <row r="10" spans="1:7">
      <c r="A10" t="s">
        <v>43</v>
      </c>
      <c r="B10" s="1">
        <v>15</v>
      </c>
    </row>
    <row r="11" spans="1:7">
      <c r="A11" t="s">
        <v>44</v>
      </c>
      <c r="B11" s="2">
        <v>8.75</v>
      </c>
    </row>
    <row r="12" spans="1:7">
      <c r="A12" t="s">
        <v>45</v>
      </c>
      <c r="B12" s="1">
        <v>15</v>
      </c>
    </row>
    <row r="13" spans="1:7">
      <c r="A13" t="s">
        <v>46</v>
      </c>
      <c r="B13" s="2">
        <v>8.75</v>
      </c>
    </row>
    <row r="14" spans="1:7">
      <c r="A14" t="s">
        <v>47</v>
      </c>
      <c r="B14" s="1">
        <v>15</v>
      </c>
    </row>
    <row r="15" spans="1:7">
      <c r="A15" t="s">
        <v>48</v>
      </c>
      <c r="B15" s="2">
        <v>8.75</v>
      </c>
    </row>
    <row r="16" spans="1:7">
      <c r="B16" s="2"/>
    </row>
    <row r="17" spans="1:2" ht="13" customHeight="1">
      <c r="A17" s="10" t="s">
        <v>15</v>
      </c>
      <c r="B17" s="11" t="s">
        <v>13</v>
      </c>
    </row>
    <row r="18" spans="1:2" ht="13" customHeight="1">
      <c r="A18" s="10"/>
      <c r="B18" s="11" t="s">
        <v>12</v>
      </c>
    </row>
    <row r="19" spans="1:2" ht="13" customHeight="1">
      <c r="A19" s="10"/>
      <c r="B19" s="4" t="s">
        <v>14</v>
      </c>
    </row>
    <row r="21" spans="1:2">
      <c r="A21" s="6" t="s">
        <v>35</v>
      </c>
    </row>
    <row r="23" spans="1:2">
      <c r="A23" t="s">
        <v>16</v>
      </c>
      <c r="B23" s="3">
        <v>1.5</v>
      </c>
    </row>
    <row r="24" spans="1:2">
      <c r="A24" t="s">
        <v>50</v>
      </c>
      <c r="B24" s="1">
        <f>B23*SUM(B6:B15)</f>
        <v>223.5</v>
      </c>
    </row>
    <row r="25" spans="1:2">
      <c r="A25" t="s">
        <v>37</v>
      </c>
      <c r="B25" s="1">
        <f>B3-B24</f>
        <v>776.5</v>
      </c>
    </row>
    <row r="27" spans="1:2">
      <c r="A27" s="6" t="s">
        <v>30</v>
      </c>
    </row>
    <row r="29" spans="1:2">
      <c r="A29" t="s">
        <v>17</v>
      </c>
      <c r="B29" s="3">
        <v>5</v>
      </c>
    </row>
    <row r="30" spans="1:2">
      <c r="A30" t="s">
        <v>18</v>
      </c>
      <c r="B30" s="3">
        <v>5</v>
      </c>
    </row>
    <row r="31" spans="1:2">
      <c r="A31" t="s">
        <v>20</v>
      </c>
      <c r="B31" s="3">
        <v>0.5</v>
      </c>
    </row>
    <row r="32" spans="1:2">
      <c r="A32" t="s">
        <v>50</v>
      </c>
      <c r="B32" s="1">
        <f>(B37*B10)+(B30*B11)+(B31*B7)</f>
        <v>128.25</v>
      </c>
    </row>
    <row r="33" spans="1:2">
      <c r="A33" t="s">
        <v>37</v>
      </c>
      <c r="B33" s="1">
        <f>B25-B32</f>
        <v>648.25</v>
      </c>
    </row>
    <row r="35" spans="1:2">
      <c r="A35" s="6" t="s">
        <v>31</v>
      </c>
    </row>
    <row r="37" spans="1:2">
      <c r="A37" t="s">
        <v>21</v>
      </c>
      <c r="B37" s="3">
        <v>5</v>
      </c>
    </row>
    <row r="38" spans="1:2">
      <c r="A38" t="s">
        <v>22</v>
      </c>
      <c r="B38" s="3">
        <v>5</v>
      </c>
    </row>
    <row r="39" spans="1:2">
      <c r="A39" t="s">
        <v>19</v>
      </c>
      <c r="B39" s="3">
        <v>0.5</v>
      </c>
    </row>
    <row r="40" spans="1:2">
      <c r="A40" t="s">
        <v>49</v>
      </c>
      <c r="B40" s="12">
        <f>(B12*B37)+(B13*B38)+(B7*B39)</f>
        <v>128.25</v>
      </c>
    </row>
    <row r="41" spans="1:2">
      <c r="A41" t="s">
        <v>36</v>
      </c>
      <c r="B41" s="12">
        <f>B33-B40</f>
        <v>520</v>
      </c>
    </row>
    <row r="43" spans="1:2">
      <c r="A43" s="6" t="s">
        <v>32</v>
      </c>
    </row>
    <row r="45" spans="1:2">
      <c r="A45" t="s">
        <v>23</v>
      </c>
      <c r="B45" s="3">
        <v>4</v>
      </c>
    </row>
    <row r="46" spans="1:2">
      <c r="A46" t="s">
        <v>24</v>
      </c>
      <c r="B46" s="3">
        <v>4</v>
      </c>
    </row>
    <row r="47" spans="1:2">
      <c r="A47" t="s">
        <v>19</v>
      </c>
      <c r="B47" s="3">
        <v>0.5</v>
      </c>
    </row>
    <row r="48" spans="1:2">
      <c r="A48" t="s">
        <v>49</v>
      </c>
      <c r="B48" s="12">
        <f>(B10*B45)+(B11*B46)+(B7*B47)</f>
        <v>104.5</v>
      </c>
    </row>
    <row r="49" spans="1:2">
      <c r="A49" t="s">
        <v>36</v>
      </c>
      <c r="B49" s="12">
        <f>B41-B48</f>
        <v>415.5</v>
      </c>
    </row>
    <row r="51" spans="1:2">
      <c r="A51" s="6" t="s">
        <v>26</v>
      </c>
    </row>
    <row r="53" spans="1:2">
      <c r="A53" t="s">
        <v>2</v>
      </c>
      <c r="B53" s="3">
        <v>3</v>
      </c>
    </row>
    <row r="54" spans="1:2">
      <c r="A54" t="s">
        <v>3</v>
      </c>
      <c r="B54" s="3">
        <v>3</v>
      </c>
    </row>
    <row r="55" spans="1:2">
      <c r="A55" t="s">
        <v>19</v>
      </c>
      <c r="B55" s="3">
        <v>0.5</v>
      </c>
    </row>
    <row r="56" spans="1:2">
      <c r="A56" t="s">
        <v>49</v>
      </c>
      <c r="B56" s="12">
        <f>(B14*B53)+(B15*B54)+(B7*B55)</f>
        <v>80.75</v>
      </c>
    </row>
    <row r="57" spans="1:2">
      <c r="A57" t="s">
        <v>36</v>
      </c>
      <c r="B57" s="12">
        <f>B49-B56</f>
        <v>334.75</v>
      </c>
    </row>
    <row r="59" spans="1:2">
      <c r="A59" s="6" t="s">
        <v>33</v>
      </c>
    </row>
    <row r="61" spans="1:2">
      <c r="A61" t="s">
        <v>38</v>
      </c>
      <c r="B61">
        <v>1</v>
      </c>
    </row>
    <row r="62" spans="1:2">
      <c r="A62" t="s">
        <v>27</v>
      </c>
      <c r="B62" s="1">
        <f>B61*SUM(B6:B15)</f>
        <v>149</v>
      </c>
    </row>
    <row r="63" spans="1:2">
      <c r="A63" t="s">
        <v>28</v>
      </c>
      <c r="B63" s="4">
        <f>B57-B62</f>
        <v>185.75</v>
      </c>
    </row>
    <row r="64" spans="1:2">
      <c r="B64" s="4"/>
    </row>
    <row r="65" spans="1:3">
      <c r="B65" s="4"/>
    </row>
    <row r="66" spans="1:3">
      <c r="B66" s="4"/>
    </row>
    <row r="67" spans="1:3" ht="18">
      <c r="A67" s="7" t="s">
        <v>8</v>
      </c>
    </row>
    <row r="69" spans="1:3">
      <c r="A69" s="21" t="s">
        <v>9</v>
      </c>
      <c r="B69" s="22" t="s">
        <v>10</v>
      </c>
      <c r="C69" s="22" t="s">
        <v>11</v>
      </c>
    </row>
    <row r="70" spans="1:3">
      <c r="A70" t="s">
        <v>51</v>
      </c>
      <c r="B70">
        <f>B23+B61</f>
        <v>2.5</v>
      </c>
      <c r="C70" s="4">
        <f>B6*B70</f>
        <v>87.5</v>
      </c>
    </row>
    <row r="71" spans="1:3" ht="15" customHeight="1">
      <c r="A71" s="15" t="s">
        <v>52</v>
      </c>
      <c r="B71" s="5">
        <f>B23+B31+B39+B47+B55+B61</f>
        <v>4.5</v>
      </c>
      <c r="C71" s="16">
        <f>B71*B7</f>
        <v>85.5</v>
      </c>
    </row>
    <row r="72" spans="1:3">
      <c r="A72" s="15" t="s">
        <v>53</v>
      </c>
      <c r="B72">
        <f>B23+B29+B61</f>
        <v>7.5</v>
      </c>
      <c r="C72" s="4">
        <f>B72*B8</f>
        <v>112.5</v>
      </c>
    </row>
    <row r="73" spans="1:3">
      <c r="A73" s="15" t="s">
        <v>0</v>
      </c>
      <c r="B73">
        <f>B23+B30+B61</f>
        <v>7.5</v>
      </c>
      <c r="C73" s="17">
        <f>B73*B9</f>
        <v>65.625</v>
      </c>
    </row>
    <row r="74" spans="1:3">
      <c r="A74" s="15" t="s">
        <v>1</v>
      </c>
      <c r="B74">
        <f>B23+B45+B61</f>
        <v>6.5</v>
      </c>
      <c r="C74" s="17">
        <f>B74*B10</f>
        <v>97.5</v>
      </c>
    </row>
    <row r="75" spans="1:3">
      <c r="A75" s="15" t="s">
        <v>4</v>
      </c>
      <c r="B75">
        <f>B23+B46+B61</f>
        <v>6.5</v>
      </c>
      <c r="C75" s="18">
        <f>B75*B11</f>
        <v>56.875</v>
      </c>
    </row>
    <row r="76" spans="1:3">
      <c r="A76" t="s">
        <v>45</v>
      </c>
      <c r="B76">
        <f>B23+B37+B61</f>
        <v>7.5</v>
      </c>
      <c r="C76" s="18">
        <f>B76*B12</f>
        <v>112.5</v>
      </c>
    </row>
    <row r="77" spans="1:3">
      <c r="A77" t="s">
        <v>46</v>
      </c>
      <c r="B77">
        <f>B23+B38+B61</f>
        <v>7.5</v>
      </c>
      <c r="C77" s="18">
        <f>B77*B13</f>
        <v>65.625</v>
      </c>
    </row>
    <row r="78" spans="1:3">
      <c r="A78" t="s">
        <v>47</v>
      </c>
      <c r="B78">
        <f>B23+B53+B61</f>
        <v>5.5</v>
      </c>
      <c r="C78" s="18">
        <f>B78*B14</f>
        <v>82.5</v>
      </c>
    </row>
    <row r="79" spans="1:3">
      <c r="A79" t="s">
        <v>48</v>
      </c>
      <c r="B79">
        <f>B23+B54+B61</f>
        <v>5.5</v>
      </c>
      <c r="C79" s="18">
        <f>B79*B15</f>
        <v>48.125</v>
      </c>
    </row>
    <row r="81" spans="1:2" ht="18">
      <c r="A81" s="19" t="s">
        <v>5</v>
      </c>
      <c r="B81" s="19">
        <f>SUM(B70:B79)</f>
        <v>61</v>
      </c>
    </row>
    <row r="83" spans="1:2" ht="18">
      <c r="A83" s="19" t="s">
        <v>6</v>
      </c>
      <c r="B83" s="9">
        <f>SUM(C70:C79)</f>
        <v>814.25</v>
      </c>
    </row>
    <row r="85" spans="1:2" ht="18">
      <c r="A85" s="19" t="s">
        <v>7</v>
      </c>
      <c r="B85" s="20">
        <f>B3-B83</f>
        <v>185.75</v>
      </c>
    </row>
  </sheetData>
  <mergeCells count="1">
    <mergeCell ref="A1:G1"/>
  </mergeCells>
  <phoneticPr fontId="3" type="noConversion"/>
  <pageMargins left="0.75" right="0.75" top="1" bottom="1" header="0.5" footer="0.5"/>
  <pageSetup orientation="landscape" horizontalDpi="4294967292" verticalDpi="4294967292"/>
  <rowBreaks count="2" manualBreakCount="2">
    <brk id="34" max="16383" man="1" pt="1"/>
    <brk id="66" max="16383" man="1"/>
  </rowBreaks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Perry</dc:creator>
  <cp:lastModifiedBy>Jeremy Perry</cp:lastModifiedBy>
  <dcterms:created xsi:type="dcterms:W3CDTF">2011-05-04T00:39:04Z</dcterms:created>
  <dcterms:modified xsi:type="dcterms:W3CDTF">2011-05-04T06:28:30Z</dcterms:modified>
</cp:coreProperties>
</file>