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REPOS\Siebwalde\TrackAmplifier3.X\doc\"/>
    </mc:Choice>
  </mc:AlternateContent>
  <xr:revisionPtr revIDLastSave="0" documentId="10_ncr:8100000_{001DFA25-5864-401F-9056-389E0B49A1E1}" xr6:coauthVersionLast="34" xr6:coauthVersionMax="34" xr10:uidLastSave="{00000000-0000-0000-0000-000000000000}"/>
  <bookViews>
    <workbookView xWindow="0" yWindow="0" windowWidth="27870" windowHeight="12795" activeTab="1" xr2:uid="{00000000-000D-0000-FFFF-FFFF00000000}"/>
  </bookViews>
  <sheets>
    <sheet name="Blad1" sheetId="1" r:id="rId1"/>
    <sheet name="CRC" sheetId="4" r:id="rId2"/>
    <sheet name="Sheet1" sheetId="2" r:id="rId3"/>
    <sheet name="Sheet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3" i="4"/>
  <c r="I20" i="3" l="1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8" i="3"/>
  <c r="I9" i="3"/>
  <c r="I10" i="3"/>
  <c r="I11" i="3"/>
  <c r="I12" i="3"/>
  <c r="I13" i="3"/>
  <c r="I14" i="3"/>
  <c r="I15" i="3"/>
  <c r="I16" i="3"/>
  <c r="I17" i="3"/>
  <c r="I18" i="3"/>
  <c r="I19" i="3"/>
  <c r="I7" i="3"/>
  <c r="K3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7" i="3"/>
  <c r="J8" i="3"/>
  <c r="J9" i="3"/>
  <c r="J10" i="3"/>
  <c r="J11" i="3"/>
  <c r="J12" i="3"/>
  <c r="J13" i="3"/>
  <c r="J14" i="3"/>
  <c r="J15" i="3"/>
  <c r="J16" i="3"/>
  <c r="J17" i="3"/>
  <c r="J6" i="3"/>
  <c r="F7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46" i="3"/>
  <c r="F46" i="3" s="1"/>
  <c r="G46" i="3" s="1"/>
  <c r="D47" i="3"/>
  <c r="D48" i="3"/>
  <c r="D49" i="3"/>
  <c r="D50" i="3"/>
  <c r="F50" i="3" s="1"/>
  <c r="G50" i="3" s="1"/>
  <c r="D51" i="3"/>
  <c r="D52" i="3"/>
  <c r="D53" i="3"/>
  <c r="D54" i="3"/>
  <c r="F54" i="3" s="1"/>
  <c r="G54" i="3" s="1"/>
  <c r="D55" i="3"/>
  <c r="D25" i="3"/>
  <c r="D26" i="3"/>
  <c r="F26" i="3" s="1"/>
  <c r="D27" i="3"/>
  <c r="F27" i="3" s="1"/>
  <c r="G27" i="3" s="1"/>
  <c r="D28" i="3"/>
  <c r="F28" i="3" s="1"/>
  <c r="D29" i="3"/>
  <c r="D30" i="3"/>
  <c r="F30" i="3" s="1"/>
  <c r="G30" i="3" s="1"/>
  <c r="D31" i="3"/>
  <c r="F31" i="3" s="1"/>
  <c r="G31" i="3" s="1"/>
  <c r="D32" i="3"/>
  <c r="F32" i="3" s="1"/>
  <c r="D33" i="3"/>
  <c r="D34" i="3"/>
  <c r="F34" i="3" s="1"/>
  <c r="D35" i="3"/>
  <c r="F35" i="3" s="1"/>
  <c r="G35" i="3" s="1"/>
  <c r="D36" i="3"/>
  <c r="F36" i="3" s="1"/>
  <c r="D37" i="3"/>
  <c r="D38" i="3"/>
  <c r="F38" i="3" s="1"/>
  <c r="G38" i="3" s="1"/>
  <c r="D39" i="3"/>
  <c r="F39" i="3" s="1"/>
  <c r="G39" i="3" s="1"/>
  <c r="D40" i="3"/>
  <c r="F40" i="3" s="1"/>
  <c r="D41" i="3"/>
  <c r="D42" i="3"/>
  <c r="F42" i="3" s="1"/>
  <c r="D43" i="3"/>
  <c r="F43" i="3" s="1"/>
  <c r="G43" i="3" s="1"/>
  <c r="D44" i="3"/>
  <c r="F44" i="3" s="1"/>
  <c r="D45" i="3"/>
  <c r="D9" i="3"/>
  <c r="D10" i="3"/>
  <c r="F10" i="3" s="1"/>
  <c r="G10" i="3" s="1"/>
  <c r="D11" i="3"/>
  <c r="D12" i="3"/>
  <c r="D13" i="3"/>
  <c r="D14" i="3"/>
  <c r="F14" i="3" s="1"/>
  <c r="G14" i="3" s="1"/>
  <c r="D15" i="3"/>
  <c r="D16" i="3"/>
  <c r="D17" i="3"/>
  <c r="D18" i="3"/>
  <c r="F18" i="3" s="1"/>
  <c r="G18" i="3" s="1"/>
  <c r="D19" i="3"/>
  <c r="D20" i="3"/>
  <c r="D21" i="3"/>
  <c r="D22" i="3"/>
  <c r="F22" i="3" s="1"/>
  <c r="G22" i="3" s="1"/>
  <c r="D23" i="3"/>
  <c r="D24" i="3"/>
  <c r="D8" i="3"/>
  <c r="D6" i="3"/>
  <c r="F6" i="3" s="1"/>
  <c r="G3" i="3"/>
  <c r="G26" i="3" l="1"/>
  <c r="H27" i="3" s="1"/>
  <c r="F23" i="3"/>
  <c r="G23" i="3" s="1"/>
  <c r="H23" i="3" s="1"/>
  <c r="F19" i="3"/>
  <c r="G19" i="3" s="1"/>
  <c r="H19" i="3" s="1"/>
  <c r="F15" i="3"/>
  <c r="G15" i="3" s="1"/>
  <c r="H15" i="3" s="1"/>
  <c r="F11" i="3"/>
  <c r="G11" i="3" s="1"/>
  <c r="H11" i="3" s="1"/>
  <c r="G44" i="3"/>
  <c r="H44" i="3" s="1"/>
  <c r="G40" i="3"/>
  <c r="H40" i="3" s="1"/>
  <c r="G36" i="3"/>
  <c r="H36" i="3" s="1"/>
  <c r="G32" i="3"/>
  <c r="H32" i="3" s="1"/>
  <c r="G28" i="3"/>
  <c r="H28" i="3" s="1"/>
  <c r="F55" i="3"/>
  <c r="G55" i="3" s="1"/>
  <c r="H55" i="3" s="1"/>
  <c r="F51" i="3"/>
  <c r="G51" i="3" s="1"/>
  <c r="H51" i="3" s="1"/>
  <c r="F47" i="3"/>
  <c r="G47" i="3" s="1"/>
  <c r="H47" i="3" s="1"/>
  <c r="F8" i="3"/>
  <c r="G8" i="3" s="1"/>
  <c r="F12" i="3"/>
  <c r="G12" i="3" s="1"/>
  <c r="F16" i="3"/>
  <c r="G16" i="3" s="1"/>
  <c r="H16" i="3" s="1"/>
  <c r="F20" i="3"/>
  <c r="G20" i="3" s="1"/>
  <c r="H20" i="3" s="1"/>
  <c r="F24" i="3"/>
  <c r="G24" i="3" s="1"/>
  <c r="F48" i="3"/>
  <c r="G48" i="3" s="1"/>
  <c r="F52" i="3"/>
  <c r="G52" i="3" s="1"/>
  <c r="H52" i="3" s="1"/>
  <c r="H12" i="3"/>
  <c r="H24" i="3"/>
  <c r="H48" i="3"/>
  <c r="H18" i="3"/>
  <c r="H39" i="3"/>
  <c r="H31" i="3"/>
  <c r="H54" i="3"/>
  <c r="G6" i="3"/>
  <c r="G34" i="3"/>
  <c r="F21" i="3"/>
  <c r="G21" i="3" s="1"/>
  <c r="H21" i="3" s="1"/>
  <c r="F9" i="3"/>
  <c r="G9" i="3" s="1"/>
  <c r="H9" i="3" s="1"/>
  <c r="F53" i="3"/>
  <c r="G53" i="3" s="1"/>
  <c r="G7" i="3"/>
  <c r="H7" i="3" s="1"/>
  <c r="G42" i="3"/>
  <c r="H43" i="3" s="1"/>
  <c r="F17" i="3"/>
  <c r="G17" i="3" s="1"/>
  <c r="F13" i="3"/>
  <c r="G13" i="3" s="1"/>
  <c r="H13" i="3" s="1"/>
  <c r="F49" i="3"/>
  <c r="G49" i="3" s="1"/>
  <c r="H49" i="3" s="1"/>
  <c r="F45" i="3"/>
  <c r="G45" i="3" s="1"/>
  <c r="H45" i="3" s="1"/>
  <c r="F41" i="3"/>
  <c r="G41" i="3" s="1"/>
  <c r="F37" i="3"/>
  <c r="G37" i="3" s="1"/>
  <c r="F33" i="3"/>
  <c r="G33" i="3" s="1"/>
  <c r="F29" i="3"/>
  <c r="G29" i="3" s="1"/>
  <c r="H29" i="3" s="1"/>
  <c r="F25" i="3"/>
  <c r="G25" i="3" s="1"/>
  <c r="H25" i="3" s="1"/>
  <c r="G7" i="2"/>
  <c r="D6" i="2"/>
  <c r="D7" i="2" s="1"/>
  <c r="H33" i="3" l="1"/>
  <c r="H37" i="3"/>
  <c r="H53" i="3"/>
  <c r="H22" i="3"/>
  <c r="H41" i="3"/>
  <c r="H17" i="3"/>
  <c r="H46" i="3"/>
  <c r="H34" i="3"/>
  <c r="H10" i="3"/>
  <c r="H26" i="3"/>
  <c r="H8" i="3"/>
  <c r="H42" i="3"/>
  <c r="H50" i="3"/>
  <c r="H35" i="3"/>
  <c r="H14" i="3"/>
  <c r="H30" i="3"/>
  <c r="H38" i="3"/>
  <c r="C5" i="1"/>
  <c r="C12" i="1"/>
  <c r="C13" i="1"/>
  <c r="C20" i="1"/>
  <c r="C21" i="1"/>
  <c r="C28" i="1"/>
  <c r="C29" i="1"/>
  <c r="C36" i="1"/>
  <c r="C37" i="1"/>
  <c r="C44" i="1"/>
  <c r="C45" i="1"/>
  <c r="C52" i="1"/>
  <c r="C53" i="1"/>
  <c r="C60" i="1"/>
  <c r="C61" i="1"/>
  <c r="C68" i="1"/>
  <c r="C69" i="1"/>
  <c r="C76" i="1"/>
  <c r="C77" i="1"/>
  <c r="C84" i="1"/>
  <c r="C85" i="1"/>
  <c r="C91" i="1"/>
  <c r="C92" i="1"/>
  <c r="C95" i="1"/>
  <c r="C96" i="1"/>
  <c r="C97" i="1"/>
  <c r="C103" i="1"/>
  <c r="C107" i="1"/>
  <c r="C108" i="1"/>
  <c r="C111" i="1"/>
  <c r="C112" i="1"/>
  <c r="C113" i="1"/>
  <c r="C119" i="1"/>
  <c r="C123" i="1"/>
  <c r="C124" i="1"/>
  <c r="C127" i="1"/>
  <c r="C128" i="1"/>
  <c r="C129" i="1"/>
  <c r="C135" i="1"/>
  <c r="C139" i="1"/>
  <c r="C140" i="1"/>
  <c r="C143" i="1"/>
  <c r="C144" i="1"/>
  <c r="C145" i="1"/>
  <c r="C151" i="1"/>
  <c r="C155" i="1"/>
  <c r="C156" i="1"/>
  <c r="C159" i="1"/>
  <c r="C160" i="1"/>
  <c r="C161" i="1"/>
  <c r="C167" i="1"/>
  <c r="C171" i="1"/>
  <c r="C172" i="1"/>
  <c r="C175" i="1"/>
  <c r="C176" i="1"/>
  <c r="C177" i="1"/>
  <c r="C183" i="1"/>
  <c r="C187" i="1"/>
  <c r="C188" i="1"/>
  <c r="C191" i="1"/>
  <c r="C192" i="1"/>
  <c r="C193" i="1"/>
  <c r="C199" i="1"/>
  <c r="C203" i="1"/>
  <c r="C204" i="1"/>
  <c r="C207" i="1"/>
  <c r="C208" i="1"/>
  <c r="C209" i="1"/>
  <c r="C215" i="1"/>
  <c r="C219" i="1"/>
  <c r="C220" i="1"/>
  <c r="C223" i="1"/>
  <c r="C224" i="1"/>
  <c r="C225" i="1"/>
  <c r="C231" i="1"/>
  <c r="C235" i="1"/>
  <c r="C236" i="1"/>
  <c r="C239" i="1"/>
  <c r="C240" i="1"/>
  <c r="C241" i="1"/>
  <c r="C247" i="1"/>
  <c r="C251" i="1"/>
  <c r="C252" i="1"/>
  <c r="C255" i="1"/>
  <c r="C256" i="1"/>
  <c r="C257" i="1"/>
  <c r="B5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B29" i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B37" i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B45" i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B53" i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B61" i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B69" i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B77" i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B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B92" i="1"/>
  <c r="B93" i="1"/>
  <c r="C93" i="1" s="1"/>
  <c r="B94" i="1"/>
  <c r="C94" i="1" s="1"/>
  <c r="B95" i="1"/>
  <c r="B96" i="1"/>
  <c r="B97" i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B104" i="1"/>
  <c r="C104" i="1" s="1"/>
  <c r="B105" i="1"/>
  <c r="C105" i="1" s="1"/>
  <c r="B106" i="1"/>
  <c r="C106" i="1" s="1"/>
  <c r="B107" i="1"/>
  <c r="B108" i="1"/>
  <c r="B109" i="1"/>
  <c r="C109" i="1" s="1"/>
  <c r="B110" i="1"/>
  <c r="C110" i="1" s="1"/>
  <c r="B111" i="1"/>
  <c r="B112" i="1"/>
  <c r="B113" i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B120" i="1"/>
  <c r="C120" i="1" s="1"/>
  <c r="B121" i="1"/>
  <c r="C121" i="1" s="1"/>
  <c r="B122" i="1"/>
  <c r="C122" i="1" s="1"/>
  <c r="B123" i="1"/>
  <c r="B124" i="1"/>
  <c r="B125" i="1"/>
  <c r="C125" i="1" s="1"/>
  <c r="B126" i="1"/>
  <c r="C126" i="1" s="1"/>
  <c r="B127" i="1"/>
  <c r="B128" i="1"/>
  <c r="B129" i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B136" i="1"/>
  <c r="C136" i="1" s="1"/>
  <c r="B137" i="1"/>
  <c r="C137" i="1" s="1"/>
  <c r="B138" i="1"/>
  <c r="C138" i="1" s="1"/>
  <c r="B139" i="1"/>
  <c r="B140" i="1"/>
  <c r="B141" i="1"/>
  <c r="C141" i="1" s="1"/>
  <c r="B142" i="1"/>
  <c r="C142" i="1" s="1"/>
  <c r="B143" i="1"/>
  <c r="B144" i="1"/>
  <c r="B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B152" i="1"/>
  <c r="C152" i="1" s="1"/>
  <c r="B153" i="1"/>
  <c r="C153" i="1" s="1"/>
  <c r="B154" i="1"/>
  <c r="C154" i="1" s="1"/>
  <c r="B155" i="1"/>
  <c r="B156" i="1"/>
  <c r="B157" i="1"/>
  <c r="C157" i="1" s="1"/>
  <c r="B158" i="1"/>
  <c r="C158" i="1" s="1"/>
  <c r="B159" i="1"/>
  <c r="B160" i="1"/>
  <c r="B161" i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B168" i="1"/>
  <c r="C168" i="1" s="1"/>
  <c r="B169" i="1"/>
  <c r="C169" i="1" s="1"/>
  <c r="B170" i="1"/>
  <c r="C170" i="1" s="1"/>
  <c r="B171" i="1"/>
  <c r="B172" i="1"/>
  <c r="B173" i="1"/>
  <c r="C173" i="1" s="1"/>
  <c r="B174" i="1"/>
  <c r="C174" i="1" s="1"/>
  <c r="B175" i="1"/>
  <c r="B176" i="1"/>
  <c r="B177" i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B184" i="1"/>
  <c r="C184" i="1" s="1"/>
  <c r="B185" i="1"/>
  <c r="C185" i="1" s="1"/>
  <c r="B186" i="1"/>
  <c r="C186" i="1" s="1"/>
  <c r="B187" i="1"/>
  <c r="B188" i="1"/>
  <c r="B189" i="1"/>
  <c r="C189" i="1" s="1"/>
  <c r="B190" i="1"/>
  <c r="C190" i="1" s="1"/>
  <c r="B191" i="1"/>
  <c r="B192" i="1"/>
  <c r="B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B200" i="1"/>
  <c r="C200" i="1" s="1"/>
  <c r="B201" i="1"/>
  <c r="C201" i="1" s="1"/>
  <c r="B202" i="1"/>
  <c r="C202" i="1" s="1"/>
  <c r="B203" i="1"/>
  <c r="B204" i="1"/>
  <c r="B205" i="1"/>
  <c r="C205" i="1" s="1"/>
  <c r="B206" i="1"/>
  <c r="C206" i="1" s="1"/>
  <c r="B207" i="1"/>
  <c r="B208" i="1"/>
  <c r="B209" i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B216" i="1"/>
  <c r="C216" i="1" s="1"/>
  <c r="B217" i="1"/>
  <c r="C217" i="1" s="1"/>
  <c r="B218" i="1"/>
  <c r="C218" i="1" s="1"/>
  <c r="B219" i="1"/>
  <c r="B220" i="1"/>
  <c r="B221" i="1"/>
  <c r="C221" i="1" s="1"/>
  <c r="B222" i="1"/>
  <c r="C222" i="1" s="1"/>
  <c r="B223" i="1"/>
  <c r="B224" i="1"/>
  <c r="B225" i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B232" i="1"/>
  <c r="C232" i="1" s="1"/>
  <c r="B233" i="1"/>
  <c r="C233" i="1" s="1"/>
  <c r="B234" i="1"/>
  <c r="C234" i="1" s="1"/>
  <c r="B235" i="1"/>
  <c r="B236" i="1"/>
  <c r="B237" i="1"/>
  <c r="C237" i="1" s="1"/>
  <c r="B238" i="1"/>
  <c r="C238" i="1" s="1"/>
  <c r="B239" i="1"/>
  <c r="B240" i="1"/>
  <c r="B241" i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B248" i="1"/>
  <c r="C248" i="1" s="1"/>
  <c r="B249" i="1"/>
  <c r="C249" i="1" s="1"/>
  <c r="B250" i="1"/>
  <c r="C250" i="1" s="1"/>
  <c r="B251" i="1"/>
  <c r="B252" i="1"/>
  <c r="B253" i="1"/>
  <c r="C253" i="1" s="1"/>
  <c r="B254" i="1"/>
  <c r="C254" i="1" s="1"/>
  <c r="B255" i="1"/>
  <c r="B256" i="1"/>
  <c r="B257" i="1"/>
  <c r="B258" i="1"/>
  <c r="C258" i="1" s="1"/>
  <c r="B259" i="1"/>
  <c r="C259" i="1" s="1"/>
  <c r="B4" i="1"/>
  <c r="C4" i="1" s="1"/>
</calcChain>
</file>

<file path=xl/sharedStrings.xml><?xml version="1.0" encoding="utf-8"?>
<sst xmlns="http://schemas.openxmlformats.org/spreadsheetml/2006/main" count="39" uniqueCount="38">
  <si>
    <t>Fosc</t>
  </si>
  <si>
    <t>SPBRG</t>
  </si>
  <si>
    <t>Baudrate calc</t>
  </si>
  <si>
    <t>Char delay</t>
  </si>
  <si>
    <t>char delay in us</t>
  </si>
  <si>
    <t>Vsource+</t>
  </si>
  <si>
    <t>Vsource-</t>
  </si>
  <si>
    <t>Bit setting (0 - 32)</t>
  </si>
  <si>
    <t>Rshunt</t>
  </si>
  <si>
    <t>Current</t>
  </si>
  <si>
    <t>Comp+ input</t>
  </si>
  <si>
    <t>Comp- input</t>
  </si>
  <si>
    <t>DAC Vout</t>
  </si>
  <si>
    <t>Vsource+ can be externall ref (2.5V) or Vdd(5.0V) or Fvr(4.096V)</t>
  </si>
  <si>
    <t>Gain INA326</t>
  </si>
  <si>
    <t>Rext</t>
  </si>
  <si>
    <t>Volt ADC</t>
  </si>
  <si>
    <t>resolution ADC [V/bit]</t>
  </si>
  <si>
    <t>E3</t>
  </si>
  <si>
    <t>E6</t>
  </si>
  <si>
    <t>E12</t>
  </si>
  <si>
    <t>E24</t>
  </si>
  <si>
    <t>E48</t>
  </si>
  <si>
    <t>E96</t>
  </si>
  <si>
    <t>E192</t>
  </si>
  <si>
    <t>externall V = 5V</t>
  </si>
  <si>
    <t>Bit val</t>
  </si>
  <si>
    <t>delta Bit</t>
  </si>
  <si>
    <t>Amp nr</t>
  </si>
  <si>
    <t>E-48</t>
  </si>
  <si>
    <t>Current on 5V ext</t>
  </si>
  <si>
    <t>Total current required</t>
  </si>
  <si>
    <t>delta mV</t>
  </si>
  <si>
    <t>bytes</t>
  </si>
  <si>
    <t>Lookup</t>
  </si>
  <si>
    <t>CRC</t>
  </si>
  <si>
    <t>HW @2,98</t>
  </si>
  <si>
    <t>HW @3,23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</si>
</sst>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rgb="FF000000"/>
      <name val="Verdana"/>
      <family val="2"/>
    </font>
    <font>
      <b/>
      <sz val="14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3F3FB"/>
        <bgColor indexed="64"/>
      </patternFill>
    </fill>
  </fills>
  <borders count="10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1" fillId="3" borderId="0" xfId="1"/>
    <xf numFmtId="165" fontId="0" fillId="0" borderId="0" xfId="0" applyNumberFormat="1"/>
    <xf numFmtId="165" fontId="1" fillId="3" borderId="0" xfId="1" applyNumberFormat="1"/>
    <xf numFmtId="2" fontId="0" fillId="0" borderId="0" xfId="0" applyNumberFormat="1"/>
    <xf numFmtId="0" fontId="2" fillId="4" borderId="0" xfId="0" applyFont="1" applyFill="1" applyAlignment="1">
      <alignment horizontal="right" vertical="top" wrapText="1"/>
    </xf>
    <xf numFmtId="0" fontId="2" fillId="4" borderId="4" xfId="0" applyFont="1" applyFill="1" applyBorder="1" applyAlignment="1">
      <alignment horizontal="right" vertical="top" wrapText="1"/>
    </xf>
    <xf numFmtId="0" fontId="2" fillId="4" borderId="5" xfId="0" applyFont="1" applyFill="1" applyBorder="1" applyAlignment="1">
      <alignment horizontal="right" vertical="top" wrapText="1"/>
    </xf>
    <xf numFmtId="0" fontId="2" fillId="4" borderId="6" xfId="0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right" vertical="top" wrapText="1"/>
    </xf>
    <xf numFmtId="0" fontId="0" fillId="0" borderId="9" xfId="0" applyBorder="1"/>
    <xf numFmtId="1" fontId="0" fillId="0" borderId="9" xfId="0" applyNumberFormat="1" applyBorder="1"/>
    <xf numFmtId="2" fontId="0" fillId="0" borderId="9" xfId="0" applyNumberFormat="1" applyBorder="1"/>
    <xf numFmtId="2" fontId="0" fillId="0" borderId="9" xfId="0" applyNumberFormat="1" applyFill="1" applyBorder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CRC!$B$2</c:f>
              <c:strCache>
                <c:ptCount val="1"/>
                <c:pt idx="0">
                  <c:v>Lookup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CRC!$B$3:$B$17</c:f>
              <c:numCache>
                <c:formatCode>General</c:formatCode>
                <c:ptCount val="15"/>
                <c:pt idx="0">
                  <c:v>7.36</c:v>
                </c:pt>
                <c:pt idx="1">
                  <c:v>14.72</c:v>
                </c:pt>
                <c:pt idx="2">
                  <c:v>22.080000000000002</c:v>
                </c:pt>
                <c:pt idx="3">
                  <c:v>29.44</c:v>
                </c:pt>
                <c:pt idx="4">
                  <c:v>36.800000000000004</c:v>
                </c:pt>
                <c:pt idx="5">
                  <c:v>44.160000000000004</c:v>
                </c:pt>
                <c:pt idx="6">
                  <c:v>51.52</c:v>
                </c:pt>
                <c:pt idx="7">
                  <c:v>58.88</c:v>
                </c:pt>
                <c:pt idx="8">
                  <c:v>66.240000000000009</c:v>
                </c:pt>
                <c:pt idx="9">
                  <c:v>73.600000000000009</c:v>
                </c:pt>
                <c:pt idx="10">
                  <c:v>80.960000000000008</c:v>
                </c:pt>
                <c:pt idx="11">
                  <c:v>88.320000000000007</c:v>
                </c:pt>
                <c:pt idx="12">
                  <c:v>95.68</c:v>
                </c:pt>
                <c:pt idx="13">
                  <c:v>103.04</c:v>
                </c:pt>
                <c:pt idx="14">
                  <c:v>110.4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60-40E6-BD08-05100B594FBE}"/>
            </c:ext>
          </c:extLst>
        </c:ser>
        <c:ser>
          <c:idx val="2"/>
          <c:order val="2"/>
          <c:tx>
            <c:strRef>
              <c:f>CRC!$C$2</c:f>
              <c:strCache>
                <c:ptCount val="1"/>
                <c:pt idx="0">
                  <c:v>HW @2,98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CRC!$C$3:$C$17</c:f>
              <c:numCache>
                <c:formatCode>General</c:formatCode>
                <c:ptCount val="15"/>
                <c:pt idx="0">
                  <c:v>39.26</c:v>
                </c:pt>
                <c:pt idx="1">
                  <c:v>42.24</c:v>
                </c:pt>
                <c:pt idx="2">
                  <c:v>45.22</c:v>
                </c:pt>
                <c:pt idx="3">
                  <c:v>48.2</c:v>
                </c:pt>
                <c:pt idx="4">
                  <c:v>51.18</c:v>
                </c:pt>
                <c:pt idx="5">
                  <c:v>54.16</c:v>
                </c:pt>
                <c:pt idx="6">
                  <c:v>57.14</c:v>
                </c:pt>
                <c:pt idx="7">
                  <c:v>60.120000000000005</c:v>
                </c:pt>
                <c:pt idx="8">
                  <c:v>63.1</c:v>
                </c:pt>
                <c:pt idx="9">
                  <c:v>66.08</c:v>
                </c:pt>
                <c:pt idx="10">
                  <c:v>69.06</c:v>
                </c:pt>
                <c:pt idx="11">
                  <c:v>72.039999999999992</c:v>
                </c:pt>
                <c:pt idx="12">
                  <c:v>75.02000000000001</c:v>
                </c:pt>
                <c:pt idx="13">
                  <c:v>78</c:v>
                </c:pt>
                <c:pt idx="14">
                  <c:v>80.98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60-40E6-BD08-05100B594FBE}"/>
            </c:ext>
          </c:extLst>
        </c:ser>
        <c:ser>
          <c:idx val="3"/>
          <c:order val="3"/>
          <c:tx>
            <c:strRef>
              <c:f>CRC!$D$2</c:f>
              <c:strCache>
                <c:ptCount val="1"/>
                <c:pt idx="0">
                  <c:v>HW @3,23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CRC!$D$3:$D$17</c:f>
              <c:numCache>
                <c:formatCode>General</c:formatCode>
                <c:ptCount val="15"/>
                <c:pt idx="0">
                  <c:v>39.51</c:v>
                </c:pt>
                <c:pt idx="1">
                  <c:v>42.74</c:v>
                </c:pt>
                <c:pt idx="2">
                  <c:v>45.97</c:v>
                </c:pt>
                <c:pt idx="3">
                  <c:v>49.2</c:v>
                </c:pt>
                <c:pt idx="4">
                  <c:v>52.43</c:v>
                </c:pt>
                <c:pt idx="5">
                  <c:v>55.66</c:v>
                </c:pt>
                <c:pt idx="6">
                  <c:v>58.89</c:v>
                </c:pt>
                <c:pt idx="7">
                  <c:v>62.120000000000005</c:v>
                </c:pt>
                <c:pt idx="8">
                  <c:v>65.349999999999994</c:v>
                </c:pt>
                <c:pt idx="9">
                  <c:v>68.58</c:v>
                </c:pt>
                <c:pt idx="10">
                  <c:v>71.81</c:v>
                </c:pt>
                <c:pt idx="11">
                  <c:v>75.039999999999992</c:v>
                </c:pt>
                <c:pt idx="12">
                  <c:v>78.27000000000001</c:v>
                </c:pt>
                <c:pt idx="13">
                  <c:v>81.5</c:v>
                </c:pt>
                <c:pt idx="14">
                  <c:v>84.73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60-40E6-BD08-05100B59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72080"/>
        <c:axId val="2084574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CRC!$A$2</c15:sqref>
                        </c15:formulaRef>
                      </c:ext>
                    </c:extLst>
                    <c:strCache>
                      <c:ptCount val="1"/>
                      <c:pt idx="0">
                        <c:v>bytes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CRC!$A$3:$A$17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360-40E6-BD08-05100B594FBE}"/>
                  </c:ext>
                </c:extLst>
              </c15:ser>
            </c15:filteredLineSeries>
          </c:ext>
        </c:extLst>
      </c:lineChart>
      <c:catAx>
        <c:axId val="20886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Bytes</a:t>
                </a:r>
                <a:r>
                  <a:rPr lang="nl-NL" baseline="0"/>
                  <a:t> to calculate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4574528"/>
        <c:crosses val="autoZero"/>
        <c:auto val="1"/>
        <c:lblAlgn val="ctr"/>
        <c:lblOffset val="100"/>
        <c:noMultiLvlLbl val="0"/>
      </c:catAx>
      <c:valAx>
        <c:axId val="20845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CRC</a:t>
                </a:r>
                <a:r>
                  <a:rPr lang="nl-NL" baseline="0"/>
                  <a:t> time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867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95249</xdr:rowOff>
    </xdr:from>
    <xdr:to>
      <xdr:col>7</xdr:col>
      <xdr:colOff>219075</xdr:colOff>
      <xdr:row>36</xdr:row>
      <xdr:rowOff>47624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722AEE-799D-45BF-AE03-9413AF02D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9"/>
  <sheetViews>
    <sheetView workbookViewId="0">
      <selection activeCell="A13" sqref="A13:C13"/>
    </sheetView>
  </sheetViews>
  <sheetFormatPr defaultRowHeight="15" x14ac:dyDescent="0.25"/>
  <cols>
    <col min="2" max="2" width="14.42578125" style="1" customWidth="1"/>
    <col min="3" max="3" width="15.7109375" style="2" customWidth="1"/>
    <col min="4" max="4" width="7" customWidth="1"/>
  </cols>
  <sheetData>
    <row r="1" spans="1:4" x14ac:dyDescent="0.25">
      <c r="A1" t="s">
        <v>0</v>
      </c>
      <c r="B1" s="1">
        <v>20000000</v>
      </c>
      <c r="C1" s="2" t="s">
        <v>3</v>
      </c>
      <c r="D1">
        <v>3.5</v>
      </c>
    </row>
    <row r="3" spans="1:4" x14ac:dyDescent="0.25">
      <c r="A3" t="s">
        <v>1</v>
      </c>
      <c r="B3" s="1" t="s">
        <v>2</v>
      </c>
      <c r="C3" s="2" t="s">
        <v>4</v>
      </c>
    </row>
    <row r="4" spans="1:4" x14ac:dyDescent="0.25">
      <c r="A4">
        <v>0</v>
      </c>
      <c r="B4" s="1">
        <f>$B$1/(16*(A4+1))</f>
        <v>1250000</v>
      </c>
      <c r="C4" s="2">
        <f>(1/B4)*8*$D$1</f>
        <v>2.2399999999999999E-5</v>
      </c>
    </row>
    <row r="5" spans="1:4" x14ac:dyDescent="0.25">
      <c r="A5">
        <v>1</v>
      </c>
      <c r="B5" s="1">
        <f t="shared" ref="B5:B68" si="0">$B$1/(16*(A5+1))</f>
        <v>625000</v>
      </c>
      <c r="C5" s="2">
        <f t="shared" ref="C5:C68" si="1">(1/B5)*8*$D$1</f>
        <v>4.4799999999999998E-5</v>
      </c>
    </row>
    <row r="6" spans="1:4" x14ac:dyDescent="0.25">
      <c r="A6">
        <v>2</v>
      </c>
      <c r="B6" s="1">
        <f t="shared" si="0"/>
        <v>416666.66666666669</v>
      </c>
      <c r="C6" s="2">
        <f t="shared" si="1"/>
        <v>6.7199999999999994E-5</v>
      </c>
    </row>
    <row r="7" spans="1:4" x14ac:dyDescent="0.25">
      <c r="A7">
        <v>3</v>
      </c>
      <c r="B7" s="1">
        <f t="shared" si="0"/>
        <v>312500</v>
      </c>
      <c r="C7" s="2">
        <f t="shared" si="1"/>
        <v>8.9599999999999996E-5</v>
      </c>
    </row>
    <row r="8" spans="1:4" x14ac:dyDescent="0.25">
      <c r="A8">
        <v>4</v>
      </c>
      <c r="B8" s="1">
        <f t="shared" si="0"/>
        <v>250000</v>
      </c>
      <c r="C8" s="2">
        <f t="shared" si="1"/>
        <v>1.12E-4</v>
      </c>
    </row>
    <row r="9" spans="1:4" x14ac:dyDescent="0.25">
      <c r="A9">
        <v>5</v>
      </c>
      <c r="B9" s="1">
        <f t="shared" si="0"/>
        <v>208333.33333333334</v>
      </c>
      <c r="C9" s="2">
        <f t="shared" si="1"/>
        <v>1.3439999999999999E-4</v>
      </c>
    </row>
    <row r="10" spans="1:4" x14ac:dyDescent="0.25">
      <c r="A10">
        <v>6</v>
      </c>
      <c r="B10" s="1">
        <f t="shared" si="0"/>
        <v>178571.42857142858</v>
      </c>
      <c r="C10" s="2">
        <f t="shared" si="1"/>
        <v>1.5679999999999999E-4</v>
      </c>
    </row>
    <row r="11" spans="1:4" x14ac:dyDescent="0.25">
      <c r="A11">
        <v>7</v>
      </c>
      <c r="B11" s="1">
        <f t="shared" si="0"/>
        <v>156250</v>
      </c>
      <c r="C11" s="2">
        <f t="shared" si="1"/>
        <v>1.7919999999999999E-4</v>
      </c>
    </row>
    <row r="12" spans="1:4" x14ac:dyDescent="0.25">
      <c r="A12">
        <v>8</v>
      </c>
      <c r="B12" s="1">
        <f t="shared" si="0"/>
        <v>138888.88888888888</v>
      </c>
      <c r="C12" s="2">
        <f t="shared" si="1"/>
        <v>2.0160000000000002E-4</v>
      </c>
    </row>
    <row r="13" spans="1:4" x14ac:dyDescent="0.25">
      <c r="A13" s="3">
        <v>9</v>
      </c>
      <c r="B13" s="4">
        <f t="shared" si="0"/>
        <v>125000</v>
      </c>
      <c r="C13" s="5">
        <f t="shared" si="1"/>
        <v>2.24E-4</v>
      </c>
    </row>
    <row r="14" spans="1:4" x14ac:dyDescent="0.25">
      <c r="A14">
        <v>10</v>
      </c>
      <c r="B14" s="1">
        <f t="shared" si="0"/>
        <v>113636.36363636363</v>
      </c>
      <c r="C14" s="2">
        <f t="shared" si="1"/>
        <v>2.4640000000000003E-4</v>
      </c>
    </row>
    <row r="15" spans="1:4" x14ac:dyDescent="0.25">
      <c r="A15">
        <v>11</v>
      </c>
      <c r="B15" s="1">
        <f t="shared" si="0"/>
        <v>104166.66666666667</v>
      </c>
      <c r="C15" s="2">
        <f t="shared" si="1"/>
        <v>2.6879999999999997E-4</v>
      </c>
    </row>
    <row r="16" spans="1:4" x14ac:dyDescent="0.25">
      <c r="A16">
        <v>12</v>
      </c>
      <c r="B16" s="1">
        <f t="shared" si="0"/>
        <v>96153.846153846156</v>
      </c>
      <c r="C16" s="2">
        <f t="shared" si="1"/>
        <v>2.9120000000000003E-4</v>
      </c>
    </row>
    <row r="17" spans="1:3" x14ac:dyDescent="0.25">
      <c r="A17">
        <v>13</v>
      </c>
      <c r="B17" s="1">
        <f t="shared" si="0"/>
        <v>89285.71428571429</v>
      </c>
      <c r="C17" s="2">
        <f t="shared" si="1"/>
        <v>3.1359999999999998E-4</v>
      </c>
    </row>
    <row r="18" spans="1:3" x14ac:dyDescent="0.25">
      <c r="A18">
        <v>14</v>
      </c>
      <c r="B18" s="1">
        <f t="shared" si="0"/>
        <v>83333.333333333328</v>
      </c>
      <c r="C18" s="2">
        <f t="shared" si="1"/>
        <v>3.3600000000000004E-4</v>
      </c>
    </row>
    <row r="19" spans="1:3" x14ac:dyDescent="0.25">
      <c r="A19">
        <v>15</v>
      </c>
      <c r="B19" s="1">
        <f t="shared" si="0"/>
        <v>78125</v>
      </c>
      <c r="C19" s="2">
        <f t="shared" si="1"/>
        <v>3.5839999999999998E-4</v>
      </c>
    </row>
    <row r="20" spans="1:3" x14ac:dyDescent="0.25">
      <c r="A20">
        <v>16</v>
      </c>
      <c r="B20" s="1">
        <f t="shared" si="0"/>
        <v>73529.411764705888</v>
      </c>
      <c r="C20" s="2">
        <f t="shared" si="1"/>
        <v>3.8079999999999993E-4</v>
      </c>
    </row>
    <row r="21" spans="1:3" x14ac:dyDescent="0.25">
      <c r="A21">
        <v>17</v>
      </c>
      <c r="B21" s="1">
        <f t="shared" si="0"/>
        <v>69444.444444444438</v>
      </c>
      <c r="C21" s="2">
        <f t="shared" si="1"/>
        <v>4.0320000000000004E-4</v>
      </c>
    </row>
    <row r="22" spans="1:3" x14ac:dyDescent="0.25">
      <c r="A22">
        <v>18</v>
      </c>
      <c r="B22" s="1">
        <f t="shared" si="0"/>
        <v>65789.473684210519</v>
      </c>
      <c r="C22" s="2">
        <f t="shared" si="1"/>
        <v>4.2560000000000005E-4</v>
      </c>
    </row>
    <row r="23" spans="1:3" x14ac:dyDescent="0.25">
      <c r="A23">
        <v>19</v>
      </c>
      <c r="B23" s="1">
        <f t="shared" si="0"/>
        <v>62500</v>
      </c>
      <c r="C23" s="2">
        <f t="shared" si="1"/>
        <v>4.4799999999999999E-4</v>
      </c>
    </row>
    <row r="24" spans="1:3" x14ac:dyDescent="0.25">
      <c r="A24">
        <v>20</v>
      </c>
      <c r="B24" s="1">
        <f t="shared" si="0"/>
        <v>59523.809523809527</v>
      </c>
      <c r="C24" s="2">
        <f t="shared" si="1"/>
        <v>4.7039999999999994E-4</v>
      </c>
    </row>
    <row r="25" spans="1:3" x14ac:dyDescent="0.25">
      <c r="A25">
        <v>21</v>
      </c>
      <c r="B25" s="1">
        <f t="shared" si="0"/>
        <v>56818.181818181816</v>
      </c>
      <c r="C25" s="2">
        <f t="shared" si="1"/>
        <v>4.9280000000000005E-4</v>
      </c>
    </row>
    <row r="26" spans="1:3" x14ac:dyDescent="0.25">
      <c r="A26">
        <v>22</v>
      </c>
      <c r="B26" s="1">
        <f t="shared" si="0"/>
        <v>54347.82608695652</v>
      </c>
      <c r="C26" s="2">
        <f t="shared" si="1"/>
        <v>5.1519999999999995E-4</v>
      </c>
    </row>
    <row r="27" spans="1:3" x14ac:dyDescent="0.25">
      <c r="A27">
        <v>23</v>
      </c>
      <c r="B27" s="1">
        <f t="shared" si="0"/>
        <v>52083.333333333336</v>
      </c>
      <c r="C27" s="2">
        <f t="shared" si="1"/>
        <v>5.3759999999999995E-4</v>
      </c>
    </row>
    <row r="28" spans="1:3" x14ac:dyDescent="0.25">
      <c r="A28">
        <v>24</v>
      </c>
      <c r="B28" s="1">
        <f t="shared" si="0"/>
        <v>50000</v>
      </c>
      <c r="C28" s="2">
        <f t="shared" si="1"/>
        <v>5.6000000000000006E-4</v>
      </c>
    </row>
    <row r="29" spans="1:3" x14ac:dyDescent="0.25">
      <c r="A29">
        <v>25</v>
      </c>
      <c r="B29" s="1">
        <f t="shared" si="0"/>
        <v>48076.923076923078</v>
      </c>
      <c r="C29" s="2">
        <f t="shared" si="1"/>
        <v>5.8240000000000006E-4</v>
      </c>
    </row>
    <row r="30" spans="1:3" x14ac:dyDescent="0.25">
      <c r="A30">
        <v>26</v>
      </c>
      <c r="B30" s="1">
        <f t="shared" si="0"/>
        <v>46296.296296296299</v>
      </c>
      <c r="C30" s="2">
        <f t="shared" si="1"/>
        <v>6.0479999999999996E-4</v>
      </c>
    </row>
    <row r="31" spans="1:3" x14ac:dyDescent="0.25">
      <c r="A31">
        <v>27</v>
      </c>
      <c r="B31" s="1">
        <f t="shared" si="0"/>
        <v>44642.857142857145</v>
      </c>
      <c r="C31" s="2">
        <f t="shared" si="1"/>
        <v>6.2719999999999996E-4</v>
      </c>
    </row>
    <row r="32" spans="1:3" x14ac:dyDescent="0.25">
      <c r="A32">
        <v>28</v>
      </c>
      <c r="B32" s="1">
        <f t="shared" si="0"/>
        <v>43103.448275862072</v>
      </c>
      <c r="C32" s="2">
        <f t="shared" si="1"/>
        <v>6.4959999999999996E-4</v>
      </c>
    </row>
    <row r="33" spans="1:3" x14ac:dyDescent="0.25">
      <c r="A33">
        <v>29</v>
      </c>
      <c r="B33" s="1">
        <f t="shared" si="0"/>
        <v>41666.666666666664</v>
      </c>
      <c r="C33" s="2">
        <f t="shared" si="1"/>
        <v>6.7200000000000007E-4</v>
      </c>
    </row>
    <row r="34" spans="1:3" x14ac:dyDescent="0.25">
      <c r="A34">
        <v>30</v>
      </c>
      <c r="B34" s="1">
        <f t="shared" si="0"/>
        <v>40322.580645161288</v>
      </c>
      <c r="C34" s="2">
        <f t="shared" si="1"/>
        <v>6.9440000000000007E-4</v>
      </c>
    </row>
    <row r="35" spans="1:3" x14ac:dyDescent="0.25">
      <c r="A35">
        <v>31</v>
      </c>
      <c r="B35" s="1">
        <f t="shared" si="0"/>
        <v>39062.5</v>
      </c>
      <c r="C35" s="2">
        <f t="shared" si="1"/>
        <v>7.1679999999999997E-4</v>
      </c>
    </row>
    <row r="36" spans="1:3" x14ac:dyDescent="0.25">
      <c r="A36">
        <v>32</v>
      </c>
      <c r="B36" s="1">
        <f t="shared" si="0"/>
        <v>37878.78787878788</v>
      </c>
      <c r="C36" s="2">
        <f t="shared" si="1"/>
        <v>7.3919999999999997E-4</v>
      </c>
    </row>
    <row r="37" spans="1:3" x14ac:dyDescent="0.25">
      <c r="A37">
        <v>33</v>
      </c>
      <c r="B37" s="1">
        <f t="shared" si="0"/>
        <v>36764.705882352944</v>
      </c>
      <c r="C37" s="2">
        <f t="shared" si="1"/>
        <v>7.6159999999999986E-4</v>
      </c>
    </row>
    <row r="38" spans="1:3" x14ac:dyDescent="0.25">
      <c r="A38">
        <v>34</v>
      </c>
      <c r="B38" s="1">
        <f t="shared" si="0"/>
        <v>35714.285714285717</v>
      </c>
      <c r="C38" s="2">
        <f t="shared" si="1"/>
        <v>7.8399999999999987E-4</v>
      </c>
    </row>
    <row r="39" spans="1:3" x14ac:dyDescent="0.25">
      <c r="A39">
        <v>35</v>
      </c>
      <c r="B39" s="1">
        <f t="shared" si="0"/>
        <v>34722.222222222219</v>
      </c>
      <c r="C39" s="2">
        <f t="shared" si="1"/>
        <v>8.0640000000000009E-4</v>
      </c>
    </row>
    <row r="40" spans="1:3" x14ac:dyDescent="0.25">
      <c r="A40">
        <v>36</v>
      </c>
      <c r="B40" s="1">
        <f t="shared" si="0"/>
        <v>33783.783783783787</v>
      </c>
      <c r="C40" s="2">
        <f t="shared" si="1"/>
        <v>8.2879999999999998E-4</v>
      </c>
    </row>
    <row r="41" spans="1:3" x14ac:dyDescent="0.25">
      <c r="A41">
        <v>37</v>
      </c>
      <c r="B41" s="1">
        <f t="shared" si="0"/>
        <v>32894.73684210526</v>
      </c>
      <c r="C41" s="2">
        <f t="shared" si="1"/>
        <v>8.5120000000000009E-4</v>
      </c>
    </row>
    <row r="42" spans="1:3" x14ac:dyDescent="0.25">
      <c r="A42">
        <v>38</v>
      </c>
      <c r="B42" s="1">
        <f t="shared" si="0"/>
        <v>32051.282051282051</v>
      </c>
      <c r="C42" s="2">
        <f t="shared" si="1"/>
        <v>8.7359999999999998E-4</v>
      </c>
    </row>
    <row r="43" spans="1:3" x14ac:dyDescent="0.25">
      <c r="A43">
        <v>39</v>
      </c>
      <c r="B43" s="1">
        <f t="shared" si="0"/>
        <v>31250</v>
      </c>
      <c r="C43" s="2">
        <f t="shared" si="1"/>
        <v>8.9599999999999999E-4</v>
      </c>
    </row>
    <row r="44" spans="1:3" x14ac:dyDescent="0.25">
      <c r="A44">
        <v>40</v>
      </c>
      <c r="B44" s="1">
        <f t="shared" si="0"/>
        <v>30487.804878048781</v>
      </c>
      <c r="C44" s="2">
        <f t="shared" si="1"/>
        <v>9.1839999999999999E-4</v>
      </c>
    </row>
    <row r="45" spans="1:3" x14ac:dyDescent="0.25">
      <c r="A45">
        <v>41</v>
      </c>
      <c r="B45" s="1">
        <f t="shared" si="0"/>
        <v>29761.904761904763</v>
      </c>
      <c r="C45" s="2">
        <f t="shared" si="1"/>
        <v>9.4079999999999988E-4</v>
      </c>
    </row>
    <row r="46" spans="1:3" x14ac:dyDescent="0.25">
      <c r="A46">
        <v>42</v>
      </c>
      <c r="B46" s="1">
        <f t="shared" si="0"/>
        <v>29069.767441860466</v>
      </c>
      <c r="C46" s="2">
        <f t="shared" si="1"/>
        <v>9.632000000000001E-4</v>
      </c>
    </row>
    <row r="47" spans="1:3" x14ac:dyDescent="0.25">
      <c r="A47">
        <v>43</v>
      </c>
      <c r="B47" s="1">
        <f t="shared" si="0"/>
        <v>28409.090909090908</v>
      </c>
      <c r="C47" s="2">
        <f t="shared" si="1"/>
        <v>9.856000000000001E-4</v>
      </c>
    </row>
    <row r="48" spans="1:3" x14ac:dyDescent="0.25">
      <c r="A48">
        <v>44</v>
      </c>
      <c r="B48" s="1">
        <f t="shared" si="0"/>
        <v>27777.777777777777</v>
      </c>
      <c r="C48" s="2">
        <f t="shared" si="1"/>
        <v>1.008E-3</v>
      </c>
    </row>
    <row r="49" spans="1:3" x14ac:dyDescent="0.25">
      <c r="A49">
        <v>45</v>
      </c>
      <c r="B49" s="1">
        <f t="shared" si="0"/>
        <v>27173.91304347826</v>
      </c>
      <c r="C49" s="2">
        <f t="shared" si="1"/>
        <v>1.0303999999999999E-3</v>
      </c>
    </row>
    <row r="50" spans="1:3" x14ac:dyDescent="0.25">
      <c r="A50">
        <v>46</v>
      </c>
      <c r="B50" s="1">
        <f t="shared" si="0"/>
        <v>26595.744680851065</v>
      </c>
      <c r="C50" s="2">
        <f t="shared" si="1"/>
        <v>1.0528E-3</v>
      </c>
    </row>
    <row r="51" spans="1:3" x14ac:dyDescent="0.25">
      <c r="A51">
        <v>47</v>
      </c>
      <c r="B51" s="1">
        <f t="shared" si="0"/>
        <v>26041.666666666668</v>
      </c>
      <c r="C51" s="2">
        <f t="shared" si="1"/>
        <v>1.0751999999999999E-3</v>
      </c>
    </row>
    <row r="52" spans="1:3" x14ac:dyDescent="0.25">
      <c r="A52">
        <v>48</v>
      </c>
      <c r="B52" s="1">
        <f t="shared" si="0"/>
        <v>25510.204081632652</v>
      </c>
      <c r="C52" s="2">
        <f t="shared" si="1"/>
        <v>1.0976000000000002E-3</v>
      </c>
    </row>
    <row r="53" spans="1:3" x14ac:dyDescent="0.25">
      <c r="A53">
        <v>49</v>
      </c>
      <c r="B53" s="1">
        <f t="shared" si="0"/>
        <v>25000</v>
      </c>
      <c r="C53" s="2">
        <f t="shared" si="1"/>
        <v>1.1200000000000001E-3</v>
      </c>
    </row>
    <row r="54" spans="1:3" x14ac:dyDescent="0.25">
      <c r="A54">
        <v>50</v>
      </c>
      <c r="B54" s="1">
        <f t="shared" si="0"/>
        <v>24509.803921568626</v>
      </c>
      <c r="C54" s="2">
        <f t="shared" si="1"/>
        <v>1.1424E-3</v>
      </c>
    </row>
    <row r="55" spans="1:3" x14ac:dyDescent="0.25">
      <c r="A55">
        <v>51</v>
      </c>
      <c r="B55" s="1">
        <f t="shared" si="0"/>
        <v>24038.461538461539</v>
      </c>
      <c r="C55" s="2">
        <f t="shared" si="1"/>
        <v>1.1648000000000001E-3</v>
      </c>
    </row>
    <row r="56" spans="1:3" x14ac:dyDescent="0.25">
      <c r="A56">
        <v>52</v>
      </c>
      <c r="B56" s="1">
        <f t="shared" si="0"/>
        <v>23584.905660377357</v>
      </c>
      <c r="C56" s="2">
        <f t="shared" si="1"/>
        <v>1.1872E-3</v>
      </c>
    </row>
    <row r="57" spans="1:3" x14ac:dyDescent="0.25">
      <c r="A57">
        <v>53</v>
      </c>
      <c r="B57" s="1">
        <f t="shared" si="0"/>
        <v>23148.14814814815</v>
      </c>
      <c r="C57" s="2">
        <f t="shared" si="1"/>
        <v>1.2095999999999999E-3</v>
      </c>
    </row>
    <row r="58" spans="1:3" x14ac:dyDescent="0.25">
      <c r="A58">
        <v>54</v>
      </c>
      <c r="B58" s="1">
        <f t="shared" si="0"/>
        <v>22727.272727272728</v>
      </c>
      <c r="C58" s="2">
        <f t="shared" si="1"/>
        <v>1.232E-3</v>
      </c>
    </row>
    <row r="59" spans="1:3" x14ac:dyDescent="0.25">
      <c r="A59">
        <v>55</v>
      </c>
      <c r="B59" s="1">
        <f t="shared" si="0"/>
        <v>22321.428571428572</v>
      </c>
      <c r="C59" s="2">
        <f t="shared" si="1"/>
        <v>1.2543999999999999E-3</v>
      </c>
    </row>
    <row r="60" spans="1:3" x14ac:dyDescent="0.25">
      <c r="A60">
        <v>56</v>
      </c>
      <c r="B60" s="1">
        <f t="shared" si="0"/>
        <v>21929.824561403508</v>
      </c>
      <c r="C60" s="2">
        <f t="shared" si="1"/>
        <v>1.2768E-3</v>
      </c>
    </row>
    <row r="61" spans="1:3" x14ac:dyDescent="0.25">
      <c r="A61">
        <v>57</v>
      </c>
      <c r="B61" s="1">
        <f t="shared" si="0"/>
        <v>21551.724137931036</v>
      </c>
      <c r="C61" s="2">
        <f t="shared" si="1"/>
        <v>1.2991999999999999E-3</v>
      </c>
    </row>
    <row r="62" spans="1:3" x14ac:dyDescent="0.25">
      <c r="A62">
        <v>58</v>
      </c>
      <c r="B62" s="1">
        <f t="shared" si="0"/>
        <v>21186.4406779661</v>
      </c>
      <c r="C62" s="2">
        <f t="shared" si="1"/>
        <v>1.3216E-3</v>
      </c>
    </row>
    <row r="63" spans="1:3" x14ac:dyDescent="0.25">
      <c r="A63">
        <v>59</v>
      </c>
      <c r="B63" s="1">
        <f t="shared" si="0"/>
        <v>20833.333333333332</v>
      </c>
      <c r="C63" s="2">
        <f t="shared" si="1"/>
        <v>1.3440000000000001E-3</v>
      </c>
    </row>
    <row r="64" spans="1:3" x14ac:dyDescent="0.25">
      <c r="A64">
        <v>60</v>
      </c>
      <c r="B64" s="1">
        <f t="shared" si="0"/>
        <v>20491.803278688523</v>
      </c>
      <c r="C64" s="2">
        <f t="shared" si="1"/>
        <v>1.3664E-3</v>
      </c>
    </row>
    <row r="65" spans="1:3" x14ac:dyDescent="0.25">
      <c r="A65">
        <v>61</v>
      </c>
      <c r="B65" s="1">
        <f t="shared" si="0"/>
        <v>20161.290322580644</v>
      </c>
      <c r="C65" s="2">
        <f t="shared" si="1"/>
        <v>1.3888000000000001E-3</v>
      </c>
    </row>
    <row r="66" spans="1:3" x14ac:dyDescent="0.25">
      <c r="A66">
        <v>62</v>
      </c>
      <c r="B66" s="1">
        <f t="shared" si="0"/>
        <v>19841.269841269841</v>
      </c>
      <c r="C66" s="2">
        <f t="shared" si="1"/>
        <v>1.4112E-3</v>
      </c>
    </row>
    <row r="67" spans="1:3" x14ac:dyDescent="0.25">
      <c r="A67">
        <v>63</v>
      </c>
      <c r="B67" s="1">
        <f t="shared" si="0"/>
        <v>19531.25</v>
      </c>
      <c r="C67" s="2">
        <f t="shared" si="1"/>
        <v>1.4335999999999999E-3</v>
      </c>
    </row>
    <row r="68" spans="1:3" x14ac:dyDescent="0.25">
      <c r="A68">
        <v>64</v>
      </c>
      <c r="B68" s="1">
        <f t="shared" si="0"/>
        <v>19230.76923076923</v>
      </c>
      <c r="C68" s="2">
        <f t="shared" si="1"/>
        <v>1.456E-3</v>
      </c>
    </row>
    <row r="69" spans="1:3" x14ac:dyDescent="0.25">
      <c r="A69">
        <v>65</v>
      </c>
      <c r="B69" s="1">
        <f t="shared" ref="B69:B132" si="2">$B$1/(16*(A69+1))</f>
        <v>18939.39393939394</v>
      </c>
      <c r="C69" s="2">
        <f t="shared" ref="C69:C132" si="3">(1/B69)*8*$D$1</f>
        <v>1.4783999999999999E-3</v>
      </c>
    </row>
    <row r="70" spans="1:3" x14ac:dyDescent="0.25">
      <c r="A70">
        <v>66</v>
      </c>
      <c r="B70" s="1">
        <f t="shared" si="2"/>
        <v>18656.716417910447</v>
      </c>
      <c r="C70" s="2">
        <f t="shared" si="3"/>
        <v>1.5008000000000001E-3</v>
      </c>
    </row>
    <row r="71" spans="1:3" x14ac:dyDescent="0.25">
      <c r="A71">
        <v>67</v>
      </c>
      <c r="B71" s="1">
        <f t="shared" si="2"/>
        <v>18382.352941176472</v>
      </c>
      <c r="C71" s="2">
        <f t="shared" si="3"/>
        <v>1.5231999999999997E-3</v>
      </c>
    </row>
    <row r="72" spans="1:3" x14ac:dyDescent="0.25">
      <c r="A72">
        <v>68</v>
      </c>
      <c r="B72" s="1">
        <f t="shared" si="2"/>
        <v>18115.942028985508</v>
      </c>
      <c r="C72" s="2">
        <f t="shared" si="3"/>
        <v>1.5456000000000001E-3</v>
      </c>
    </row>
    <row r="73" spans="1:3" x14ac:dyDescent="0.25">
      <c r="A73">
        <v>69</v>
      </c>
      <c r="B73" s="1">
        <f t="shared" si="2"/>
        <v>17857.142857142859</v>
      </c>
      <c r="C73" s="2">
        <f t="shared" si="3"/>
        <v>1.5679999999999997E-3</v>
      </c>
    </row>
    <row r="74" spans="1:3" x14ac:dyDescent="0.25">
      <c r="A74">
        <v>70</v>
      </c>
      <c r="B74" s="1">
        <f t="shared" si="2"/>
        <v>17605.633802816901</v>
      </c>
      <c r="C74" s="2">
        <f t="shared" si="3"/>
        <v>1.5904000000000001E-3</v>
      </c>
    </row>
    <row r="75" spans="1:3" x14ac:dyDescent="0.25">
      <c r="A75">
        <v>71</v>
      </c>
      <c r="B75" s="1">
        <f t="shared" si="2"/>
        <v>17361.111111111109</v>
      </c>
      <c r="C75" s="2">
        <f t="shared" si="3"/>
        <v>1.6128000000000002E-3</v>
      </c>
    </row>
    <row r="76" spans="1:3" x14ac:dyDescent="0.25">
      <c r="A76">
        <v>72</v>
      </c>
      <c r="B76" s="1">
        <f t="shared" si="2"/>
        <v>17123.287671232876</v>
      </c>
      <c r="C76" s="2">
        <f t="shared" si="3"/>
        <v>1.6352000000000001E-3</v>
      </c>
    </row>
    <row r="77" spans="1:3" x14ac:dyDescent="0.25">
      <c r="A77">
        <v>73</v>
      </c>
      <c r="B77" s="1">
        <f t="shared" si="2"/>
        <v>16891.891891891893</v>
      </c>
      <c r="C77" s="2">
        <f t="shared" si="3"/>
        <v>1.6576E-3</v>
      </c>
    </row>
    <row r="78" spans="1:3" x14ac:dyDescent="0.25">
      <c r="A78">
        <v>74</v>
      </c>
      <c r="B78" s="1">
        <f t="shared" si="2"/>
        <v>16666.666666666668</v>
      </c>
      <c r="C78" s="2">
        <f t="shared" si="3"/>
        <v>1.6799999999999999E-3</v>
      </c>
    </row>
    <row r="79" spans="1:3" x14ac:dyDescent="0.25">
      <c r="A79">
        <v>75</v>
      </c>
      <c r="B79" s="1">
        <f t="shared" si="2"/>
        <v>16447.36842105263</v>
      </c>
      <c r="C79" s="2">
        <f t="shared" si="3"/>
        <v>1.7024000000000002E-3</v>
      </c>
    </row>
    <row r="80" spans="1:3" x14ac:dyDescent="0.25">
      <c r="A80">
        <v>76</v>
      </c>
      <c r="B80" s="1">
        <f t="shared" si="2"/>
        <v>16233.766233766233</v>
      </c>
      <c r="C80" s="2">
        <f t="shared" si="3"/>
        <v>1.7248000000000003E-3</v>
      </c>
    </row>
    <row r="81" spans="1:3" x14ac:dyDescent="0.25">
      <c r="A81">
        <v>77</v>
      </c>
      <c r="B81" s="1">
        <f t="shared" si="2"/>
        <v>16025.641025641025</v>
      </c>
      <c r="C81" s="2">
        <f t="shared" si="3"/>
        <v>1.7472E-3</v>
      </c>
    </row>
    <row r="82" spans="1:3" x14ac:dyDescent="0.25">
      <c r="A82">
        <v>78</v>
      </c>
      <c r="B82" s="1">
        <f t="shared" si="2"/>
        <v>15822.784810126583</v>
      </c>
      <c r="C82" s="2">
        <f t="shared" si="3"/>
        <v>1.7696000000000001E-3</v>
      </c>
    </row>
    <row r="83" spans="1:3" x14ac:dyDescent="0.25">
      <c r="A83">
        <v>79</v>
      </c>
      <c r="B83" s="1">
        <f t="shared" si="2"/>
        <v>15625</v>
      </c>
      <c r="C83" s="2">
        <f t="shared" si="3"/>
        <v>1.792E-3</v>
      </c>
    </row>
    <row r="84" spans="1:3" x14ac:dyDescent="0.25">
      <c r="A84">
        <v>80</v>
      </c>
      <c r="B84" s="1">
        <f t="shared" si="2"/>
        <v>15432.098765432098</v>
      </c>
      <c r="C84" s="2">
        <f t="shared" si="3"/>
        <v>1.8144000000000001E-3</v>
      </c>
    </row>
    <row r="85" spans="1:3" x14ac:dyDescent="0.25">
      <c r="A85">
        <v>81</v>
      </c>
      <c r="B85" s="1">
        <f t="shared" si="2"/>
        <v>15243.90243902439</v>
      </c>
      <c r="C85" s="2">
        <f t="shared" si="3"/>
        <v>1.8368E-3</v>
      </c>
    </row>
    <row r="86" spans="1:3" x14ac:dyDescent="0.25">
      <c r="A86">
        <v>82</v>
      </c>
      <c r="B86" s="1">
        <f t="shared" si="2"/>
        <v>15060.240963855422</v>
      </c>
      <c r="C86" s="2">
        <f t="shared" si="3"/>
        <v>1.8592000000000001E-3</v>
      </c>
    </row>
    <row r="87" spans="1:3" x14ac:dyDescent="0.25">
      <c r="A87">
        <v>83</v>
      </c>
      <c r="B87" s="1">
        <f t="shared" si="2"/>
        <v>14880.952380952382</v>
      </c>
      <c r="C87" s="2">
        <f t="shared" si="3"/>
        <v>1.8815999999999998E-3</v>
      </c>
    </row>
    <row r="88" spans="1:3" x14ac:dyDescent="0.25">
      <c r="A88">
        <v>84</v>
      </c>
      <c r="B88" s="1">
        <f t="shared" si="2"/>
        <v>14705.882352941177</v>
      </c>
      <c r="C88" s="2">
        <f t="shared" si="3"/>
        <v>1.9039999999999999E-3</v>
      </c>
    </row>
    <row r="89" spans="1:3" x14ac:dyDescent="0.25">
      <c r="A89">
        <v>85</v>
      </c>
      <c r="B89" s="1">
        <f t="shared" si="2"/>
        <v>14534.883720930233</v>
      </c>
      <c r="C89" s="2">
        <f t="shared" si="3"/>
        <v>1.9264000000000002E-3</v>
      </c>
    </row>
    <row r="90" spans="1:3" x14ac:dyDescent="0.25">
      <c r="A90">
        <v>86</v>
      </c>
      <c r="B90" s="1">
        <f t="shared" si="2"/>
        <v>14367.816091954022</v>
      </c>
      <c r="C90" s="2">
        <f t="shared" si="3"/>
        <v>1.9487999999999999E-3</v>
      </c>
    </row>
    <row r="91" spans="1:3" x14ac:dyDescent="0.25">
      <c r="A91">
        <v>87</v>
      </c>
      <c r="B91" s="1">
        <f t="shared" si="2"/>
        <v>14204.545454545454</v>
      </c>
      <c r="C91" s="2">
        <f t="shared" si="3"/>
        <v>1.9712000000000002E-3</v>
      </c>
    </row>
    <row r="92" spans="1:3" x14ac:dyDescent="0.25">
      <c r="A92">
        <v>88</v>
      </c>
      <c r="B92" s="1">
        <f t="shared" si="2"/>
        <v>14044.943820224718</v>
      </c>
      <c r="C92" s="2">
        <f t="shared" si="3"/>
        <v>1.9936000000000003E-3</v>
      </c>
    </row>
    <row r="93" spans="1:3" x14ac:dyDescent="0.25">
      <c r="A93">
        <v>89</v>
      </c>
      <c r="B93" s="1">
        <f t="shared" si="2"/>
        <v>13888.888888888889</v>
      </c>
      <c r="C93" s="2">
        <f t="shared" si="3"/>
        <v>2.016E-3</v>
      </c>
    </row>
    <row r="94" spans="1:3" x14ac:dyDescent="0.25">
      <c r="A94">
        <v>90</v>
      </c>
      <c r="B94" s="1">
        <f t="shared" si="2"/>
        <v>13736.263736263736</v>
      </c>
      <c r="C94" s="2">
        <f t="shared" si="3"/>
        <v>2.0384000000000001E-3</v>
      </c>
    </row>
    <row r="95" spans="1:3" x14ac:dyDescent="0.25">
      <c r="A95">
        <v>91</v>
      </c>
      <c r="B95" s="1">
        <f t="shared" si="2"/>
        <v>13586.95652173913</v>
      </c>
      <c r="C95" s="2">
        <f t="shared" si="3"/>
        <v>2.0607999999999998E-3</v>
      </c>
    </row>
    <row r="96" spans="1:3" x14ac:dyDescent="0.25">
      <c r="A96">
        <v>92</v>
      </c>
      <c r="B96" s="1">
        <f t="shared" si="2"/>
        <v>13440.860215053763</v>
      </c>
      <c r="C96" s="2">
        <f t="shared" si="3"/>
        <v>2.0832000000000003E-3</v>
      </c>
    </row>
    <row r="97" spans="1:3" x14ac:dyDescent="0.25">
      <c r="A97">
        <v>93</v>
      </c>
      <c r="B97" s="1">
        <f t="shared" si="2"/>
        <v>13297.872340425532</v>
      </c>
      <c r="C97" s="2">
        <f t="shared" si="3"/>
        <v>2.1056E-3</v>
      </c>
    </row>
    <row r="98" spans="1:3" x14ac:dyDescent="0.25">
      <c r="A98">
        <v>94</v>
      </c>
      <c r="B98" s="1">
        <f t="shared" si="2"/>
        <v>13157.894736842105</v>
      </c>
      <c r="C98" s="2">
        <f t="shared" si="3"/>
        <v>2.1280000000000001E-3</v>
      </c>
    </row>
    <row r="99" spans="1:3" x14ac:dyDescent="0.25">
      <c r="A99">
        <v>95</v>
      </c>
      <c r="B99" s="1">
        <f t="shared" si="2"/>
        <v>13020.833333333334</v>
      </c>
      <c r="C99" s="2">
        <f t="shared" si="3"/>
        <v>2.1503999999999998E-3</v>
      </c>
    </row>
    <row r="100" spans="1:3" x14ac:dyDescent="0.25">
      <c r="A100">
        <v>96</v>
      </c>
      <c r="B100" s="1">
        <f t="shared" si="2"/>
        <v>12886.59793814433</v>
      </c>
      <c r="C100" s="2">
        <f t="shared" si="3"/>
        <v>2.1727999999999999E-3</v>
      </c>
    </row>
    <row r="101" spans="1:3" x14ac:dyDescent="0.25">
      <c r="A101">
        <v>97</v>
      </c>
      <c r="B101" s="1">
        <f t="shared" si="2"/>
        <v>12755.102040816326</v>
      </c>
      <c r="C101" s="2">
        <f t="shared" si="3"/>
        <v>2.1952000000000004E-3</v>
      </c>
    </row>
    <row r="102" spans="1:3" x14ac:dyDescent="0.25">
      <c r="A102">
        <v>98</v>
      </c>
      <c r="B102" s="1">
        <f t="shared" si="2"/>
        <v>12626.262626262625</v>
      </c>
      <c r="C102" s="2">
        <f t="shared" si="3"/>
        <v>2.2176000000000001E-3</v>
      </c>
    </row>
    <row r="103" spans="1:3" x14ac:dyDescent="0.25">
      <c r="A103">
        <v>99</v>
      </c>
      <c r="B103" s="1">
        <f t="shared" si="2"/>
        <v>12500</v>
      </c>
      <c r="C103" s="2">
        <f t="shared" si="3"/>
        <v>2.2400000000000002E-3</v>
      </c>
    </row>
    <row r="104" spans="1:3" x14ac:dyDescent="0.25">
      <c r="A104">
        <v>100</v>
      </c>
      <c r="B104" s="1">
        <f t="shared" si="2"/>
        <v>12376.237623762376</v>
      </c>
      <c r="C104" s="2">
        <f t="shared" si="3"/>
        <v>2.2623999999999999E-3</v>
      </c>
    </row>
    <row r="105" spans="1:3" x14ac:dyDescent="0.25">
      <c r="A105">
        <v>101</v>
      </c>
      <c r="B105" s="1">
        <f t="shared" si="2"/>
        <v>12254.901960784313</v>
      </c>
      <c r="C105" s="2">
        <f t="shared" si="3"/>
        <v>2.2848E-3</v>
      </c>
    </row>
    <row r="106" spans="1:3" x14ac:dyDescent="0.25">
      <c r="A106">
        <v>102</v>
      </c>
      <c r="B106" s="1">
        <f t="shared" si="2"/>
        <v>12135.922330097088</v>
      </c>
      <c r="C106" s="2">
        <f t="shared" si="3"/>
        <v>2.3071999999999997E-3</v>
      </c>
    </row>
    <row r="107" spans="1:3" x14ac:dyDescent="0.25">
      <c r="A107">
        <v>103</v>
      </c>
      <c r="B107" s="1">
        <f t="shared" si="2"/>
        <v>12019.23076923077</v>
      </c>
      <c r="C107" s="2">
        <f t="shared" si="3"/>
        <v>2.3296000000000002E-3</v>
      </c>
    </row>
    <row r="108" spans="1:3" x14ac:dyDescent="0.25">
      <c r="A108">
        <v>104</v>
      </c>
      <c r="B108" s="1">
        <f t="shared" si="2"/>
        <v>11904.761904761905</v>
      </c>
      <c r="C108" s="2">
        <f t="shared" si="3"/>
        <v>2.3519999999999999E-3</v>
      </c>
    </row>
    <row r="109" spans="1:3" x14ac:dyDescent="0.25">
      <c r="A109">
        <v>105</v>
      </c>
      <c r="B109" s="1">
        <f t="shared" si="2"/>
        <v>11792.452830188678</v>
      </c>
      <c r="C109" s="2">
        <f t="shared" si="3"/>
        <v>2.3744E-3</v>
      </c>
    </row>
    <row r="110" spans="1:3" x14ac:dyDescent="0.25">
      <c r="A110">
        <v>106</v>
      </c>
      <c r="B110" s="1">
        <f t="shared" si="2"/>
        <v>11682.242990654206</v>
      </c>
      <c r="C110" s="2">
        <f t="shared" si="3"/>
        <v>2.3967999999999997E-3</v>
      </c>
    </row>
    <row r="111" spans="1:3" x14ac:dyDescent="0.25">
      <c r="A111">
        <v>107</v>
      </c>
      <c r="B111" s="1">
        <f t="shared" si="2"/>
        <v>11574.074074074075</v>
      </c>
      <c r="C111" s="2">
        <f t="shared" si="3"/>
        <v>2.4191999999999998E-3</v>
      </c>
    </row>
    <row r="112" spans="1:3" x14ac:dyDescent="0.25">
      <c r="A112">
        <v>108</v>
      </c>
      <c r="B112" s="1">
        <f t="shared" si="2"/>
        <v>11467.889908256881</v>
      </c>
      <c r="C112" s="2">
        <f t="shared" si="3"/>
        <v>2.4416000000000004E-3</v>
      </c>
    </row>
    <row r="113" spans="1:3" x14ac:dyDescent="0.25">
      <c r="A113">
        <v>109</v>
      </c>
      <c r="B113" s="1">
        <f t="shared" si="2"/>
        <v>11363.636363636364</v>
      </c>
      <c r="C113" s="2">
        <f t="shared" si="3"/>
        <v>2.464E-3</v>
      </c>
    </row>
    <row r="114" spans="1:3" x14ac:dyDescent="0.25">
      <c r="A114">
        <v>110</v>
      </c>
      <c r="B114" s="1">
        <f t="shared" si="2"/>
        <v>11261.261261261261</v>
      </c>
      <c r="C114" s="2">
        <f t="shared" si="3"/>
        <v>2.4864000000000002E-3</v>
      </c>
    </row>
    <row r="115" spans="1:3" x14ac:dyDescent="0.25">
      <c r="A115">
        <v>111</v>
      </c>
      <c r="B115" s="1">
        <f t="shared" si="2"/>
        <v>11160.714285714286</v>
      </c>
      <c r="C115" s="2">
        <f t="shared" si="3"/>
        <v>2.5087999999999998E-3</v>
      </c>
    </row>
    <row r="116" spans="1:3" x14ac:dyDescent="0.25">
      <c r="A116">
        <v>112</v>
      </c>
      <c r="B116" s="1">
        <f t="shared" si="2"/>
        <v>11061.946902654867</v>
      </c>
      <c r="C116" s="2">
        <f t="shared" si="3"/>
        <v>2.5311999999999999E-3</v>
      </c>
    </row>
    <row r="117" spans="1:3" x14ac:dyDescent="0.25">
      <c r="A117">
        <v>113</v>
      </c>
      <c r="B117" s="1">
        <f t="shared" si="2"/>
        <v>10964.912280701754</v>
      </c>
      <c r="C117" s="2">
        <f t="shared" si="3"/>
        <v>2.5536000000000001E-3</v>
      </c>
    </row>
    <row r="118" spans="1:3" x14ac:dyDescent="0.25">
      <c r="A118">
        <v>114</v>
      </c>
      <c r="B118" s="1">
        <f t="shared" si="2"/>
        <v>10869.565217391304</v>
      </c>
      <c r="C118" s="2">
        <f t="shared" si="3"/>
        <v>2.5760000000000002E-3</v>
      </c>
    </row>
    <row r="119" spans="1:3" x14ac:dyDescent="0.25">
      <c r="A119">
        <v>115</v>
      </c>
      <c r="B119" s="1">
        <f t="shared" si="2"/>
        <v>10775.862068965518</v>
      </c>
      <c r="C119" s="2">
        <f t="shared" si="3"/>
        <v>2.5983999999999998E-3</v>
      </c>
    </row>
    <row r="120" spans="1:3" x14ac:dyDescent="0.25">
      <c r="A120">
        <v>116</v>
      </c>
      <c r="B120" s="1">
        <f t="shared" si="2"/>
        <v>10683.760683760684</v>
      </c>
      <c r="C120" s="2">
        <f t="shared" si="3"/>
        <v>2.6208E-3</v>
      </c>
    </row>
    <row r="121" spans="1:3" x14ac:dyDescent="0.25">
      <c r="A121">
        <v>117</v>
      </c>
      <c r="B121" s="1">
        <f t="shared" si="2"/>
        <v>10593.22033898305</v>
      </c>
      <c r="C121" s="2">
        <f t="shared" si="3"/>
        <v>2.6432000000000001E-3</v>
      </c>
    </row>
    <row r="122" spans="1:3" x14ac:dyDescent="0.25">
      <c r="A122">
        <v>118</v>
      </c>
      <c r="B122" s="1">
        <f t="shared" si="2"/>
        <v>10504.20168067227</v>
      </c>
      <c r="C122" s="2">
        <f t="shared" si="3"/>
        <v>2.6655999999999997E-3</v>
      </c>
    </row>
    <row r="123" spans="1:3" x14ac:dyDescent="0.25">
      <c r="A123">
        <v>119</v>
      </c>
      <c r="B123" s="1">
        <f t="shared" si="2"/>
        <v>10416.666666666666</v>
      </c>
      <c r="C123" s="2">
        <f t="shared" si="3"/>
        <v>2.6880000000000003E-3</v>
      </c>
    </row>
    <row r="124" spans="1:3" x14ac:dyDescent="0.25">
      <c r="A124">
        <v>120</v>
      </c>
      <c r="B124" s="1">
        <f t="shared" si="2"/>
        <v>10330.578512396694</v>
      </c>
      <c r="C124" s="2">
        <f t="shared" si="3"/>
        <v>2.7104E-3</v>
      </c>
    </row>
    <row r="125" spans="1:3" x14ac:dyDescent="0.25">
      <c r="A125">
        <v>121</v>
      </c>
      <c r="B125" s="1">
        <f t="shared" si="2"/>
        <v>10245.901639344262</v>
      </c>
      <c r="C125" s="2">
        <f t="shared" si="3"/>
        <v>2.7328000000000001E-3</v>
      </c>
    </row>
    <row r="126" spans="1:3" x14ac:dyDescent="0.25">
      <c r="A126">
        <v>122</v>
      </c>
      <c r="B126" s="1">
        <f t="shared" si="2"/>
        <v>10162.60162601626</v>
      </c>
      <c r="C126" s="2">
        <f t="shared" si="3"/>
        <v>2.7552000000000002E-3</v>
      </c>
    </row>
    <row r="127" spans="1:3" x14ac:dyDescent="0.25">
      <c r="A127">
        <v>123</v>
      </c>
      <c r="B127" s="1">
        <f t="shared" si="2"/>
        <v>10080.645161290322</v>
      </c>
      <c r="C127" s="2">
        <f t="shared" si="3"/>
        <v>2.7776000000000003E-3</v>
      </c>
    </row>
    <row r="128" spans="1:3" x14ac:dyDescent="0.25">
      <c r="A128">
        <v>124</v>
      </c>
      <c r="B128" s="1">
        <f t="shared" si="2"/>
        <v>10000</v>
      </c>
      <c r="C128" s="2">
        <f t="shared" si="3"/>
        <v>2.8E-3</v>
      </c>
    </row>
    <row r="129" spans="1:3" x14ac:dyDescent="0.25">
      <c r="A129">
        <v>125</v>
      </c>
      <c r="B129" s="1">
        <f t="shared" si="2"/>
        <v>9920.6349206349205</v>
      </c>
      <c r="C129" s="2">
        <f t="shared" si="3"/>
        <v>2.8224000000000001E-3</v>
      </c>
    </row>
    <row r="130" spans="1:3" x14ac:dyDescent="0.25">
      <c r="A130">
        <v>126</v>
      </c>
      <c r="B130" s="1">
        <f t="shared" si="2"/>
        <v>9842.5196850393695</v>
      </c>
      <c r="C130" s="2">
        <f t="shared" si="3"/>
        <v>2.8448000000000002E-3</v>
      </c>
    </row>
    <row r="131" spans="1:3" x14ac:dyDescent="0.25">
      <c r="A131">
        <v>127</v>
      </c>
      <c r="B131" s="1">
        <f t="shared" si="2"/>
        <v>9765.625</v>
      </c>
      <c r="C131" s="2">
        <f t="shared" si="3"/>
        <v>2.8671999999999999E-3</v>
      </c>
    </row>
    <row r="132" spans="1:3" x14ac:dyDescent="0.25">
      <c r="A132">
        <v>128</v>
      </c>
      <c r="B132" s="1">
        <f t="shared" si="2"/>
        <v>9689.9224806201546</v>
      </c>
      <c r="C132" s="2">
        <f t="shared" si="3"/>
        <v>2.8896E-3</v>
      </c>
    </row>
    <row r="133" spans="1:3" x14ac:dyDescent="0.25">
      <c r="A133">
        <v>129</v>
      </c>
      <c r="B133" s="1">
        <f t="shared" ref="B133:B196" si="4">$B$1/(16*(A133+1))</f>
        <v>9615.3846153846152</v>
      </c>
      <c r="C133" s="2">
        <f t="shared" ref="C133:C196" si="5">(1/B133)*8*$D$1</f>
        <v>2.9120000000000001E-3</v>
      </c>
    </row>
    <row r="134" spans="1:3" x14ac:dyDescent="0.25">
      <c r="A134">
        <v>130</v>
      </c>
      <c r="B134" s="1">
        <f t="shared" si="4"/>
        <v>9541.9847328244268</v>
      </c>
      <c r="C134" s="2">
        <f t="shared" si="5"/>
        <v>2.9344000000000002E-3</v>
      </c>
    </row>
    <row r="135" spans="1:3" x14ac:dyDescent="0.25">
      <c r="A135">
        <v>131</v>
      </c>
      <c r="B135" s="1">
        <f t="shared" si="4"/>
        <v>9469.69696969697</v>
      </c>
      <c r="C135" s="2">
        <f t="shared" si="5"/>
        <v>2.9567999999999999E-3</v>
      </c>
    </row>
    <row r="136" spans="1:3" x14ac:dyDescent="0.25">
      <c r="A136">
        <v>132</v>
      </c>
      <c r="B136" s="1">
        <f t="shared" si="4"/>
        <v>9398.4962406015038</v>
      </c>
      <c r="C136" s="2">
        <f t="shared" si="5"/>
        <v>2.9792E-3</v>
      </c>
    </row>
    <row r="137" spans="1:3" x14ac:dyDescent="0.25">
      <c r="A137">
        <v>133</v>
      </c>
      <c r="B137" s="1">
        <f t="shared" si="4"/>
        <v>9328.3582089552237</v>
      </c>
      <c r="C137" s="2">
        <f t="shared" si="5"/>
        <v>3.0016000000000001E-3</v>
      </c>
    </row>
    <row r="138" spans="1:3" x14ac:dyDescent="0.25">
      <c r="A138">
        <v>134</v>
      </c>
      <c r="B138" s="1">
        <f t="shared" si="4"/>
        <v>9259.2592592592591</v>
      </c>
      <c r="C138" s="2">
        <f t="shared" si="5"/>
        <v>3.0239999999999998E-3</v>
      </c>
    </row>
    <row r="139" spans="1:3" x14ac:dyDescent="0.25">
      <c r="A139">
        <v>135</v>
      </c>
      <c r="B139" s="1">
        <f t="shared" si="4"/>
        <v>9191.176470588236</v>
      </c>
      <c r="C139" s="2">
        <f t="shared" si="5"/>
        <v>3.0463999999999995E-3</v>
      </c>
    </row>
    <row r="140" spans="1:3" x14ac:dyDescent="0.25">
      <c r="A140">
        <v>136</v>
      </c>
      <c r="B140" s="1">
        <f t="shared" si="4"/>
        <v>9124.0875912408756</v>
      </c>
      <c r="C140" s="2">
        <f t="shared" si="5"/>
        <v>3.0688E-3</v>
      </c>
    </row>
    <row r="141" spans="1:3" x14ac:dyDescent="0.25">
      <c r="A141">
        <v>137</v>
      </c>
      <c r="B141" s="1">
        <f t="shared" si="4"/>
        <v>9057.971014492754</v>
      </c>
      <c r="C141" s="2">
        <f t="shared" si="5"/>
        <v>3.0912000000000001E-3</v>
      </c>
    </row>
    <row r="142" spans="1:3" x14ac:dyDescent="0.25">
      <c r="A142">
        <v>138</v>
      </c>
      <c r="B142" s="1">
        <f t="shared" si="4"/>
        <v>8992.8057553956842</v>
      </c>
      <c r="C142" s="2">
        <f t="shared" si="5"/>
        <v>3.1135999999999998E-3</v>
      </c>
    </row>
    <row r="143" spans="1:3" x14ac:dyDescent="0.25">
      <c r="A143">
        <v>139</v>
      </c>
      <c r="B143" s="1">
        <f t="shared" si="4"/>
        <v>8928.5714285714294</v>
      </c>
      <c r="C143" s="2">
        <f t="shared" si="5"/>
        <v>3.1359999999999995E-3</v>
      </c>
    </row>
    <row r="144" spans="1:3" x14ac:dyDescent="0.25">
      <c r="A144">
        <v>140</v>
      </c>
      <c r="B144" s="1">
        <f t="shared" si="4"/>
        <v>8865.2482269503544</v>
      </c>
      <c r="C144" s="2">
        <f t="shared" si="5"/>
        <v>3.1584E-3</v>
      </c>
    </row>
    <row r="145" spans="1:3" x14ac:dyDescent="0.25">
      <c r="A145">
        <v>141</v>
      </c>
      <c r="B145" s="1">
        <f t="shared" si="4"/>
        <v>8802.8169014084506</v>
      </c>
      <c r="C145" s="2">
        <f t="shared" si="5"/>
        <v>3.1808000000000001E-3</v>
      </c>
    </row>
    <row r="146" spans="1:3" x14ac:dyDescent="0.25">
      <c r="A146">
        <v>142</v>
      </c>
      <c r="B146" s="1">
        <f t="shared" si="4"/>
        <v>8741.2587412587418</v>
      </c>
      <c r="C146" s="2">
        <f t="shared" si="5"/>
        <v>3.2031999999999998E-3</v>
      </c>
    </row>
    <row r="147" spans="1:3" x14ac:dyDescent="0.25">
      <c r="A147">
        <v>143</v>
      </c>
      <c r="B147" s="1">
        <f t="shared" si="4"/>
        <v>8680.5555555555547</v>
      </c>
      <c r="C147" s="2">
        <f t="shared" si="5"/>
        <v>3.2256000000000003E-3</v>
      </c>
    </row>
    <row r="148" spans="1:3" x14ac:dyDescent="0.25">
      <c r="A148">
        <v>144</v>
      </c>
      <c r="B148" s="1">
        <f t="shared" si="4"/>
        <v>8620.689655172413</v>
      </c>
      <c r="C148" s="2">
        <f t="shared" si="5"/>
        <v>3.2480000000000005E-3</v>
      </c>
    </row>
    <row r="149" spans="1:3" x14ac:dyDescent="0.25">
      <c r="A149">
        <v>145</v>
      </c>
      <c r="B149" s="1">
        <f t="shared" si="4"/>
        <v>8561.6438356164381</v>
      </c>
      <c r="C149" s="2">
        <f t="shared" si="5"/>
        <v>3.2704000000000001E-3</v>
      </c>
    </row>
    <row r="150" spans="1:3" x14ac:dyDescent="0.25">
      <c r="A150">
        <v>146</v>
      </c>
      <c r="B150" s="1">
        <f t="shared" si="4"/>
        <v>8503.4013605442178</v>
      </c>
      <c r="C150" s="2">
        <f t="shared" si="5"/>
        <v>3.2927999999999998E-3</v>
      </c>
    </row>
    <row r="151" spans="1:3" x14ac:dyDescent="0.25">
      <c r="A151">
        <v>147</v>
      </c>
      <c r="B151" s="1">
        <f t="shared" si="4"/>
        <v>8445.9459459459467</v>
      </c>
      <c r="C151" s="2">
        <f t="shared" si="5"/>
        <v>3.3151999999999999E-3</v>
      </c>
    </row>
    <row r="152" spans="1:3" x14ac:dyDescent="0.25">
      <c r="A152">
        <v>148</v>
      </c>
      <c r="B152" s="1">
        <f t="shared" si="4"/>
        <v>8389.2617449664431</v>
      </c>
      <c r="C152" s="2">
        <f t="shared" si="5"/>
        <v>3.3376E-3</v>
      </c>
    </row>
    <row r="153" spans="1:3" x14ac:dyDescent="0.25">
      <c r="A153">
        <v>149</v>
      </c>
      <c r="B153" s="1">
        <f t="shared" si="4"/>
        <v>8333.3333333333339</v>
      </c>
      <c r="C153" s="2">
        <f t="shared" si="5"/>
        <v>3.3599999999999997E-3</v>
      </c>
    </row>
    <row r="154" spans="1:3" x14ac:dyDescent="0.25">
      <c r="A154">
        <v>150</v>
      </c>
      <c r="B154" s="1">
        <f t="shared" si="4"/>
        <v>8278.1456953642391</v>
      </c>
      <c r="C154" s="2">
        <f t="shared" si="5"/>
        <v>3.3823999999999998E-3</v>
      </c>
    </row>
    <row r="155" spans="1:3" x14ac:dyDescent="0.25">
      <c r="A155">
        <v>151</v>
      </c>
      <c r="B155" s="1">
        <f t="shared" si="4"/>
        <v>8223.6842105263149</v>
      </c>
      <c r="C155" s="2">
        <f t="shared" si="5"/>
        <v>3.4048000000000004E-3</v>
      </c>
    </row>
    <row r="156" spans="1:3" x14ac:dyDescent="0.25">
      <c r="A156">
        <v>152</v>
      </c>
      <c r="B156" s="1">
        <f t="shared" si="4"/>
        <v>8169.9346405228762</v>
      </c>
      <c r="C156" s="2">
        <f t="shared" si="5"/>
        <v>3.4272E-3</v>
      </c>
    </row>
    <row r="157" spans="1:3" x14ac:dyDescent="0.25">
      <c r="A157">
        <v>153</v>
      </c>
      <c r="B157" s="1">
        <f t="shared" si="4"/>
        <v>8116.8831168831166</v>
      </c>
      <c r="C157" s="2">
        <f t="shared" si="5"/>
        <v>3.4496000000000006E-3</v>
      </c>
    </row>
    <row r="158" spans="1:3" x14ac:dyDescent="0.25">
      <c r="A158">
        <v>154</v>
      </c>
      <c r="B158" s="1">
        <f t="shared" si="4"/>
        <v>8064.5161290322585</v>
      </c>
      <c r="C158" s="2">
        <f t="shared" si="5"/>
        <v>3.4720000000000003E-3</v>
      </c>
    </row>
    <row r="159" spans="1:3" x14ac:dyDescent="0.25">
      <c r="A159">
        <v>155</v>
      </c>
      <c r="B159" s="1">
        <f t="shared" si="4"/>
        <v>8012.8205128205127</v>
      </c>
      <c r="C159" s="2">
        <f t="shared" si="5"/>
        <v>3.4943999999999999E-3</v>
      </c>
    </row>
    <row r="160" spans="1:3" x14ac:dyDescent="0.25">
      <c r="A160">
        <v>156</v>
      </c>
      <c r="B160" s="1">
        <f t="shared" si="4"/>
        <v>7961.7834394904457</v>
      </c>
      <c r="C160" s="2">
        <f t="shared" si="5"/>
        <v>3.5167999999999996E-3</v>
      </c>
    </row>
    <row r="161" spans="1:3" x14ac:dyDescent="0.25">
      <c r="A161">
        <v>157</v>
      </c>
      <c r="B161" s="1">
        <f t="shared" si="4"/>
        <v>7911.3924050632913</v>
      </c>
      <c r="C161" s="2">
        <f t="shared" si="5"/>
        <v>3.5392000000000002E-3</v>
      </c>
    </row>
    <row r="162" spans="1:3" x14ac:dyDescent="0.25">
      <c r="A162">
        <v>158</v>
      </c>
      <c r="B162" s="1">
        <f t="shared" si="4"/>
        <v>7861.635220125786</v>
      </c>
      <c r="C162" s="2">
        <f t="shared" si="5"/>
        <v>3.5615999999999998E-3</v>
      </c>
    </row>
    <row r="163" spans="1:3" x14ac:dyDescent="0.25">
      <c r="A163">
        <v>159</v>
      </c>
      <c r="B163" s="1">
        <f t="shared" si="4"/>
        <v>7812.5</v>
      </c>
      <c r="C163" s="2">
        <f t="shared" si="5"/>
        <v>3.5839999999999999E-3</v>
      </c>
    </row>
    <row r="164" spans="1:3" x14ac:dyDescent="0.25">
      <c r="A164">
        <v>160</v>
      </c>
      <c r="B164" s="1">
        <f t="shared" si="4"/>
        <v>7763.9751552795033</v>
      </c>
      <c r="C164" s="2">
        <f t="shared" si="5"/>
        <v>3.6063999999999996E-3</v>
      </c>
    </row>
    <row r="165" spans="1:3" x14ac:dyDescent="0.25">
      <c r="A165">
        <v>161</v>
      </c>
      <c r="B165" s="1">
        <f t="shared" si="4"/>
        <v>7716.049382716049</v>
      </c>
      <c r="C165" s="2">
        <f t="shared" si="5"/>
        <v>3.6288000000000002E-3</v>
      </c>
    </row>
    <row r="166" spans="1:3" x14ac:dyDescent="0.25">
      <c r="A166">
        <v>162</v>
      </c>
      <c r="B166" s="1">
        <f t="shared" si="4"/>
        <v>7668.7116564417174</v>
      </c>
      <c r="C166" s="2">
        <f t="shared" si="5"/>
        <v>3.6511999999999998E-3</v>
      </c>
    </row>
    <row r="167" spans="1:3" x14ac:dyDescent="0.25">
      <c r="A167">
        <v>163</v>
      </c>
      <c r="B167" s="1">
        <f t="shared" si="4"/>
        <v>7621.9512195121952</v>
      </c>
      <c r="C167" s="2">
        <f t="shared" si="5"/>
        <v>3.6736E-3</v>
      </c>
    </row>
    <row r="168" spans="1:3" x14ac:dyDescent="0.25">
      <c r="A168">
        <v>164</v>
      </c>
      <c r="B168" s="1">
        <f t="shared" si="4"/>
        <v>7575.757575757576</v>
      </c>
      <c r="C168" s="2">
        <f t="shared" si="5"/>
        <v>3.6959999999999996E-3</v>
      </c>
    </row>
    <row r="169" spans="1:3" x14ac:dyDescent="0.25">
      <c r="A169">
        <v>165</v>
      </c>
      <c r="B169" s="1">
        <f t="shared" si="4"/>
        <v>7530.1204819277109</v>
      </c>
      <c r="C169" s="2">
        <f t="shared" si="5"/>
        <v>3.7184000000000002E-3</v>
      </c>
    </row>
    <row r="170" spans="1:3" x14ac:dyDescent="0.25">
      <c r="A170">
        <v>166</v>
      </c>
      <c r="B170" s="1">
        <f t="shared" si="4"/>
        <v>7485.0299401197608</v>
      </c>
      <c r="C170" s="2">
        <f t="shared" si="5"/>
        <v>3.7407999999999999E-3</v>
      </c>
    </row>
    <row r="171" spans="1:3" x14ac:dyDescent="0.25">
      <c r="A171">
        <v>167</v>
      </c>
      <c r="B171" s="1">
        <f t="shared" si="4"/>
        <v>7440.4761904761908</v>
      </c>
      <c r="C171" s="2">
        <f t="shared" si="5"/>
        <v>3.7631999999999995E-3</v>
      </c>
    </row>
    <row r="172" spans="1:3" x14ac:dyDescent="0.25">
      <c r="A172">
        <v>168</v>
      </c>
      <c r="B172" s="1">
        <f t="shared" si="4"/>
        <v>7396.4497041420118</v>
      </c>
      <c r="C172" s="2">
        <f t="shared" si="5"/>
        <v>3.7856000000000001E-3</v>
      </c>
    </row>
    <row r="173" spans="1:3" x14ac:dyDescent="0.25">
      <c r="A173">
        <v>169</v>
      </c>
      <c r="B173" s="1">
        <f t="shared" si="4"/>
        <v>7352.9411764705883</v>
      </c>
      <c r="C173" s="2">
        <f t="shared" si="5"/>
        <v>3.8079999999999998E-3</v>
      </c>
    </row>
    <row r="174" spans="1:3" x14ac:dyDescent="0.25">
      <c r="A174">
        <v>170</v>
      </c>
      <c r="B174" s="1">
        <f t="shared" si="4"/>
        <v>7309.9415204678362</v>
      </c>
      <c r="C174" s="2">
        <f t="shared" si="5"/>
        <v>3.8303999999999999E-3</v>
      </c>
    </row>
    <row r="175" spans="1:3" x14ac:dyDescent="0.25">
      <c r="A175">
        <v>171</v>
      </c>
      <c r="B175" s="1">
        <f t="shared" si="4"/>
        <v>7267.4418604651164</v>
      </c>
      <c r="C175" s="2">
        <f t="shared" si="5"/>
        <v>3.8528000000000004E-3</v>
      </c>
    </row>
    <row r="176" spans="1:3" x14ac:dyDescent="0.25">
      <c r="A176">
        <v>172</v>
      </c>
      <c r="B176" s="1">
        <f t="shared" si="4"/>
        <v>7225.4335260115604</v>
      </c>
      <c r="C176" s="2">
        <f t="shared" si="5"/>
        <v>3.8752000000000001E-3</v>
      </c>
    </row>
    <row r="177" spans="1:3" x14ac:dyDescent="0.25">
      <c r="A177">
        <v>173</v>
      </c>
      <c r="B177" s="1">
        <f t="shared" si="4"/>
        <v>7183.9080459770112</v>
      </c>
      <c r="C177" s="2">
        <f t="shared" si="5"/>
        <v>3.8975999999999998E-3</v>
      </c>
    </row>
    <row r="178" spans="1:3" x14ac:dyDescent="0.25">
      <c r="A178">
        <v>174</v>
      </c>
      <c r="B178" s="1">
        <f t="shared" si="4"/>
        <v>7142.8571428571431</v>
      </c>
      <c r="C178" s="2">
        <f t="shared" si="5"/>
        <v>3.9199999999999999E-3</v>
      </c>
    </row>
    <row r="179" spans="1:3" x14ac:dyDescent="0.25">
      <c r="A179">
        <v>175</v>
      </c>
      <c r="B179" s="1">
        <f t="shared" si="4"/>
        <v>7102.272727272727</v>
      </c>
      <c r="C179" s="2">
        <f t="shared" si="5"/>
        <v>3.9424000000000004E-3</v>
      </c>
    </row>
    <row r="180" spans="1:3" x14ac:dyDescent="0.25">
      <c r="A180">
        <v>176</v>
      </c>
      <c r="B180" s="1">
        <f t="shared" si="4"/>
        <v>7062.1468926553671</v>
      </c>
      <c r="C180" s="2">
        <f t="shared" si="5"/>
        <v>3.9648000000000001E-3</v>
      </c>
    </row>
    <row r="181" spans="1:3" x14ac:dyDescent="0.25">
      <c r="A181">
        <v>177</v>
      </c>
      <c r="B181" s="1">
        <f t="shared" si="4"/>
        <v>7022.4719101123592</v>
      </c>
      <c r="C181" s="2">
        <f t="shared" si="5"/>
        <v>3.9872000000000006E-3</v>
      </c>
    </row>
    <row r="182" spans="1:3" x14ac:dyDescent="0.25">
      <c r="A182">
        <v>178</v>
      </c>
      <c r="B182" s="1">
        <f t="shared" si="4"/>
        <v>6983.2402234636875</v>
      </c>
      <c r="C182" s="2">
        <f t="shared" si="5"/>
        <v>4.0095999999999994E-3</v>
      </c>
    </row>
    <row r="183" spans="1:3" x14ac:dyDescent="0.25">
      <c r="A183">
        <v>179</v>
      </c>
      <c r="B183" s="1">
        <f t="shared" si="4"/>
        <v>6944.4444444444443</v>
      </c>
      <c r="C183" s="2">
        <f t="shared" si="5"/>
        <v>4.032E-3</v>
      </c>
    </row>
    <row r="184" spans="1:3" x14ac:dyDescent="0.25">
      <c r="A184">
        <v>180</v>
      </c>
      <c r="B184" s="1">
        <f t="shared" si="4"/>
        <v>6906.0773480662983</v>
      </c>
      <c r="C184" s="2">
        <f t="shared" si="5"/>
        <v>4.0543999999999997E-3</v>
      </c>
    </row>
    <row r="185" spans="1:3" x14ac:dyDescent="0.25">
      <c r="A185">
        <v>181</v>
      </c>
      <c r="B185" s="1">
        <f t="shared" si="4"/>
        <v>6868.131868131868</v>
      </c>
      <c r="C185" s="2">
        <f t="shared" si="5"/>
        <v>4.0768000000000002E-3</v>
      </c>
    </row>
    <row r="186" spans="1:3" x14ac:dyDescent="0.25">
      <c r="A186">
        <v>182</v>
      </c>
      <c r="B186" s="1">
        <f t="shared" si="4"/>
        <v>6830.601092896175</v>
      </c>
      <c r="C186" s="2">
        <f t="shared" si="5"/>
        <v>4.0991999999999999E-3</v>
      </c>
    </row>
    <row r="187" spans="1:3" x14ac:dyDescent="0.25">
      <c r="A187">
        <v>183</v>
      </c>
      <c r="B187" s="1">
        <f t="shared" si="4"/>
        <v>6793.478260869565</v>
      </c>
      <c r="C187" s="2">
        <f t="shared" si="5"/>
        <v>4.1215999999999996E-3</v>
      </c>
    </row>
    <row r="188" spans="1:3" x14ac:dyDescent="0.25">
      <c r="A188">
        <v>184</v>
      </c>
      <c r="B188" s="1">
        <f t="shared" si="4"/>
        <v>6756.7567567567567</v>
      </c>
      <c r="C188" s="2">
        <f t="shared" si="5"/>
        <v>4.1440000000000001E-3</v>
      </c>
    </row>
    <row r="189" spans="1:3" x14ac:dyDescent="0.25">
      <c r="A189">
        <v>185</v>
      </c>
      <c r="B189" s="1">
        <f t="shared" si="4"/>
        <v>6720.4301075268813</v>
      </c>
      <c r="C189" s="2">
        <f t="shared" si="5"/>
        <v>4.1664000000000007E-3</v>
      </c>
    </row>
    <row r="190" spans="1:3" x14ac:dyDescent="0.25">
      <c r="A190">
        <v>186</v>
      </c>
      <c r="B190" s="1">
        <f t="shared" si="4"/>
        <v>6684.4919786096252</v>
      </c>
      <c r="C190" s="2">
        <f t="shared" si="5"/>
        <v>4.1888000000000003E-3</v>
      </c>
    </row>
    <row r="191" spans="1:3" x14ac:dyDescent="0.25">
      <c r="A191">
        <v>187</v>
      </c>
      <c r="B191" s="1">
        <f t="shared" si="4"/>
        <v>6648.9361702127662</v>
      </c>
      <c r="C191" s="2">
        <f t="shared" si="5"/>
        <v>4.2112E-3</v>
      </c>
    </row>
    <row r="192" spans="1:3" x14ac:dyDescent="0.25">
      <c r="A192">
        <v>188</v>
      </c>
      <c r="B192" s="1">
        <f t="shared" si="4"/>
        <v>6613.7566137566137</v>
      </c>
      <c r="C192" s="2">
        <f t="shared" si="5"/>
        <v>4.2335999999999997E-3</v>
      </c>
    </row>
    <row r="193" spans="1:3" x14ac:dyDescent="0.25">
      <c r="A193">
        <v>189</v>
      </c>
      <c r="B193" s="1">
        <f t="shared" si="4"/>
        <v>6578.9473684210525</v>
      </c>
      <c r="C193" s="2">
        <f t="shared" si="5"/>
        <v>4.2560000000000002E-3</v>
      </c>
    </row>
    <row r="194" spans="1:3" x14ac:dyDescent="0.25">
      <c r="A194">
        <v>190</v>
      </c>
      <c r="B194" s="1">
        <f t="shared" si="4"/>
        <v>6544.5026178010476</v>
      </c>
      <c r="C194" s="2">
        <f t="shared" si="5"/>
        <v>4.2783999999999999E-3</v>
      </c>
    </row>
    <row r="195" spans="1:3" x14ac:dyDescent="0.25">
      <c r="A195">
        <v>191</v>
      </c>
      <c r="B195" s="1">
        <f t="shared" si="4"/>
        <v>6510.416666666667</v>
      </c>
      <c r="C195" s="2">
        <f t="shared" si="5"/>
        <v>4.3007999999999996E-3</v>
      </c>
    </row>
    <row r="196" spans="1:3" x14ac:dyDescent="0.25">
      <c r="A196">
        <v>192</v>
      </c>
      <c r="B196" s="1">
        <f t="shared" si="4"/>
        <v>6476.6839378238346</v>
      </c>
      <c r="C196" s="2">
        <f t="shared" si="5"/>
        <v>4.3231999999999993E-3</v>
      </c>
    </row>
    <row r="197" spans="1:3" x14ac:dyDescent="0.25">
      <c r="A197">
        <v>193</v>
      </c>
      <c r="B197" s="1">
        <f t="shared" ref="B197:B259" si="6">$B$1/(16*(A197+1))</f>
        <v>6443.2989690721652</v>
      </c>
      <c r="C197" s="2">
        <f t="shared" ref="C197:C259" si="7">(1/B197)*8*$D$1</f>
        <v>4.3455999999999998E-3</v>
      </c>
    </row>
    <row r="198" spans="1:3" x14ac:dyDescent="0.25">
      <c r="A198">
        <v>194</v>
      </c>
      <c r="B198" s="1">
        <f t="shared" si="6"/>
        <v>6410.2564102564102</v>
      </c>
      <c r="C198" s="2">
        <f t="shared" si="7"/>
        <v>4.3680000000000004E-3</v>
      </c>
    </row>
    <row r="199" spans="1:3" x14ac:dyDescent="0.25">
      <c r="A199">
        <v>195</v>
      </c>
      <c r="B199" s="1">
        <f t="shared" si="6"/>
        <v>6377.5510204081629</v>
      </c>
      <c r="C199" s="2">
        <f t="shared" si="7"/>
        <v>4.3904000000000009E-3</v>
      </c>
    </row>
    <row r="200" spans="1:3" x14ac:dyDescent="0.25">
      <c r="A200">
        <v>196</v>
      </c>
      <c r="B200" s="1">
        <f t="shared" si="6"/>
        <v>6345.1776649746189</v>
      </c>
      <c r="C200" s="2">
        <f t="shared" si="7"/>
        <v>4.4128000000000006E-3</v>
      </c>
    </row>
    <row r="201" spans="1:3" x14ac:dyDescent="0.25">
      <c r="A201">
        <v>197</v>
      </c>
      <c r="B201" s="1">
        <f t="shared" si="6"/>
        <v>6313.1313131313127</v>
      </c>
      <c r="C201" s="2">
        <f t="shared" si="7"/>
        <v>4.4352000000000003E-3</v>
      </c>
    </row>
    <row r="202" spans="1:3" x14ac:dyDescent="0.25">
      <c r="A202">
        <v>198</v>
      </c>
      <c r="B202" s="1">
        <f t="shared" si="6"/>
        <v>6281.4070351758792</v>
      </c>
      <c r="C202" s="2">
        <f t="shared" si="7"/>
        <v>4.4575999999999999E-3</v>
      </c>
    </row>
    <row r="203" spans="1:3" x14ac:dyDescent="0.25">
      <c r="A203">
        <v>199</v>
      </c>
      <c r="B203" s="1">
        <f t="shared" si="6"/>
        <v>6250</v>
      </c>
      <c r="C203" s="2">
        <f t="shared" si="7"/>
        <v>4.4800000000000005E-3</v>
      </c>
    </row>
    <row r="204" spans="1:3" x14ac:dyDescent="0.25">
      <c r="A204">
        <v>200</v>
      </c>
      <c r="B204" s="1">
        <f t="shared" si="6"/>
        <v>6218.9054726368158</v>
      </c>
      <c r="C204" s="2">
        <f t="shared" si="7"/>
        <v>4.5024000000000002E-3</v>
      </c>
    </row>
    <row r="205" spans="1:3" x14ac:dyDescent="0.25">
      <c r="A205">
        <v>201</v>
      </c>
      <c r="B205" s="1">
        <f t="shared" si="6"/>
        <v>6188.1188118811879</v>
      </c>
      <c r="C205" s="2">
        <f t="shared" si="7"/>
        <v>4.5247999999999998E-3</v>
      </c>
    </row>
    <row r="206" spans="1:3" x14ac:dyDescent="0.25">
      <c r="A206">
        <v>202</v>
      </c>
      <c r="B206" s="1">
        <f t="shared" si="6"/>
        <v>6157.6354679802953</v>
      </c>
      <c r="C206" s="2">
        <f t="shared" si="7"/>
        <v>4.5472000000000004E-3</v>
      </c>
    </row>
    <row r="207" spans="1:3" x14ac:dyDescent="0.25">
      <c r="A207">
        <v>203</v>
      </c>
      <c r="B207" s="1">
        <f t="shared" si="6"/>
        <v>6127.4509803921565</v>
      </c>
      <c r="C207" s="2">
        <f t="shared" si="7"/>
        <v>4.5696000000000001E-3</v>
      </c>
    </row>
    <row r="208" spans="1:3" x14ac:dyDescent="0.25">
      <c r="A208">
        <v>204</v>
      </c>
      <c r="B208" s="1">
        <f t="shared" si="6"/>
        <v>6097.5609756097565</v>
      </c>
      <c r="C208" s="2">
        <f t="shared" si="7"/>
        <v>4.5919999999999997E-3</v>
      </c>
    </row>
    <row r="209" spans="1:3" x14ac:dyDescent="0.25">
      <c r="A209">
        <v>205</v>
      </c>
      <c r="B209" s="1">
        <f t="shared" si="6"/>
        <v>6067.961165048544</v>
      </c>
      <c r="C209" s="2">
        <f t="shared" si="7"/>
        <v>4.6143999999999994E-3</v>
      </c>
    </row>
    <row r="210" spans="1:3" x14ac:dyDescent="0.25">
      <c r="A210">
        <v>206</v>
      </c>
      <c r="B210" s="1">
        <f t="shared" si="6"/>
        <v>6038.6473429951693</v>
      </c>
      <c r="C210" s="2">
        <f t="shared" si="7"/>
        <v>4.6367999999999999E-3</v>
      </c>
    </row>
    <row r="211" spans="1:3" x14ac:dyDescent="0.25">
      <c r="A211">
        <v>207</v>
      </c>
      <c r="B211" s="1">
        <f t="shared" si="6"/>
        <v>6009.6153846153848</v>
      </c>
      <c r="C211" s="2">
        <f t="shared" si="7"/>
        <v>4.6592000000000005E-3</v>
      </c>
    </row>
    <row r="212" spans="1:3" x14ac:dyDescent="0.25">
      <c r="A212">
        <v>208</v>
      </c>
      <c r="B212" s="1">
        <f t="shared" si="6"/>
        <v>5980.8612440191391</v>
      </c>
      <c r="C212" s="2">
        <f t="shared" si="7"/>
        <v>4.6816000000000002E-3</v>
      </c>
    </row>
    <row r="213" spans="1:3" x14ac:dyDescent="0.25">
      <c r="A213">
        <v>209</v>
      </c>
      <c r="B213" s="1">
        <f t="shared" si="6"/>
        <v>5952.3809523809523</v>
      </c>
      <c r="C213" s="2">
        <f t="shared" si="7"/>
        <v>4.7039999999999998E-3</v>
      </c>
    </row>
    <row r="214" spans="1:3" x14ac:dyDescent="0.25">
      <c r="A214">
        <v>210</v>
      </c>
      <c r="B214" s="1">
        <f t="shared" si="6"/>
        <v>5924.1706161137445</v>
      </c>
      <c r="C214" s="2">
        <f t="shared" si="7"/>
        <v>4.7263999999999995E-3</v>
      </c>
    </row>
    <row r="215" spans="1:3" x14ac:dyDescent="0.25">
      <c r="A215">
        <v>211</v>
      </c>
      <c r="B215" s="1">
        <f t="shared" si="6"/>
        <v>5896.2264150943392</v>
      </c>
      <c r="C215" s="2">
        <f t="shared" si="7"/>
        <v>4.7488000000000001E-3</v>
      </c>
    </row>
    <row r="216" spans="1:3" x14ac:dyDescent="0.25">
      <c r="A216">
        <v>212</v>
      </c>
      <c r="B216" s="1">
        <f t="shared" si="6"/>
        <v>5868.5446009389671</v>
      </c>
      <c r="C216" s="2">
        <f t="shared" si="7"/>
        <v>4.7711999999999997E-3</v>
      </c>
    </row>
    <row r="217" spans="1:3" x14ac:dyDescent="0.25">
      <c r="A217">
        <v>213</v>
      </c>
      <c r="B217" s="1">
        <f t="shared" si="6"/>
        <v>5841.1214953271028</v>
      </c>
      <c r="C217" s="2">
        <f t="shared" si="7"/>
        <v>4.7935999999999994E-3</v>
      </c>
    </row>
    <row r="218" spans="1:3" x14ac:dyDescent="0.25">
      <c r="A218">
        <v>214</v>
      </c>
      <c r="B218" s="1">
        <f t="shared" si="6"/>
        <v>5813.9534883720926</v>
      </c>
      <c r="C218" s="2">
        <f t="shared" si="7"/>
        <v>4.816E-3</v>
      </c>
    </row>
    <row r="219" spans="1:3" x14ac:dyDescent="0.25">
      <c r="A219">
        <v>215</v>
      </c>
      <c r="B219" s="1">
        <f t="shared" si="6"/>
        <v>5787.0370370370374</v>
      </c>
      <c r="C219" s="2">
        <f t="shared" si="7"/>
        <v>4.8383999999999996E-3</v>
      </c>
    </row>
    <row r="220" spans="1:3" x14ac:dyDescent="0.25">
      <c r="A220">
        <v>216</v>
      </c>
      <c r="B220" s="1">
        <f t="shared" si="6"/>
        <v>5760.3686635944705</v>
      </c>
      <c r="C220" s="2">
        <f t="shared" si="7"/>
        <v>4.8608000000000002E-3</v>
      </c>
    </row>
    <row r="221" spans="1:3" x14ac:dyDescent="0.25">
      <c r="A221">
        <v>217</v>
      </c>
      <c r="B221" s="1">
        <f t="shared" si="6"/>
        <v>5733.9449541284403</v>
      </c>
      <c r="C221" s="2">
        <f t="shared" si="7"/>
        <v>4.8832000000000007E-3</v>
      </c>
    </row>
    <row r="222" spans="1:3" x14ac:dyDescent="0.25">
      <c r="A222">
        <v>218</v>
      </c>
      <c r="B222" s="1">
        <f t="shared" si="6"/>
        <v>5707.7625570776254</v>
      </c>
      <c r="C222" s="2">
        <f t="shared" si="7"/>
        <v>4.9056000000000004E-3</v>
      </c>
    </row>
    <row r="223" spans="1:3" x14ac:dyDescent="0.25">
      <c r="A223">
        <v>219</v>
      </c>
      <c r="B223" s="1">
        <f t="shared" si="6"/>
        <v>5681.818181818182</v>
      </c>
      <c r="C223" s="2">
        <f t="shared" si="7"/>
        <v>4.9280000000000001E-3</v>
      </c>
    </row>
    <row r="224" spans="1:3" x14ac:dyDescent="0.25">
      <c r="A224">
        <v>220</v>
      </c>
      <c r="B224" s="1">
        <f t="shared" si="6"/>
        <v>5656.1085972850678</v>
      </c>
      <c r="C224" s="2">
        <f t="shared" si="7"/>
        <v>4.9503999999999998E-3</v>
      </c>
    </row>
    <row r="225" spans="1:3" x14ac:dyDescent="0.25">
      <c r="A225">
        <v>221</v>
      </c>
      <c r="B225" s="1">
        <f t="shared" si="6"/>
        <v>5630.6306306306305</v>
      </c>
      <c r="C225" s="2">
        <f t="shared" si="7"/>
        <v>4.9728000000000003E-3</v>
      </c>
    </row>
    <row r="226" spans="1:3" x14ac:dyDescent="0.25">
      <c r="A226">
        <v>222</v>
      </c>
      <c r="B226" s="1">
        <f t="shared" si="6"/>
        <v>5605.3811659192825</v>
      </c>
      <c r="C226" s="2">
        <f t="shared" si="7"/>
        <v>4.9952E-3</v>
      </c>
    </row>
    <row r="227" spans="1:3" x14ac:dyDescent="0.25">
      <c r="A227">
        <v>223</v>
      </c>
      <c r="B227" s="1">
        <f t="shared" si="6"/>
        <v>5580.3571428571431</v>
      </c>
      <c r="C227" s="2">
        <f t="shared" si="7"/>
        <v>5.0175999999999997E-3</v>
      </c>
    </row>
    <row r="228" spans="1:3" x14ac:dyDescent="0.25">
      <c r="A228">
        <v>224</v>
      </c>
      <c r="B228" s="1">
        <f t="shared" si="6"/>
        <v>5555.5555555555557</v>
      </c>
      <c r="C228" s="2">
        <f t="shared" si="7"/>
        <v>5.0399999999999993E-3</v>
      </c>
    </row>
    <row r="229" spans="1:3" x14ac:dyDescent="0.25">
      <c r="A229">
        <v>225</v>
      </c>
      <c r="B229" s="1">
        <f t="shared" si="6"/>
        <v>5530.9734513274334</v>
      </c>
      <c r="C229" s="2">
        <f t="shared" si="7"/>
        <v>5.0623999999999999E-3</v>
      </c>
    </row>
    <row r="230" spans="1:3" x14ac:dyDescent="0.25">
      <c r="A230">
        <v>226</v>
      </c>
      <c r="B230" s="1">
        <f t="shared" si="6"/>
        <v>5506.6079295154186</v>
      </c>
      <c r="C230" s="2">
        <f t="shared" si="7"/>
        <v>5.0847999999999996E-3</v>
      </c>
    </row>
    <row r="231" spans="1:3" x14ac:dyDescent="0.25">
      <c r="A231">
        <v>227</v>
      </c>
      <c r="B231" s="1">
        <f t="shared" si="6"/>
        <v>5482.4561403508769</v>
      </c>
      <c r="C231" s="2">
        <f t="shared" si="7"/>
        <v>5.1072000000000001E-3</v>
      </c>
    </row>
    <row r="232" spans="1:3" x14ac:dyDescent="0.25">
      <c r="A232">
        <v>228</v>
      </c>
      <c r="B232" s="1">
        <f t="shared" si="6"/>
        <v>5458.5152838427948</v>
      </c>
      <c r="C232" s="2">
        <f t="shared" si="7"/>
        <v>5.1295999999999998E-3</v>
      </c>
    </row>
    <row r="233" spans="1:3" x14ac:dyDescent="0.25">
      <c r="A233">
        <v>229</v>
      </c>
      <c r="B233" s="1">
        <f t="shared" si="6"/>
        <v>5434.782608695652</v>
      </c>
      <c r="C233" s="2">
        <f t="shared" si="7"/>
        <v>5.1520000000000003E-3</v>
      </c>
    </row>
    <row r="234" spans="1:3" x14ac:dyDescent="0.25">
      <c r="A234">
        <v>230</v>
      </c>
      <c r="B234" s="1">
        <f t="shared" si="6"/>
        <v>5411.2554112554117</v>
      </c>
      <c r="C234" s="2">
        <f t="shared" si="7"/>
        <v>5.1744E-3</v>
      </c>
    </row>
    <row r="235" spans="1:3" x14ac:dyDescent="0.25">
      <c r="A235">
        <v>231</v>
      </c>
      <c r="B235" s="1">
        <f t="shared" si="6"/>
        <v>5387.9310344827591</v>
      </c>
      <c r="C235" s="2">
        <f t="shared" si="7"/>
        <v>5.1967999999999997E-3</v>
      </c>
    </row>
    <row r="236" spans="1:3" x14ac:dyDescent="0.25">
      <c r="A236">
        <v>232</v>
      </c>
      <c r="B236" s="1">
        <f t="shared" si="6"/>
        <v>5364.8068669527893</v>
      </c>
      <c r="C236" s="2">
        <f t="shared" si="7"/>
        <v>5.2192000000000002E-3</v>
      </c>
    </row>
    <row r="237" spans="1:3" x14ac:dyDescent="0.25">
      <c r="A237">
        <v>233</v>
      </c>
      <c r="B237" s="1">
        <f t="shared" si="6"/>
        <v>5341.8803418803418</v>
      </c>
      <c r="C237" s="2">
        <f t="shared" si="7"/>
        <v>5.2415999999999999E-3</v>
      </c>
    </row>
    <row r="238" spans="1:3" x14ac:dyDescent="0.25">
      <c r="A238">
        <v>234</v>
      </c>
      <c r="B238" s="1">
        <f t="shared" si="6"/>
        <v>5319.1489361702124</v>
      </c>
      <c r="C238" s="2">
        <f t="shared" si="7"/>
        <v>5.2640000000000004E-3</v>
      </c>
    </row>
    <row r="239" spans="1:3" x14ac:dyDescent="0.25">
      <c r="A239">
        <v>235</v>
      </c>
      <c r="B239" s="1">
        <f t="shared" si="6"/>
        <v>5296.6101694915251</v>
      </c>
      <c r="C239" s="2">
        <f t="shared" si="7"/>
        <v>5.2864000000000001E-3</v>
      </c>
    </row>
    <row r="240" spans="1:3" x14ac:dyDescent="0.25">
      <c r="A240">
        <v>236</v>
      </c>
      <c r="B240" s="1">
        <f t="shared" si="6"/>
        <v>5274.2616033755276</v>
      </c>
      <c r="C240" s="2">
        <f t="shared" si="7"/>
        <v>5.3087999999999998E-3</v>
      </c>
    </row>
    <row r="241" spans="1:3" x14ac:dyDescent="0.25">
      <c r="A241">
        <v>237</v>
      </c>
      <c r="B241" s="1">
        <f t="shared" si="6"/>
        <v>5252.1008403361348</v>
      </c>
      <c r="C241" s="2">
        <f t="shared" si="7"/>
        <v>5.3311999999999995E-3</v>
      </c>
    </row>
    <row r="242" spans="1:3" x14ac:dyDescent="0.25">
      <c r="A242">
        <v>238</v>
      </c>
      <c r="B242" s="1">
        <f t="shared" si="6"/>
        <v>5230.1255230125525</v>
      </c>
      <c r="C242" s="2">
        <f t="shared" si="7"/>
        <v>5.3536E-3</v>
      </c>
    </row>
    <row r="243" spans="1:3" x14ac:dyDescent="0.25">
      <c r="A243">
        <v>239</v>
      </c>
      <c r="B243" s="1">
        <f t="shared" si="6"/>
        <v>5208.333333333333</v>
      </c>
      <c r="C243" s="2">
        <f t="shared" si="7"/>
        <v>5.3760000000000006E-3</v>
      </c>
    </row>
    <row r="244" spans="1:3" x14ac:dyDescent="0.25">
      <c r="A244">
        <v>240</v>
      </c>
      <c r="B244" s="1">
        <f t="shared" si="6"/>
        <v>5186.7219917012444</v>
      </c>
      <c r="C244" s="2">
        <f t="shared" si="7"/>
        <v>5.3984000000000011E-3</v>
      </c>
    </row>
    <row r="245" spans="1:3" x14ac:dyDescent="0.25">
      <c r="A245">
        <v>241</v>
      </c>
      <c r="B245" s="1">
        <f t="shared" si="6"/>
        <v>5165.2892561983472</v>
      </c>
      <c r="C245" s="2">
        <f t="shared" si="7"/>
        <v>5.4207999999999999E-3</v>
      </c>
    </row>
    <row r="246" spans="1:3" x14ac:dyDescent="0.25">
      <c r="A246">
        <v>242</v>
      </c>
      <c r="B246" s="1">
        <f t="shared" si="6"/>
        <v>5144.0329218106999</v>
      </c>
      <c r="C246" s="2">
        <f t="shared" si="7"/>
        <v>5.4431999999999996E-3</v>
      </c>
    </row>
    <row r="247" spans="1:3" x14ac:dyDescent="0.25">
      <c r="A247">
        <v>243</v>
      </c>
      <c r="B247" s="1">
        <f t="shared" si="6"/>
        <v>5122.9508196721308</v>
      </c>
      <c r="C247" s="2">
        <f t="shared" si="7"/>
        <v>5.4656000000000001E-3</v>
      </c>
    </row>
    <row r="248" spans="1:3" x14ac:dyDescent="0.25">
      <c r="A248">
        <v>244</v>
      </c>
      <c r="B248" s="1">
        <f t="shared" si="6"/>
        <v>5102.0408163265311</v>
      </c>
      <c r="C248" s="2">
        <f t="shared" si="7"/>
        <v>5.4879999999999998E-3</v>
      </c>
    </row>
    <row r="249" spans="1:3" x14ac:dyDescent="0.25">
      <c r="A249">
        <v>245</v>
      </c>
      <c r="B249" s="1">
        <f t="shared" si="6"/>
        <v>5081.3008130081298</v>
      </c>
      <c r="C249" s="2">
        <f t="shared" si="7"/>
        <v>5.5104000000000004E-3</v>
      </c>
    </row>
    <row r="250" spans="1:3" x14ac:dyDescent="0.25">
      <c r="A250">
        <v>246</v>
      </c>
      <c r="B250" s="1">
        <f t="shared" si="6"/>
        <v>5060.7287449392716</v>
      </c>
      <c r="C250" s="2">
        <f t="shared" si="7"/>
        <v>5.5327999999999992E-3</v>
      </c>
    </row>
    <row r="251" spans="1:3" x14ac:dyDescent="0.25">
      <c r="A251">
        <v>247</v>
      </c>
      <c r="B251" s="1">
        <f t="shared" si="6"/>
        <v>5040.322580645161</v>
      </c>
      <c r="C251" s="2">
        <f t="shared" si="7"/>
        <v>5.5552000000000006E-3</v>
      </c>
    </row>
    <row r="252" spans="1:3" x14ac:dyDescent="0.25">
      <c r="A252">
        <v>248</v>
      </c>
      <c r="B252" s="1">
        <f t="shared" si="6"/>
        <v>5020.0803212851406</v>
      </c>
      <c r="C252" s="2">
        <f t="shared" si="7"/>
        <v>5.5775999999999994E-3</v>
      </c>
    </row>
    <row r="253" spans="1:3" x14ac:dyDescent="0.25">
      <c r="A253">
        <v>249</v>
      </c>
      <c r="B253" s="1">
        <f t="shared" si="6"/>
        <v>5000</v>
      </c>
      <c r="C253" s="2">
        <f t="shared" si="7"/>
        <v>5.5999999999999999E-3</v>
      </c>
    </row>
    <row r="254" spans="1:3" x14ac:dyDescent="0.25">
      <c r="A254">
        <v>250</v>
      </c>
      <c r="B254" s="1">
        <f t="shared" si="6"/>
        <v>4980.0796812749004</v>
      </c>
      <c r="C254" s="2">
        <f t="shared" si="7"/>
        <v>5.6223999999999996E-3</v>
      </c>
    </row>
    <row r="255" spans="1:3" x14ac:dyDescent="0.25">
      <c r="A255">
        <v>251</v>
      </c>
      <c r="B255" s="1">
        <f t="shared" si="6"/>
        <v>4960.3174603174602</v>
      </c>
      <c r="C255" s="2">
        <f t="shared" si="7"/>
        <v>5.6448000000000002E-3</v>
      </c>
    </row>
    <row r="256" spans="1:3" x14ac:dyDescent="0.25">
      <c r="A256">
        <v>252</v>
      </c>
      <c r="B256" s="1">
        <f t="shared" si="6"/>
        <v>4940.711462450593</v>
      </c>
      <c r="C256" s="2">
        <f t="shared" si="7"/>
        <v>5.6671999999999998E-3</v>
      </c>
    </row>
    <row r="257" spans="1:3" x14ac:dyDescent="0.25">
      <c r="A257">
        <v>253</v>
      </c>
      <c r="B257" s="1">
        <f t="shared" si="6"/>
        <v>4921.2598425196848</v>
      </c>
      <c r="C257" s="2">
        <f t="shared" si="7"/>
        <v>5.6896000000000004E-3</v>
      </c>
    </row>
    <row r="258" spans="1:3" x14ac:dyDescent="0.25">
      <c r="A258">
        <v>254</v>
      </c>
      <c r="B258" s="1">
        <f t="shared" si="6"/>
        <v>4901.9607843137255</v>
      </c>
      <c r="C258" s="2">
        <f t="shared" si="7"/>
        <v>5.7120000000000001E-3</v>
      </c>
    </row>
    <row r="259" spans="1:3" x14ac:dyDescent="0.25">
      <c r="A259">
        <v>255</v>
      </c>
      <c r="B259" s="1">
        <f t="shared" si="6"/>
        <v>4882.8125</v>
      </c>
      <c r="C259" s="2">
        <f t="shared" si="7"/>
        <v>5.7343999999999997E-3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C607-2732-46DF-9DB7-EA90AC20C8B5}">
  <dimension ref="A1:D17"/>
  <sheetViews>
    <sheetView tabSelected="1" workbookViewId="0">
      <selection activeCell="H14" sqref="H14"/>
    </sheetView>
  </sheetViews>
  <sheetFormatPr defaultRowHeight="15" x14ac:dyDescent="0.25"/>
  <cols>
    <col min="3" max="3" width="25" customWidth="1"/>
    <col min="4" max="4" width="35.85546875" customWidth="1"/>
  </cols>
  <sheetData>
    <row r="1" spans="1:4" x14ac:dyDescent="0.25">
      <c r="A1" t="s">
        <v>35</v>
      </c>
    </row>
    <row r="2" spans="1:4" x14ac:dyDescent="0.25">
      <c r="A2" t="s">
        <v>33</v>
      </c>
      <c r="B2" t="s">
        <v>34</v>
      </c>
      <c r="C2" t="s">
        <v>36</v>
      </c>
      <c r="D2" t="s">
        <v>37</v>
      </c>
    </row>
    <row r="3" spans="1:4" x14ac:dyDescent="0.25">
      <c r="A3">
        <v>1</v>
      </c>
      <c r="B3">
        <f>$A3*7.36</f>
        <v>7.36</v>
      </c>
      <c r="C3">
        <f>($A3*2.98)+36.28</f>
        <v>39.26</v>
      </c>
      <c r="D3">
        <f>($A3*3.23)+36.28</f>
        <v>39.51</v>
      </c>
    </row>
    <row r="4" spans="1:4" x14ac:dyDescent="0.25">
      <c r="A4">
        <v>2</v>
      </c>
      <c r="B4">
        <f t="shared" ref="B4:B32" si="0">$A4*7.36</f>
        <v>14.72</v>
      </c>
      <c r="C4">
        <f t="shared" ref="C4:C32" si="1">($A4*2.98)+36.28</f>
        <v>42.24</v>
      </c>
      <c r="D4">
        <f t="shared" ref="D4:D32" si="2">($A4*3.23)+36.28</f>
        <v>42.74</v>
      </c>
    </row>
    <row r="5" spans="1:4" x14ac:dyDescent="0.25">
      <c r="A5">
        <v>3</v>
      </c>
      <c r="B5">
        <f t="shared" si="0"/>
        <v>22.080000000000002</v>
      </c>
      <c r="C5">
        <f t="shared" si="1"/>
        <v>45.22</v>
      </c>
      <c r="D5">
        <f t="shared" si="2"/>
        <v>45.97</v>
      </c>
    </row>
    <row r="6" spans="1:4" x14ac:dyDescent="0.25">
      <c r="A6">
        <v>4</v>
      </c>
      <c r="B6">
        <f t="shared" si="0"/>
        <v>29.44</v>
      </c>
      <c r="C6">
        <f t="shared" si="1"/>
        <v>48.2</v>
      </c>
      <c r="D6">
        <f t="shared" si="2"/>
        <v>49.2</v>
      </c>
    </row>
    <row r="7" spans="1:4" x14ac:dyDescent="0.25">
      <c r="A7">
        <v>5</v>
      </c>
      <c r="B7">
        <f t="shared" si="0"/>
        <v>36.800000000000004</v>
      </c>
      <c r="C7">
        <f t="shared" si="1"/>
        <v>51.18</v>
      </c>
      <c r="D7">
        <f t="shared" si="2"/>
        <v>52.43</v>
      </c>
    </row>
    <row r="8" spans="1:4" x14ac:dyDescent="0.25">
      <c r="A8">
        <v>6</v>
      </c>
      <c r="B8">
        <f t="shared" si="0"/>
        <v>44.160000000000004</v>
      </c>
      <c r="C8">
        <f t="shared" si="1"/>
        <v>54.16</v>
      </c>
      <c r="D8">
        <f t="shared" si="2"/>
        <v>55.66</v>
      </c>
    </row>
    <row r="9" spans="1:4" x14ac:dyDescent="0.25">
      <c r="A9">
        <v>7</v>
      </c>
      <c r="B9">
        <f t="shared" si="0"/>
        <v>51.52</v>
      </c>
      <c r="C9">
        <f t="shared" si="1"/>
        <v>57.14</v>
      </c>
      <c r="D9">
        <f t="shared" si="2"/>
        <v>58.89</v>
      </c>
    </row>
    <row r="10" spans="1:4" x14ac:dyDescent="0.25">
      <c r="A10">
        <v>8</v>
      </c>
      <c r="B10">
        <f t="shared" si="0"/>
        <v>58.88</v>
      </c>
      <c r="C10">
        <f t="shared" si="1"/>
        <v>60.120000000000005</v>
      </c>
      <c r="D10">
        <f t="shared" si="2"/>
        <v>62.120000000000005</v>
      </c>
    </row>
    <row r="11" spans="1:4" x14ac:dyDescent="0.25">
      <c r="A11">
        <v>9</v>
      </c>
      <c r="B11">
        <f t="shared" si="0"/>
        <v>66.240000000000009</v>
      </c>
      <c r="C11">
        <f t="shared" si="1"/>
        <v>63.1</v>
      </c>
      <c r="D11">
        <f t="shared" si="2"/>
        <v>65.349999999999994</v>
      </c>
    </row>
    <row r="12" spans="1:4" x14ac:dyDescent="0.25">
      <c r="A12">
        <v>10</v>
      </c>
      <c r="B12">
        <f t="shared" si="0"/>
        <v>73.600000000000009</v>
      </c>
      <c r="C12">
        <f t="shared" si="1"/>
        <v>66.08</v>
      </c>
      <c r="D12">
        <f t="shared" si="2"/>
        <v>68.58</v>
      </c>
    </row>
    <row r="13" spans="1:4" x14ac:dyDescent="0.25">
      <c r="A13">
        <v>11</v>
      </c>
      <c r="B13">
        <f t="shared" si="0"/>
        <v>80.960000000000008</v>
      </c>
      <c r="C13">
        <f t="shared" si="1"/>
        <v>69.06</v>
      </c>
      <c r="D13">
        <f t="shared" si="2"/>
        <v>71.81</v>
      </c>
    </row>
    <row r="14" spans="1:4" x14ac:dyDescent="0.25">
      <c r="A14">
        <v>12</v>
      </c>
      <c r="B14">
        <f t="shared" si="0"/>
        <v>88.320000000000007</v>
      </c>
      <c r="C14">
        <f t="shared" si="1"/>
        <v>72.039999999999992</v>
      </c>
      <c r="D14">
        <f t="shared" si="2"/>
        <v>75.039999999999992</v>
      </c>
    </row>
    <row r="15" spans="1:4" x14ac:dyDescent="0.25">
      <c r="A15">
        <v>13</v>
      </c>
      <c r="B15">
        <f t="shared" si="0"/>
        <v>95.68</v>
      </c>
      <c r="C15">
        <f t="shared" si="1"/>
        <v>75.02000000000001</v>
      </c>
      <c r="D15">
        <f t="shared" si="2"/>
        <v>78.27000000000001</v>
      </c>
    </row>
    <row r="16" spans="1:4" x14ac:dyDescent="0.25">
      <c r="A16">
        <v>14</v>
      </c>
      <c r="B16">
        <f t="shared" si="0"/>
        <v>103.04</v>
      </c>
      <c r="C16">
        <f t="shared" si="1"/>
        <v>78</v>
      </c>
      <c r="D16">
        <f t="shared" si="2"/>
        <v>81.5</v>
      </c>
    </row>
    <row r="17" spans="1:4" x14ac:dyDescent="0.25">
      <c r="A17">
        <v>15</v>
      </c>
      <c r="B17">
        <f t="shared" si="0"/>
        <v>110.4</v>
      </c>
      <c r="C17">
        <f t="shared" si="1"/>
        <v>80.98</v>
      </c>
      <c r="D17">
        <f t="shared" si="2"/>
        <v>84.73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11"/>
  <sheetViews>
    <sheetView workbookViewId="0">
      <selection activeCell="I10" sqref="I10"/>
    </sheetView>
  </sheetViews>
  <sheetFormatPr defaultRowHeight="15" x14ac:dyDescent="0.25"/>
  <cols>
    <col min="2" max="2" width="12" bestFit="1" customWidth="1"/>
    <col min="3" max="3" width="16.5703125" bestFit="1" customWidth="1"/>
    <col min="4" max="4" width="9.140625" style="7"/>
    <col min="6" max="6" width="12.42578125" bestFit="1" customWidth="1"/>
    <col min="7" max="7" width="9.140625" style="7"/>
  </cols>
  <sheetData>
    <row r="3" spans="3:7" x14ac:dyDescent="0.25">
      <c r="C3" t="s">
        <v>5</v>
      </c>
      <c r="D3" s="7">
        <v>4.0960000000000001</v>
      </c>
      <c r="F3" t="s">
        <v>8</v>
      </c>
      <c r="G3" s="7">
        <v>2.5000000000000001E-2</v>
      </c>
    </row>
    <row r="4" spans="3:7" x14ac:dyDescent="0.25">
      <c r="C4" t="s">
        <v>6</v>
      </c>
      <c r="D4" s="7">
        <v>0</v>
      </c>
      <c r="F4" t="s">
        <v>14</v>
      </c>
      <c r="G4" s="8">
        <v>5000</v>
      </c>
    </row>
    <row r="5" spans="3:7" x14ac:dyDescent="0.25">
      <c r="C5" s="6" t="s">
        <v>7</v>
      </c>
      <c r="D5" s="7">
        <v>22</v>
      </c>
      <c r="F5" t="s">
        <v>9</v>
      </c>
      <c r="G5" s="8">
        <v>3.0000000000000001E-3</v>
      </c>
    </row>
    <row r="6" spans="3:7" x14ac:dyDescent="0.25">
      <c r="C6" t="s">
        <v>12</v>
      </c>
      <c r="D6" s="7">
        <f>((D3-D4)*(D5/32))+ D4</f>
        <v>2.8159999999999998</v>
      </c>
    </row>
    <row r="7" spans="3:7" x14ac:dyDescent="0.25">
      <c r="C7" t="s">
        <v>11</v>
      </c>
      <c r="D7" s="7">
        <f>D6</f>
        <v>2.8159999999999998</v>
      </c>
      <c r="F7" t="s">
        <v>10</v>
      </c>
      <c r="G7" s="7">
        <f>G3*G5*G4+2.5</f>
        <v>2.875</v>
      </c>
    </row>
    <row r="11" spans="3:7" x14ac:dyDescent="0.25">
      <c r="C11" t="s">
        <v>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196"/>
  <sheetViews>
    <sheetView zoomScaleNormal="100" workbookViewId="0">
      <selection activeCell="L10" sqref="L10"/>
    </sheetView>
  </sheetViews>
  <sheetFormatPr defaultRowHeight="15" x14ac:dyDescent="0.25"/>
  <cols>
    <col min="4" max="5" width="9.140625" style="1"/>
    <col min="6" max="6" width="9.140625" style="9"/>
    <col min="7" max="7" width="15.42578125" style="9" customWidth="1"/>
    <col min="8" max="8" width="13.140625" style="1" customWidth="1"/>
    <col min="9" max="9" width="10.5703125" style="9" bestFit="1" customWidth="1"/>
    <col min="10" max="10" width="21.42578125" bestFit="1" customWidth="1"/>
    <col min="12" max="12" width="14.85546875" bestFit="1" customWidth="1"/>
  </cols>
  <sheetData>
    <row r="2" spans="2:21" ht="15.75" thickBot="1" x14ac:dyDescent="0.3">
      <c r="B2" s="19" t="s">
        <v>29</v>
      </c>
      <c r="C2" s="19"/>
      <c r="D2" s="20" t="s">
        <v>25</v>
      </c>
      <c r="E2" s="20"/>
      <c r="F2" s="21"/>
      <c r="G2" s="21" t="s">
        <v>17</v>
      </c>
      <c r="H2" s="20"/>
      <c r="I2" s="21"/>
      <c r="J2" s="19"/>
    </row>
    <row r="3" spans="2:21" ht="36.75" thickTop="1" x14ac:dyDescent="0.25">
      <c r="B3" s="19"/>
      <c r="C3" s="19"/>
      <c r="D3" s="20"/>
      <c r="E3" s="20"/>
      <c r="F3" s="21"/>
      <c r="G3" s="19">
        <f>5/1024</f>
        <v>4.8828125E-3</v>
      </c>
      <c r="H3" s="20"/>
      <c r="I3" s="21"/>
      <c r="J3" s="19" t="s">
        <v>31</v>
      </c>
      <c r="K3">
        <f>SUM(J6:J55)</f>
        <v>3.4904912669386383E-2</v>
      </c>
      <c r="O3" s="15" t="s">
        <v>18</v>
      </c>
      <c r="P3" s="16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17" t="s">
        <v>24</v>
      </c>
    </row>
    <row r="4" spans="2:21" ht="18" x14ac:dyDescent="0.25">
      <c r="B4" s="19"/>
      <c r="C4" s="19"/>
      <c r="D4" s="20"/>
      <c r="E4" s="20"/>
      <c r="F4" s="21"/>
      <c r="G4" s="21"/>
      <c r="H4" s="20"/>
      <c r="I4" s="21"/>
      <c r="J4" s="19"/>
      <c r="O4" s="11">
        <v>10</v>
      </c>
      <c r="P4" s="10">
        <v>10</v>
      </c>
      <c r="Q4" s="10">
        <v>10</v>
      </c>
      <c r="R4" s="10">
        <v>10</v>
      </c>
      <c r="S4" s="10">
        <v>100</v>
      </c>
      <c r="T4" s="10">
        <v>100</v>
      </c>
      <c r="U4" s="12">
        <v>100</v>
      </c>
    </row>
    <row r="5" spans="2:21" ht="21" customHeight="1" x14ac:dyDescent="0.25">
      <c r="B5" s="19" t="s">
        <v>28</v>
      </c>
      <c r="C5" s="19"/>
      <c r="D5" s="20" t="s">
        <v>15</v>
      </c>
      <c r="E5" s="20" t="s">
        <v>15</v>
      </c>
      <c r="F5" s="21" t="s">
        <v>16</v>
      </c>
      <c r="G5" s="21" t="s">
        <v>26</v>
      </c>
      <c r="H5" s="20" t="s">
        <v>27</v>
      </c>
      <c r="I5" s="21" t="s">
        <v>32</v>
      </c>
      <c r="J5" s="22" t="s">
        <v>30</v>
      </c>
      <c r="O5" s="11">
        <v>22</v>
      </c>
      <c r="P5" s="10">
        <v>15</v>
      </c>
      <c r="Q5" s="10">
        <v>12</v>
      </c>
      <c r="R5" s="10">
        <v>11</v>
      </c>
      <c r="S5" s="10">
        <v>105</v>
      </c>
      <c r="T5" s="10">
        <v>102</v>
      </c>
      <c r="U5" s="12">
        <v>101</v>
      </c>
    </row>
    <row r="6" spans="2:21" ht="18" x14ac:dyDescent="0.25">
      <c r="B6" s="19">
        <v>1</v>
      </c>
      <c r="C6" s="19"/>
      <c r="D6" s="20">
        <f>S50</f>
        <v>909</v>
      </c>
      <c r="E6" s="20">
        <f>S51*10</f>
        <v>9530</v>
      </c>
      <c r="F6" s="21">
        <f>(5/($D6+$E6))*$D6</f>
        <v>0.43538653127694221</v>
      </c>
      <c r="G6" s="20">
        <f>ROUND(($F6/$G$3),0)</f>
        <v>89</v>
      </c>
      <c r="H6" s="20"/>
      <c r="I6" s="21">
        <v>440</v>
      </c>
      <c r="J6" s="19">
        <f>5/($D6+$E6)</f>
        <v>4.7897308171280774E-4</v>
      </c>
      <c r="O6" s="11">
        <v>47</v>
      </c>
      <c r="P6" s="10">
        <v>22</v>
      </c>
      <c r="Q6" s="10">
        <v>15</v>
      </c>
      <c r="R6" s="10">
        <v>12</v>
      </c>
      <c r="S6" s="10">
        <v>110</v>
      </c>
      <c r="T6" s="10">
        <v>105</v>
      </c>
      <c r="U6" s="12">
        <v>102</v>
      </c>
    </row>
    <row r="7" spans="2:21" ht="18" x14ac:dyDescent="0.25">
      <c r="B7" s="19">
        <v>2</v>
      </c>
      <c r="C7" s="19"/>
      <c r="D7" s="20">
        <v>953</v>
      </c>
      <c r="E7" s="20">
        <f>S50*10</f>
        <v>9090</v>
      </c>
      <c r="F7" s="21">
        <f>(5/($D7+$E7))*$D7</f>
        <v>0.4744598227621229</v>
      </c>
      <c r="G7" s="20">
        <f>ROUND(($F7/$G$3),0)</f>
        <v>97</v>
      </c>
      <c r="H7" s="20">
        <f>G7-G6</f>
        <v>8</v>
      </c>
      <c r="I7" s="21">
        <f>(F7-F6)*1000</f>
        <v>39.073291485180683</v>
      </c>
      <c r="J7" s="19">
        <f t="shared" ref="J7:J55" si="0">5/($D7+$E7)</f>
        <v>4.9785920541670818E-4</v>
      </c>
      <c r="O7" s="11"/>
      <c r="P7" s="10">
        <v>33</v>
      </c>
      <c r="Q7" s="10">
        <v>18</v>
      </c>
      <c r="R7" s="10">
        <v>13</v>
      </c>
      <c r="S7" s="10">
        <v>115</v>
      </c>
      <c r="T7" s="10">
        <v>107</v>
      </c>
      <c r="U7" s="12">
        <v>104</v>
      </c>
    </row>
    <row r="8" spans="2:21" ht="18" x14ac:dyDescent="0.25">
      <c r="B8" s="19">
        <v>3</v>
      </c>
      <c r="C8" s="19"/>
      <c r="D8" s="20">
        <f t="shared" ref="D8:D55" si="1">S4*10</f>
        <v>1000</v>
      </c>
      <c r="E8" s="20">
        <f>S49*10</f>
        <v>8660</v>
      </c>
      <c r="F8" s="21">
        <f t="shared" ref="F8:F55" si="2">(5/($D8+$E8))*$D8</f>
        <v>0.51759834368530022</v>
      </c>
      <c r="G8" s="20">
        <f t="shared" ref="G8:G55" si="3">ROUND(($F8/$G$3),0)</f>
        <v>106</v>
      </c>
      <c r="H8" s="20">
        <f t="shared" ref="H8:H55" si="4">G8-G7</f>
        <v>9</v>
      </c>
      <c r="I8" s="21">
        <f t="shared" ref="I8:I55" si="5">(F8-F7)*1000</f>
        <v>43.138520923177325</v>
      </c>
      <c r="J8" s="19">
        <f t="shared" si="0"/>
        <v>5.1759834368530024E-4</v>
      </c>
      <c r="O8" s="11"/>
      <c r="P8" s="10">
        <v>47</v>
      </c>
      <c r="Q8" s="10">
        <v>22</v>
      </c>
      <c r="R8" s="10">
        <v>15</v>
      </c>
      <c r="S8" s="10">
        <v>121</v>
      </c>
      <c r="T8" s="10">
        <v>110</v>
      </c>
      <c r="U8" s="12">
        <v>105</v>
      </c>
    </row>
    <row r="9" spans="2:21" ht="18" x14ac:dyDescent="0.25">
      <c r="B9" s="19">
        <v>4</v>
      </c>
      <c r="C9" s="19"/>
      <c r="D9" s="20">
        <f t="shared" si="1"/>
        <v>1050</v>
      </c>
      <c r="E9" s="20">
        <f>S48*10</f>
        <v>8250</v>
      </c>
      <c r="F9" s="21">
        <f t="shared" si="2"/>
        <v>0.56451612903225812</v>
      </c>
      <c r="G9" s="20">
        <f t="shared" si="3"/>
        <v>116</v>
      </c>
      <c r="H9" s="20">
        <f t="shared" si="4"/>
        <v>10</v>
      </c>
      <c r="I9" s="21">
        <f t="shared" si="5"/>
        <v>46.917785346957899</v>
      </c>
      <c r="J9" s="19">
        <f t="shared" si="0"/>
        <v>5.3763440860215054E-4</v>
      </c>
      <c r="O9" s="11"/>
      <c r="P9" s="10">
        <v>68</v>
      </c>
      <c r="Q9" s="10">
        <v>27</v>
      </c>
      <c r="R9" s="10">
        <v>16</v>
      </c>
      <c r="S9" s="10">
        <v>127</v>
      </c>
      <c r="T9" s="10">
        <v>113</v>
      </c>
      <c r="U9" s="12">
        <v>106</v>
      </c>
    </row>
    <row r="10" spans="2:21" ht="18" x14ac:dyDescent="0.25">
      <c r="B10" s="19">
        <v>5</v>
      </c>
      <c r="C10" s="19"/>
      <c r="D10" s="20">
        <f t="shared" si="1"/>
        <v>1100</v>
      </c>
      <c r="E10" s="20">
        <f>S47*10</f>
        <v>7870</v>
      </c>
      <c r="F10" s="21">
        <f t="shared" si="2"/>
        <v>0.61315496098104794</v>
      </c>
      <c r="G10" s="20">
        <f t="shared" si="3"/>
        <v>126</v>
      </c>
      <c r="H10" s="20">
        <f t="shared" si="4"/>
        <v>10</v>
      </c>
      <c r="I10" s="21">
        <f t="shared" si="5"/>
        <v>48.638831948789814</v>
      </c>
      <c r="J10" s="19">
        <f t="shared" si="0"/>
        <v>5.5741360089186175E-4</v>
      </c>
      <c r="O10" s="11"/>
      <c r="P10" s="10"/>
      <c r="Q10" s="10">
        <v>33</v>
      </c>
      <c r="R10" s="10">
        <v>18</v>
      </c>
      <c r="S10" s="10">
        <v>133</v>
      </c>
      <c r="T10" s="10">
        <v>115</v>
      </c>
      <c r="U10" s="12">
        <v>107</v>
      </c>
    </row>
    <row r="11" spans="2:21" ht="18" x14ac:dyDescent="0.25">
      <c r="B11" s="19">
        <v>6</v>
      </c>
      <c r="C11" s="19"/>
      <c r="D11" s="20">
        <f t="shared" si="1"/>
        <v>1150</v>
      </c>
      <c r="E11" s="20">
        <f>S46*10</f>
        <v>7500</v>
      </c>
      <c r="F11" s="21">
        <f t="shared" si="2"/>
        <v>0.66473988439306364</v>
      </c>
      <c r="G11" s="20">
        <f t="shared" si="3"/>
        <v>136</v>
      </c>
      <c r="H11" s="20">
        <f t="shared" si="4"/>
        <v>10</v>
      </c>
      <c r="I11" s="21">
        <f t="shared" si="5"/>
        <v>51.584923412015705</v>
      </c>
      <c r="J11" s="19">
        <f t="shared" si="0"/>
        <v>5.7803468208092489E-4</v>
      </c>
      <c r="O11" s="11"/>
      <c r="P11" s="10"/>
      <c r="Q11" s="10">
        <v>39</v>
      </c>
      <c r="R11" s="10">
        <v>20</v>
      </c>
      <c r="S11" s="10">
        <v>140</v>
      </c>
      <c r="T11" s="10">
        <v>118</v>
      </c>
      <c r="U11" s="12">
        <v>109</v>
      </c>
    </row>
    <row r="12" spans="2:21" ht="18" x14ac:dyDescent="0.25">
      <c r="B12" s="19">
        <v>7</v>
      </c>
      <c r="C12" s="19"/>
      <c r="D12" s="20">
        <f t="shared" si="1"/>
        <v>1210</v>
      </c>
      <c r="E12" s="20">
        <f>S45*10</f>
        <v>7150</v>
      </c>
      <c r="F12" s="21">
        <f t="shared" si="2"/>
        <v>0.72368421052631571</v>
      </c>
      <c r="G12" s="20">
        <f t="shared" si="3"/>
        <v>148</v>
      </c>
      <c r="H12" s="20">
        <f t="shared" si="4"/>
        <v>12</v>
      </c>
      <c r="I12" s="21">
        <f t="shared" si="5"/>
        <v>58.944326133252069</v>
      </c>
      <c r="J12" s="19">
        <f t="shared" si="0"/>
        <v>5.9808612440191385E-4</v>
      </c>
      <c r="O12" s="11"/>
      <c r="P12" s="10"/>
      <c r="Q12" s="10">
        <v>47</v>
      </c>
      <c r="R12" s="10">
        <v>22</v>
      </c>
      <c r="S12" s="10">
        <v>147</v>
      </c>
      <c r="T12" s="10">
        <v>121</v>
      </c>
      <c r="U12" s="12">
        <v>110</v>
      </c>
    </row>
    <row r="13" spans="2:21" ht="18" x14ac:dyDescent="0.25">
      <c r="B13" s="19">
        <v>8</v>
      </c>
      <c r="C13" s="19"/>
      <c r="D13" s="20">
        <f t="shared" si="1"/>
        <v>1270</v>
      </c>
      <c r="E13" s="20">
        <f>S44*10</f>
        <v>6810</v>
      </c>
      <c r="F13" s="21">
        <f t="shared" si="2"/>
        <v>0.78589108910891092</v>
      </c>
      <c r="G13" s="20">
        <f t="shared" si="3"/>
        <v>161</v>
      </c>
      <c r="H13" s="20">
        <f t="shared" si="4"/>
        <v>13</v>
      </c>
      <c r="I13" s="21">
        <f t="shared" si="5"/>
        <v>62.206878582595216</v>
      </c>
      <c r="J13" s="19">
        <f t="shared" si="0"/>
        <v>6.1881188118811882E-4</v>
      </c>
      <c r="O13" s="11"/>
      <c r="P13" s="10"/>
      <c r="Q13" s="10">
        <v>56</v>
      </c>
      <c r="R13" s="10">
        <v>24</v>
      </c>
      <c r="S13" s="10">
        <v>154</v>
      </c>
      <c r="T13" s="10">
        <v>124</v>
      </c>
      <c r="U13" s="12">
        <v>111</v>
      </c>
    </row>
    <row r="14" spans="2:21" ht="18" x14ac:dyDescent="0.25">
      <c r="B14" s="19">
        <v>9</v>
      </c>
      <c r="C14" s="19"/>
      <c r="D14" s="20">
        <f t="shared" si="1"/>
        <v>1330</v>
      </c>
      <c r="E14" s="20">
        <f>S43*10</f>
        <v>6490</v>
      </c>
      <c r="F14" s="21">
        <f t="shared" si="2"/>
        <v>0.85038363171355502</v>
      </c>
      <c r="G14" s="20">
        <f t="shared" si="3"/>
        <v>174</v>
      </c>
      <c r="H14" s="20">
        <f t="shared" si="4"/>
        <v>13</v>
      </c>
      <c r="I14" s="21">
        <f t="shared" si="5"/>
        <v>64.4925426046441</v>
      </c>
      <c r="J14" s="19">
        <f t="shared" si="0"/>
        <v>6.3938618925831207E-4</v>
      </c>
      <c r="O14" s="11"/>
      <c r="P14" s="10"/>
      <c r="Q14" s="10">
        <v>68</v>
      </c>
      <c r="R14" s="10">
        <v>27</v>
      </c>
      <c r="S14" s="10">
        <v>162</v>
      </c>
      <c r="T14" s="10">
        <v>127</v>
      </c>
      <c r="U14" s="12">
        <v>113</v>
      </c>
    </row>
    <row r="15" spans="2:21" ht="18" x14ac:dyDescent="0.25">
      <c r="B15" s="19">
        <v>10</v>
      </c>
      <c r="C15" s="19"/>
      <c r="D15" s="20">
        <f t="shared" si="1"/>
        <v>1400</v>
      </c>
      <c r="E15" s="20">
        <f>S42*10</f>
        <v>6190</v>
      </c>
      <c r="F15" s="21">
        <f t="shared" si="2"/>
        <v>0.92226613965744408</v>
      </c>
      <c r="G15" s="20">
        <f t="shared" si="3"/>
        <v>189</v>
      </c>
      <c r="H15" s="20">
        <f t="shared" si="4"/>
        <v>15</v>
      </c>
      <c r="I15" s="21">
        <f t="shared" si="5"/>
        <v>71.882507943889067</v>
      </c>
      <c r="J15" s="19">
        <f t="shared" si="0"/>
        <v>6.5876152832674575E-4</v>
      </c>
      <c r="O15" s="11"/>
      <c r="P15" s="10"/>
      <c r="Q15" s="10">
        <v>82</v>
      </c>
      <c r="R15" s="10">
        <v>30</v>
      </c>
      <c r="S15" s="10">
        <v>169</v>
      </c>
      <c r="T15" s="10">
        <v>130</v>
      </c>
      <c r="U15" s="12">
        <v>114</v>
      </c>
    </row>
    <row r="16" spans="2:21" ht="18" x14ac:dyDescent="0.25">
      <c r="B16" s="19">
        <v>11</v>
      </c>
      <c r="C16" s="19"/>
      <c r="D16" s="20">
        <f t="shared" si="1"/>
        <v>1470</v>
      </c>
      <c r="E16" s="20">
        <f>S41*10</f>
        <v>5900</v>
      </c>
      <c r="F16" s="21">
        <f t="shared" si="2"/>
        <v>0.99728629579375838</v>
      </c>
      <c r="G16" s="20">
        <f t="shared" si="3"/>
        <v>204</v>
      </c>
      <c r="H16" s="20">
        <f t="shared" si="4"/>
        <v>15</v>
      </c>
      <c r="I16" s="21">
        <f t="shared" si="5"/>
        <v>75.020156136314299</v>
      </c>
      <c r="J16" s="19">
        <f t="shared" si="0"/>
        <v>6.7842605156037987E-4</v>
      </c>
      <c r="O16" s="11"/>
      <c r="P16" s="10"/>
      <c r="Q16" s="10"/>
      <c r="R16" s="10">
        <v>33</v>
      </c>
      <c r="S16" s="10">
        <v>178</v>
      </c>
      <c r="T16" s="10">
        <v>133</v>
      </c>
      <c r="U16" s="12">
        <v>115</v>
      </c>
    </row>
    <row r="17" spans="2:21" ht="18" x14ac:dyDescent="0.25">
      <c r="B17" s="19">
        <v>12</v>
      </c>
      <c r="C17" s="19"/>
      <c r="D17" s="20">
        <f t="shared" si="1"/>
        <v>1540</v>
      </c>
      <c r="E17" s="20">
        <f>S40*10</f>
        <v>5620</v>
      </c>
      <c r="F17" s="21">
        <f t="shared" si="2"/>
        <v>1.0754189944134078</v>
      </c>
      <c r="G17" s="20">
        <f t="shared" si="3"/>
        <v>220</v>
      </c>
      <c r="H17" s="20">
        <f>G17-G16</f>
        <v>16</v>
      </c>
      <c r="I17" s="21">
        <f t="shared" si="5"/>
        <v>78.132698619649446</v>
      </c>
      <c r="J17" s="19">
        <f t="shared" si="0"/>
        <v>6.9832402234636874E-4</v>
      </c>
      <c r="O17" s="11"/>
      <c r="P17" s="10"/>
      <c r="Q17" s="10"/>
      <c r="R17" s="10">
        <v>36</v>
      </c>
      <c r="S17" s="10">
        <v>187</v>
      </c>
      <c r="T17" s="10">
        <v>137</v>
      </c>
      <c r="U17" s="12">
        <v>117</v>
      </c>
    </row>
    <row r="18" spans="2:21" ht="18" x14ac:dyDescent="0.25">
      <c r="B18" s="19">
        <v>13</v>
      </c>
      <c r="C18" s="19"/>
      <c r="D18" s="20">
        <f t="shared" si="1"/>
        <v>1620</v>
      </c>
      <c r="E18" s="20">
        <f>S39*10</f>
        <v>5360</v>
      </c>
      <c r="F18" s="21">
        <f t="shared" si="2"/>
        <v>1.1604584527220629</v>
      </c>
      <c r="G18" s="20">
        <f t="shared" si="3"/>
        <v>238</v>
      </c>
      <c r="H18" s="20">
        <f t="shared" si="4"/>
        <v>18</v>
      </c>
      <c r="I18" s="21">
        <f t="shared" si="5"/>
        <v>85.039458308655114</v>
      </c>
      <c r="J18" s="19">
        <f t="shared" si="0"/>
        <v>7.1633237822349568E-4</v>
      </c>
      <c r="O18" s="11"/>
      <c r="P18" s="10"/>
      <c r="Q18" s="10"/>
      <c r="R18" s="10">
        <v>39</v>
      </c>
      <c r="S18" s="10">
        <v>196</v>
      </c>
      <c r="T18" s="10">
        <v>140</v>
      </c>
      <c r="U18" s="12">
        <v>118</v>
      </c>
    </row>
    <row r="19" spans="2:21" ht="18" x14ac:dyDescent="0.25">
      <c r="B19" s="19">
        <v>14</v>
      </c>
      <c r="C19" s="19"/>
      <c r="D19" s="20">
        <f t="shared" si="1"/>
        <v>1690</v>
      </c>
      <c r="E19" s="20">
        <f>S38*10</f>
        <v>5110</v>
      </c>
      <c r="F19" s="21">
        <f t="shared" si="2"/>
        <v>1.2426470588235294</v>
      </c>
      <c r="G19" s="20">
        <f t="shared" si="3"/>
        <v>254</v>
      </c>
      <c r="H19" s="20">
        <f t="shared" si="4"/>
        <v>16</v>
      </c>
      <c r="I19" s="21">
        <f t="shared" si="5"/>
        <v>82.188606101466505</v>
      </c>
      <c r="J19" s="19">
        <f t="shared" si="0"/>
        <v>7.3529411764705881E-4</v>
      </c>
      <c r="O19" s="11"/>
      <c r="P19" s="10"/>
      <c r="Q19" s="10"/>
      <c r="R19" s="10">
        <v>43</v>
      </c>
      <c r="S19" s="10">
        <v>205</v>
      </c>
      <c r="T19" s="10">
        <v>143</v>
      </c>
      <c r="U19" s="12">
        <v>120</v>
      </c>
    </row>
    <row r="20" spans="2:21" ht="18" x14ac:dyDescent="0.25">
      <c r="B20" s="19">
        <v>15</v>
      </c>
      <c r="C20" s="19"/>
      <c r="D20" s="20">
        <f t="shared" si="1"/>
        <v>1780</v>
      </c>
      <c r="E20" s="20">
        <f>S37*10</f>
        <v>4870</v>
      </c>
      <c r="F20" s="21">
        <f t="shared" si="2"/>
        <v>1.3383458646616542</v>
      </c>
      <c r="G20" s="20">
        <f t="shared" si="3"/>
        <v>274</v>
      </c>
      <c r="H20" s="20">
        <f t="shared" si="4"/>
        <v>20</v>
      </c>
      <c r="I20" s="21">
        <f t="shared" si="5"/>
        <v>95.698805838124741</v>
      </c>
      <c r="J20" s="19">
        <f t="shared" si="0"/>
        <v>7.5187969924812035E-4</v>
      </c>
      <c r="O20" s="11"/>
      <c r="P20" s="10"/>
      <c r="Q20" s="10"/>
      <c r="R20" s="10">
        <v>47</v>
      </c>
      <c r="S20" s="10">
        <v>215</v>
      </c>
      <c r="T20" s="10">
        <v>147</v>
      </c>
      <c r="U20" s="12">
        <v>121</v>
      </c>
    </row>
    <row r="21" spans="2:21" ht="18" x14ac:dyDescent="0.25">
      <c r="B21" s="19">
        <v>16</v>
      </c>
      <c r="C21" s="19"/>
      <c r="D21" s="20">
        <f t="shared" si="1"/>
        <v>1870</v>
      </c>
      <c r="E21" s="20">
        <f>S36*10</f>
        <v>4640</v>
      </c>
      <c r="F21" s="21">
        <f t="shared" si="2"/>
        <v>1.4362519201228878</v>
      </c>
      <c r="G21" s="20">
        <f t="shared" si="3"/>
        <v>294</v>
      </c>
      <c r="H21" s="20">
        <f t="shared" si="4"/>
        <v>20</v>
      </c>
      <c r="I21" s="21">
        <f t="shared" si="5"/>
        <v>97.906055461233649</v>
      </c>
      <c r="J21" s="19">
        <f t="shared" si="0"/>
        <v>7.6804915514592934E-4</v>
      </c>
      <c r="O21" s="11"/>
      <c r="P21" s="10"/>
      <c r="Q21" s="10"/>
      <c r="R21" s="10">
        <v>51</v>
      </c>
      <c r="S21" s="10">
        <v>226</v>
      </c>
      <c r="T21" s="10">
        <v>150</v>
      </c>
      <c r="U21" s="12">
        <v>123</v>
      </c>
    </row>
    <row r="22" spans="2:21" ht="18" x14ac:dyDescent="0.25">
      <c r="B22" s="19">
        <v>17</v>
      </c>
      <c r="C22" s="19"/>
      <c r="D22" s="20">
        <f t="shared" si="1"/>
        <v>1960</v>
      </c>
      <c r="E22" s="20">
        <f>S35*10</f>
        <v>4420</v>
      </c>
      <c r="F22" s="21">
        <f t="shared" si="2"/>
        <v>1.5360501567398119</v>
      </c>
      <c r="G22" s="20">
        <f t="shared" si="3"/>
        <v>315</v>
      </c>
      <c r="H22" s="20">
        <f t="shared" si="4"/>
        <v>21</v>
      </c>
      <c r="I22" s="21">
        <f t="shared" si="5"/>
        <v>99.7982366169241</v>
      </c>
      <c r="J22" s="19">
        <f t="shared" si="0"/>
        <v>7.836990595611285E-4</v>
      </c>
      <c r="O22" s="11"/>
      <c r="P22" s="10"/>
      <c r="Q22" s="10"/>
      <c r="R22" s="10">
        <v>56</v>
      </c>
      <c r="S22" s="10">
        <v>237</v>
      </c>
      <c r="T22" s="10">
        <v>154</v>
      </c>
      <c r="U22" s="12">
        <v>124</v>
      </c>
    </row>
    <row r="23" spans="2:21" ht="18" x14ac:dyDescent="0.25">
      <c r="B23" s="19">
        <v>18</v>
      </c>
      <c r="C23" s="19"/>
      <c r="D23" s="20">
        <f t="shared" si="1"/>
        <v>2050</v>
      </c>
      <c r="E23" s="20">
        <f>S34*10</f>
        <v>4220</v>
      </c>
      <c r="F23" s="21">
        <f t="shared" si="2"/>
        <v>1.634768740031898</v>
      </c>
      <c r="G23" s="20">
        <f t="shared" si="3"/>
        <v>335</v>
      </c>
      <c r="H23" s="20">
        <f t="shared" si="4"/>
        <v>20</v>
      </c>
      <c r="I23" s="21">
        <f t="shared" si="5"/>
        <v>98.718583292086052</v>
      </c>
      <c r="J23" s="19">
        <f t="shared" si="0"/>
        <v>7.9744816586921851E-4</v>
      </c>
      <c r="O23" s="11"/>
      <c r="P23" s="10"/>
      <c r="Q23" s="10"/>
      <c r="R23" s="10">
        <v>62</v>
      </c>
      <c r="S23" s="10">
        <v>249</v>
      </c>
      <c r="T23" s="10">
        <v>158</v>
      </c>
      <c r="U23" s="12">
        <v>126</v>
      </c>
    </row>
    <row r="24" spans="2:21" ht="18" x14ac:dyDescent="0.25">
      <c r="B24" s="19">
        <v>19</v>
      </c>
      <c r="C24" s="19"/>
      <c r="D24" s="20">
        <f t="shared" si="1"/>
        <v>2150</v>
      </c>
      <c r="E24" s="20">
        <f>S33*10</f>
        <v>4020</v>
      </c>
      <c r="F24" s="21">
        <f t="shared" si="2"/>
        <v>1.7423014586709886</v>
      </c>
      <c r="G24" s="20">
        <f t="shared" si="3"/>
        <v>357</v>
      </c>
      <c r="H24" s="20">
        <f t="shared" si="4"/>
        <v>22</v>
      </c>
      <c r="I24" s="21">
        <f t="shared" si="5"/>
        <v>107.53271863909065</v>
      </c>
      <c r="J24" s="19">
        <f t="shared" si="0"/>
        <v>8.1037277147487841E-4</v>
      </c>
      <c r="O24" s="11"/>
      <c r="P24" s="10"/>
      <c r="Q24" s="10"/>
      <c r="R24" s="10">
        <v>68</v>
      </c>
      <c r="S24" s="10">
        <v>261</v>
      </c>
      <c r="T24" s="10">
        <v>162</v>
      </c>
      <c r="U24" s="12">
        <v>127</v>
      </c>
    </row>
    <row r="25" spans="2:21" ht="18" x14ac:dyDescent="0.25">
      <c r="B25" s="19">
        <v>20</v>
      </c>
      <c r="C25" s="19"/>
      <c r="D25" s="20">
        <f t="shared" si="1"/>
        <v>2260</v>
      </c>
      <c r="E25" s="20">
        <f>S32*10</f>
        <v>3830</v>
      </c>
      <c r="F25" s="21">
        <f t="shared" si="2"/>
        <v>1.8555008210180624</v>
      </c>
      <c r="G25" s="20">
        <f t="shared" si="3"/>
        <v>380</v>
      </c>
      <c r="H25" s="20">
        <f t="shared" si="4"/>
        <v>23</v>
      </c>
      <c r="I25" s="21">
        <f t="shared" si="5"/>
        <v>113.19936234707373</v>
      </c>
      <c r="J25" s="19">
        <f t="shared" si="0"/>
        <v>8.2101806239737272E-4</v>
      </c>
      <c r="O25" s="11"/>
      <c r="P25" s="10"/>
      <c r="Q25" s="10"/>
      <c r="R25" s="10">
        <v>75</v>
      </c>
      <c r="S25" s="10">
        <v>274</v>
      </c>
      <c r="T25" s="10">
        <v>165</v>
      </c>
      <c r="U25" s="12">
        <v>129</v>
      </c>
    </row>
    <row r="26" spans="2:21" ht="18" x14ac:dyDescent="0.25">
      <c r="B26" s="19">
        <v>21</v>
      </c>
      <c r="C26" s="19"/>
      <c r="D26" s="20">
        <f t="shared" si="1"/>
        <v>2370</v>
      </c>
      <c r="E26" s="20">
        <f>S31*10</f>
        <v>3650</v>
      </c>
      <c r="F26" s="21">
        <f t="shared" si="2"/>
        <v>1.9684385382059801</v>
      </c>
      <c r="G26" s="20">
        <f t="shared" si="3"/>
        <v>403</v>
      </c>
      <c r="H26" s="20">
        <f t="shared" si="4"/>
        <v>23</v>
      </c>
      <c r="I26" s="21">
        <f t="shared" si="5"/>
        <v>112.93771718791778</v>
      </c>
      <c r="J26" s="19">
        <f t="shared" si="0"/>
        <v>8.3056478405315617E-4</v>
      </c>
      <c r="O26" s="11"/>
      <c r="P26" s="10"/>
      <c r="Q26" s="10"/>
      <c r="R26" s="10">
        <v>82</v>
      </c>
      <c r="S26" s="10">
        <v>287</v>
      </c>
      <c r="T26" s="10">
        <v>169</v>
      </c>
      <c r="U26" s="12">
        <v>130</v>
      </c>
    </row>
    <row r="27" spans="2:21" ht="18" x14ac:dyDescent="0.25">
      <c r="B27" s="19">
        <v>22</v>
      </c>
      <c r="C27" s="19"/>
      <c r="D27" s="20">
        <f t="shared" si="1"/>
        <v>2490</v>
      </c>
      <c r="E27" s="20">
        <f>S30*10</f>
        <v>3480</v>
      </c>
      <c r="F27" s="21">
        <f t="shared" si="2"/>
        <v>2.0854271356783918</v>
      </c>
      <c r="G27" s="20">
        <f t="shared" si="3"/>
        <v>427</v>
      </c>
      <c r="H27" s="20">
        <f t="shared" si="4"/>
        <v>24</v>
      </c>
      <c r="I27" s="21">
        <f t="shared" si="5"/>
        <v>116.98859747241164</v>
      </c>
      <c r="J27" s="19">
        <f t="shared" si="0"/>
        <v>8.375209380234506E-4</v>
      </c>
      <c r="O27" s="11"/>
      <c r="P27" s="10"/>
      <c r="Q27" s="10"/>
      <c r="R27" s="10">
        <v>91</v>
      </c>
      <c r="S27" s="10">
        <v>301</v>
      </c>
      <c r="T27" s="10">
        <v>174</v>
      </c>
      <c r="U27" s="12">
        <v>132</v>
      </c>
    </row>
    <row r="28" spans="2:21" ht="18" x14ac:dyDescent="0.25">
      <c r="B28" s="19">
        <v>23</v>
      </c>
      <c r="C28" s="19"/>
      <c r="D28" s="20">
        <f t="shared" si="1"/>
        <v>2610</v>
      </c>
      <c r="E28" s="20">
        <f>S29*10</f>
        <v>3320</v>
      </c>
      <c r="F28" s="21">
        <f t="shared" si="2"/>
        <v>2.2006745362563236</v>
      </c>
      <c r="G28" s="20">
        <f t="shared" si="3"/>
        <v>451</v>
      </c>
      <c r="H28" s="20">
        <f t="shared" si="4"/>
        <v>24</v>
      </c>
      <c r="I28" s="21">
        <f t="shared" si="5"/>
        <v>115.24740057793181</v>
      </c>
      <c r="J28" s="19">
        <f t="shared" si="0"/>
        <v>8.4317032040472171E-4</v>
      </c>
      <c r="O28" s="11"/>
      <c r="P28" s="10"/>
      <c r="Q28" s="10"/>
      <c r="R28" s="10"/>
      <c r="S28" s="10">
        <v>316</v>
      </c>
      <c r="T28" s="10">
        <v>178</v>
      </c>
      <c r="U28" s="12">
        <v>133</v>
      </c>
    </row>
    <row r="29" spans="2:21" ht="18" x14ac:dyDescent="0.25">
      <c r="B29" s="19">
        <v>24</v>
      </c>
      <c r="C29" s="19"/>
      <c r="D29" s="20">
        <f t="shared" si="1"/>
        <v>2740</v>
      </c>
      <c r="E29" s="20">
        <f>S28*10</f>
        <v>3160</v>
      </c>
      <c r="F29" s="21">
        <f t="shared" si="2"/>
        <v>2.3220338983050848</v>
      </c>
      <c r="G29" s="20">
        <f t="shared" si="3"/>
        <v>476</v>
      </c>
      <c r="H29" s="20">
        <f t="shared" si="4"/>
        <v>25</v>
      </c>
      <c r="I29" s="21">
        <f t="shared" si="5"/>
        <v>121.35936204876118</v>
      </c>
      <c r="J29" s="19">
        <f t="shared" si="0"/>
        <v>8.4745762711864404E-4</v>
      </c>
      <c r="O29" s="11"/>
      <c r="P29" s="10"/>
      <c r="Q29" s="10"/>
      <c r="R29" s="10"/>
      <c r="S29" s="10">
        <v>332</v>
      </c>
      <c r="T29" s="10">
        <v>182</v>
      </c>
      <c r="U29" s="12">
        <v>135</v>
      </c>
    </row>
    <row r="30" spans="2:21" ht="18" x14ac:dyDescent="0.25">
      <c r="B30" s="19">
        <v>25</v>
      </c>
      <c r="C30" s="19"/>
      <c r="D30" s="20">
        <f t="shared" si="1"/>
        <v>2870</v>
      </c>
      <c r="E30" s="20">
        <f>S27*10</f>
        <v>3010</v>
      </c>
      <c r="F30" s="21">
        <f t="shared" si="2"/>
        <v>2.4404761904761902</v>
      </c>
      <c r="G30" s="20">
        <f t="shared" si="3"/>
        <v>500</v>
      </c>
      <c r="H30" s="20">
        <f t="shared" si="4"/>
        <v>24</v>
      </c>
      <c r="I30" s="21">
        <f t="shared" si="5"/>
        <v>118.44229217110546</v>
      </c>
      <c r="J30" s="19">
        <f t="shared" si="0"/>
        <v>8.5034013605442174E-4</v>
      </c>
      <c r="O30" s="11"/>
      <c r="P30" s="10"/>
      <c r="Q30" s="10"/>
      <c r="R30" s="10"/>
      <c r="S30" s="10">
        <v>348</v>
      </c>
      <c r="T30" s="10">
        <v>187</v>
      </c>
      <c r="U30" s="12">
        <v>137</v>
      </c>
    </row>
    <row r="31" spans="2:21" ht="18" x14ac:dyDescent="0.25">
      <c r="B31" s="19">
        <v>26</v>
      </c>
      <c r="C31" s="19"/>
      <c r="D31" s="20">
        <f t="shared" si="1"/>
        <v>3010</v>
      </c>
      <c r="E31" s="20">
        <f>S26*10</f>
        <v>2870</v>
      </c>
      <c r="F31" s="21">
        <f t="shared" si="2"/>
        <v>2.5595238095238093</v>
      </c>
      <c r="G31" s="20">
        <f t="shared" si="3"/>
        <v>524</v>
      </c>
      <c r="H31" s="20">
        <f t="shared" si="4"/>
        <v>24</v>
      </c>
      <c r="I31" s="21">
        <f t="shared" si="5"/>
        <v>119.04761904761907</v>
      </c>
      <c r="J31" s="19">
        <f t="shared" si="0"/>
        <v>8.5034013605442174E-4</v>
      </c>
      <c r="O31" s="11"/>
      <c r="P31" s="10"/>
      <c r="Q31" s="10"/>
      <c r="R31" s="10"/>
      <c r="S31" s="10">
        <v>365</v>
      </c>
      <c r="T31" s="10">
        <v>191</v>
      </c>
      <c r="U31" s="12">
        <v>138</v>
      </c>
    </row>
    <row r="32" spans="2:21" ht="18" x14ac:dyDescent="0.25">
      <c r="B32" s="19">
        <v>27</v>
      </c>
      <c r="C32" s="19"/>
      <c r="D32" s="20">
        <f t="shared" si="1"/>
        <v>3160</v>
      </c>
      <c r="E32" s="20">
        <f>S25*10</f>
        <v>2740</v>
      </c>
      <c r="F32" s="21">
        <f t="shared" si="2"/>
        <v>2.6779661016949152</v>
      </c>
      <c r="G32" s="20">
        <f t="shared" si="3"/>
        <v>548</v>
      </c>
      <c r="H32" s="20">
        <f t="shared" si="4"/>
        <v>24</v>
      </c>
      <c r="I32" s="21">
        <f t="shared" si="5"/>
        <v>118.44229217110592</v>
      </c>
      <c r="J32" s="19">
        <f t="shared" si="0"/>
        <v>8.4745762711864404E-4</v>
      </c>
      <c r="O32" s="11"/>
      <c r="P32" s="10"/>
      <c r="Q32" s="10"/>
      <c r="R32" s="10"/>
      <c r="S32" s="10">
        <v>383</v>
      </c>
      <c r="T32" s="10">
        <v>196</v>
      </c>
      <c r="U32" s="12">
        <v>140</v>
      </c>
    </row>
    <row r="33" spans="2:21" ht="18" x14ac:dyDescent="0.25">
      <c r="B33" s="19">
        <v>28</v>
      </c>
      <c r="C33" s="19"/>
      <c r="D33" s="20">
        <f t="shared" si="1"/>
        <v>3320</v>
      </c>
      <c r="E33" s="20">
        <f>S24*10</f>
        <v>2610</v>
      </c>
      <c r="F33" s="21">
        <f t="shared" si="2"/>
        <v>2.799325463743676</v>
      </c>
      <c r="G33" s="20">
        <f t="shared" si="3"/>
        <v>573</v>
      </c>
      <c r="H33" s="20">
        <f t="shared" si="4"/>
        <v>25</v>
      </c>
      <c r="I33" s="21">
        <f t="shared" si="5"/>
        <v>121.35936204876074</v>
      </c>
      <c r="J33" s="19">
        <f t="shared" si="0"/>
        <v>8.4317032040472171E-4</v>
      </c>
      <c r="O33" s="11"/>
      <c r="P33" s="10"/>
      <c r="Q33" s="10"/>
      <c r="R33" s="10"/>
      <c r="S33" s="10">
        <v>402</v>
      </c>
      <c r="T33" s="10">
        <v>200</v>
      </c>
      <c r="U33" s="12">
        <v>142</v>
      </c>
    </row>
    <row r="34" spans="2:21" ht="18" x14ac:dyDescent="0.25">
      <c r="B34" s="19">
        <v>29</v>
      </c>
      <c r="C34" s="19"/>
      <c r="D34" s="20">
        <f t="shared" si="1"/>
        <v>3480</v>
      </c>
      <c r="E34" s="20">
        <f>S23*10</f>
        <v>2490</v>
      </c>
      <c r="F34" s="21">
        <f t="shared" si="2"/>
        <v>2.9145728643216082</v>
      </c>
      <c r="G34" s="20">
        <f t="shared" si="3"/>
        <v>597</v>
      </c>
      <c r="H34" s="20">
        <f t="shared" si="4"/>
        <v>24</v>
      </c>
      <c r="I34" s="21">
        <f t="shared" si="5"/>
        <v>115.24740057793225</v>
      </c>
      <c r="J34" s="19">
        <f t="shared" si="0"/>
        <v>8.375209380234506E-4</v>
      </c>
      <c r="O34" s="11"/>
      <c r="P34" s="10"/>
      <c r="Q34" s="10"/>
      <c r="R34" s="10"/>
      <c r="S34" s="10">
        <v>422</v>
      </c>
      <c r="T34" s="10">
        <v>205</v>
      </c>
      <c r="U34" s="12">
        <v>143</v>
      </c>
    </row>
    <row r="35" spans="2:21" ht="18" x14ac:dyDescent="0.25">
      <c r="B35" s="19">
        <v>30</v>
      </c>
      <c r="C35" s="19"/>
      <c r="D35" s="20">
        <f t="shared" si="1"/>
        <v>3650</v>
      </c>
      <c r="E35" s="20">
        <f>S22*10</f>
        <v>2370</v>
      </c>
      <c r="F35" s="21">
        <f t="shared" si="2"/>
        <v>3.0315614617940199</v>
      </c>
      <c r="G35" s="20">
        <f t="shared" si="3"/>
        <v>621</v>
      </c>
      <c r="H35" s="20">
        <f t="shared" si="4"/>
        <v>24</v>
      </c>
      <c r="I35" s="21">
        <f t="shared" si="5"/>
        <v>116.98859747241164</v>
      </c>
      <c r="J35" s="19">
        <f t="shared" si="0"/>
        <v>8.3056478405315617E-4</v>
      </c>
      <c r="O35" s="11"/>
      <c r="P35" s="10"/>
      <c r="Q35" s="10"/>
      <c r="R35" s="10"/>
      <c r="S35" s="10">
        <v>442</v>
      </c>
      <c r="T35" s="10">
        <v>210</v>
      </c>
      <c r="U35" s="12">
        <v>145</v>
      </c>
    </row>
    <row r="36" spans="2:21" ht="18" x14ac:dyDescent="0.25">
      <c r="B36" s="19">
        <v>31</v>
      </c>
      <c r="C36" s="19"/>
      <c r="D36" s="20">
        <f t="shared" si="1"/>
        <v>3830</v>
      </c>
      <c r="E36" s="20">
        <f>S21*10</f>
        <v>2260</v>
      </c>
      <c r="F36" s="21">
        <f t="shared" si="2"/>
        <v>3.1444991789819374</v>
      </c>
      <c r="G36" s="20">
        <f t="shared" si="3"/>
        <v>644</v>
      </c>
      <c r="H36" s="20">
        <f t="shared" si="4"/>
        <v>23</v>
      </c>
      <c r="I36" s="21">
        <f t="shared" si="5"/>
        <v>112.93771718791757</v>
      </c>
      <c r="J36" s="19">
        <f t="shared" si="0"/>
        <v>8.2101806239737272E-4</v>
      </c>
      <c r="O36" s="11"/>
      <c r="P36" s="10"/>
      <c r="Q36" s="10"/>
      <c r="R36" s="10"/>
      <c r="S36" s="10">
        <v>464</v>
      </c>
      <c r="T36" s="10">
        <v>215</v>
      </c>
      <c r="U36" s="12">
        <v>147</v>
      </c>
    </row>
    <row r="37" spans="2:21" ht="18" x14ac:dyDescent="0.25">
      <c r="B37" s="19">
        <v>32</v>
      </c>
      <c r="C37" s="19"/>
      <c r="D37" s="20">
        <f t="shared" si="1"/>
        <v>4020</v>
      </c>
      <c r="E37" s="20">
        <f>S20*10</f>
        <v>2150</v>
      </c>
      <c r="F37" s="21">
        <f t="shared" si="2"/>
        <v>3.2576985413290114</v>
      </c>
      <c r="G37" s="20">
        <f t="shared" si="3"/>
        <v>667</v>
      </c>
      <c r="H37" s="20">
        <f t="shared" si="4"/>
        <v>23</v>
      </c>
      <c r="I37" s="21">
        <f t="shared" si="5"/>
        <v>113.19936234707396</v>
      </c>
      <c r="J37" s="19">
        <f t="shared" si="0"/>
        <v>8.1037277147487841E-4</v>
      </c>
      <c r="O37" s="11"/>
      <c r="P37" s="10"/>
      <c r="Q37" s="10"/>
      <c r="R37" s="10"/>
      <c r="S37" s="10">
        <v>487</v>
      </c>
      <c r="T37" s="10">
        <v>221</v>
      </c>
      <c r="U37" s="12">
        <v>149</v>
      </c>
    </row>
    <row r="38" spans="2:21" ht="18" x14ac:dyDescent="0.25">
      <c r="B38" s="19">
        <v>33</v>
      </c>
      <c r="C38" s="19"/>
      <c r="D38" s="20">
        <f t="shared" si="1"/>
        <v>4220</v>
      </c>
      <c r="E38" s="20">
        <f>S19*10</f>
        <v>2050</v>
      </c>
      <c r="F38" s="21">
        <f t="shared" si="2"/>
        <v>3.3652312599681022</v>
      </c>
      <c r="G38" s="20">
        <f t="shared" si="3"/>
        <v>689</v>
      </c>
      <c r="H38" s="20">
        <f t="shared" si="4"/>
        <v>22</v>
      </c>
      <c r="I38" s="21">
        <f t="shared" si="5"/>
        <v>107.53271863909086</v>
      </c>
      <c r="J38" s="19">
        <f t="shared" si="0"/>
        <v>7.9744816586921851E-4</v>
      </c>
      <c r="O38" s="11"/>
      <c r="P38" s="10"/>
      <c r="Q38" s="10"/>
      <c r="R38" s="10"/>
      <c r="S38" s="10">
        <v>511</v>
      </c>
      <c r="T38" s="10">
        <v>226</v>
      </c>
      <c r="U38" s="12">
        <v>150</v>
      </c>
    </row>
    <row r="39" spans="2:21" ht="18" x14ac:dyDescent="0.25">
      <c r="B39" s="19">
        <v>34</v>
      </c>
      <c r="C39" s="19"/>
      <c r="D39" s="20">
        <f t="shared" si="1"/>
        <v>4420</v>
      </c>
      <c r="E39" s="20">
        <f>S18*10</f>
        <v>1960</v>
      </c>
      <c r="F39" s="21">
        <f t="shared" si="2"/>
        <v>3.4639498432601878</v>
      </c>
      <c r="G39" s="20">
        <f t="shared" si="3"/>
        <v>709</v>
      </c>
      <c r="H39" s="20">
        <f t="shared" si="4"/>
        <v>20</v>
      </c>
      <c r="I39" s="21">
        <f t="shared" si="5"/>
        <v>98.718583292085611</v>
      </c>
      <c r="J39" s="19">
        <f t="shared" si="0"/>
        <v>7.836990595611285E-4</v>
      </c>
      <c r="O39" s="11"/>
      <c r="P39" s="10"/>
      <c r="Q39" s="10"/>
      <c r="R39" s="10"/>
      <c r="S39" s="10">
        <v>536</v>
      </c>
      <c r="T39" s="10">
        <v>232</v>
      </c>
      <c r="U39" s="12">
        <v>152</v>
      </c>
    </row>
    <row r="40" spans="2:21" ht="18" x14ac:dyDescent="0.25">
      <c r="B40" s="19">
        <v>35</v>
      </c>
      <c r="C40" s="19"/>
      <c r="D40" s="20">
        <f t="shared" si="1"/>
        <v>4640</v>
      </c>
      <c r="E40" s="20">
        <f>S17*10</f>
        <v>1870</v>
      </c>
      <c r="F40" s="21">
        <f t="shared" si="2"/>
        <v>3.563748079877112</v>
      </c>
      <c r="G40" s="20">
        <f t="shared" si="3"/>
        <v>730</v>
      </c>
      <c r="H40" s="20">
        <f t="shared" si="4"/>
        <v>21</v>
      </c>
      <c r="I40" s="21">
        <f t="shared" si="5"/>
        <v>99.7982366169241</v>
      </c>
      <c r="J40" s="19">
        <f t="shared" si="0"/>
        <v>7.6804915514592934E-4</v>
      </c>
      <c r="O40" s="11"/>
      <c r="P40" s="10"/>
      <c r="Q40" s="10"/>
      <c r="R40" s="10"/>
      <c r="S40" s="10">
        <v>562</v>
      </c>
      <c r="T40" s="10">
        <v>237</v>
      </c>
      <c r="U40" s="12">
        <v>154</v>
      </c>
    </row>
    <row r="41" spans="2:21" ht="18" x14ac:dyDescent="0.25">
      <c r="B41" s="19">
        <v>36</v>
      </c>
      <c r="C41" s="19"/>
      <c r="D41" s="20">
        <f t="shared" si="1"/>
        <v>4870</v>
      </c>
      <c r="E41" s="20">
        <f>S16*10</f>
        <v>1780</v>
      </c>
      <c r="F41" s="21">
        <f t="shared" si="2"/>
        <v>3.6616541353383463</v>
      </c>
      <c r="G41" s="20">
        <f t="shared" si="3"/>
        <v>750</v>
      </c>
      <c r="H41" s="20">
        <f t="shared" si="4"/>
        <v>20</v>
      </c>
      <c r="I41" s="21">
        <f t="shared" si="5"/>
        <v>97.906055461234317</v>
      </c>
      <c r="J41" s="19">
        <f t="shared" si="0"/>
        <v>7.5187969924812035E-4</v>
      </c>
      <c r="O41" s="11"/>
      <c r="P41" s="10"/>
      <c r="Q41" s="10"/>
      <c r="R41" s="10"/>
      <c r="S41" s="10">
        <v>590</v>
      </c>
      <c r="T41" s="10">
        <v>243</v>
      </c>
      <c r="U41" s="12">
        <v>156</v>
      </c>
    </row>
    <row r="42" spans="2:21" ht="18" x14ac:dyDescent="0.25">
      <c r="B42" s="19">
        <v>37</v>
      </c>
      <c r="C42" s="19"/>
      <c r="D42" s="20">
        <f t="shared" si="1"/>
        <v>5110</v>
      </c>
      <c r="E42" s="20">
        <f>S15*10</f>
        <v>1690</v>
      </c>
      <c r="F42" s="21">
        <f t="shared" si="2"/>
        <v>3.7573529411764706</v>
      </c>
      <c r="G42" s="20">
        <f t="shared" si="3"/>
        <v>770</v>
      </c>
      <c r="H42" s="20">
        <f t="shared" si="4"/>
        <v>20</v>
      </c>
      <c r="I42" s="21">
        <f t="shared" si="5"/>
        <v>95.698805838124287</v>
      </c>
      <c r="J42" s="19">
        <f t="shared" si="0"/>
        <v>7.3529411764705881E-4</v>
      </c>
      <c r="O42" s="11"/>
      <c r="P42" s="10"/>
      <c r="Q42" s="10"/>
      <c r="R42" s="10"/>
      <c r="S42" s="10">
        <v>619</v>
      </c>
      <c r="T42" s="10">
        <v>249</v>
      </c>
      <c r="U42" s="12">
        <v>158</v>
      </c>
    </row>
    <row r="43" spans="2:21" ht="18" x14ac:dyDescent="0.25">
      <c r="B43" s="19">
        <v>38</v>
      </c>
      <c r="C43" s="19"/>
      <c r="D43" s="20">
        <f t="shared" si="1"/>
        <v>5360</v>
      </c>
      <c r="E43" s="20">
        <f>S14*10</f>
        <v>1620</v>
      </c>
      <c r="F43" s="21">
        <f t="shared" si="2"/>
        <v>3.8395415472779368</v>
      </c>
      <c r="G43" s="20">
        <f t="shared" si="3"/>
        <v>786</v>
      </c>
      <c r="H43" s="20">
        <f t="shared" si="4"/>
        <v>16</v>
      </c>
      <c r="I43" s="21">
        <f t="shared" si="5"/>
        <v>82.188606101466277</v>
      </c>
      <c r="J43" s="19">
        <f t="shared" si="0"/>
        <v>7.1633237822349568E-4</v>
      </c>
      <c r="O43" s="11"/>
      <c r="P43" s="10"/>
      <c r="Q43" s="10"/>
      <c r="R43" s="10"/>
      <c r="S43" s="10">
        <v>649</v>
      </c>
      <c r="T43" s="10">
        <v>255</v>
      </c>
      <c r="U43" s="12">
        <v>160</v>
      </c>
    </row>
    <row r="44" spans="2:21" ht="18" x14ac:dyDescent="0.25">
      <c r="B44" s="19">
        <v>39</v>
      </c>
      <c r="C44" s="19"/>
      <c r="D44" s="20">
        <f t="shared" si="1"/>
        <v>5620</v>
      </c>
      <c r="E44" s="20">
        <f>S13*10</f>
        <v>1540</v>
      </c>
      <c r="F44" s="21">
        <f t="shared" si="2"/>
        <v>3.9245810055865924</v>
      </c>
      <c r="G44" s="20">
        <f t="shared" si="3"/>
        <v>804</v>
      </c>
      <c r="H44" s="20">
        <f t="shared" si="4"/>
        <v>18</v>
      </c>
      <c r="I44" s="21">
        <f t="shared" si="5"/>
        <v>85.039458308655554</v>
      </c>
      <c r="J44" s="19">
        <f t="shared" si="0"/>
        <v>6.9832402234636874E-4</v>
      </c>
      <c r="O44" s="11"/>
      <c r="P44" s="10"/>
      <c r="Q44" s="10"/>
      <c r="R44" s="10"/>
      <c r="S44" s="10">
        <v>681</v>
      </c>
      <c r="T44" s="10">
        <v>261</v>
      </c>
      <c r="U44" s="12">
        <v>162</v>
      </c>
    </row>
    <row r="45" spans="2:21" ht="18" x14ac:dyDescent="0.25">
      <c r="B45" s="19">
        <v>40</v>
      </c>
      <c r="C45" s="19"/>
      <c r="D45" s="20">
        <f t="shared" si="1"/>
        <v>5900</v>
      </c>
      <c r="E45" s="20">
        <f>S12*10</f>
        <v>1470</v>
      </c>
      <c r="F45" s="21">
        <f t="shared" si="2"/>
        <v>4.0027137042062408</v>
      </c>
      <c r="G45" s="20">
        <f t="shared" si="3"/>
        <v>820</v>
      </c>
      <c r="H45" s="20">
        <f t="shared" si="4"/>
        <v>16</v>
      </c>
      <c r="I45" s="21">
        <f t="shared" si="5"/>
        <v>78.132698619648437</v>
      </c>
      <c r="J45" s="19">
        <f t="shared" si="0"/>
        <v>6.7842605156037987E-4</v>
      </c>
      <c r="O45" s="11"/>
      <c r="P45" s="10"/>
      <c r="Q45" s="10"/>
      <c r="R45" s="10"/>
      <c r="S45" s="10">
        <v>715</v>
      </c>
      <c r="T45" s="10">
        <v>267</v>
      </c>
      <c r="U45" s="12">
        <v>164</v>
      </c>
    </row>
    <row r="46" spans="2:21" ht="18" x14ac:dyDescent="0.25">
      <c r="B46" s="19">
        <v>41</v>
      </c>
      <c r="C46" s="19"/>
      <c r="D46" s="20">
        <f t="shared" si="1"/>
        <v>6190</v>
      </c>
      <c r="E46" s="20">
        <f>S11*10</f>
        <v>1400</v>
      </c>
      <c r="F46" s="21">
        <f t="shared" si="2"/>
        <v>4.0777338603425566</v>
      </c>
      <c r="G46" s="20">
        <f t="shared" si="3"/>
        <v>835</v>
      </c>
      <c r="H46" s="20">
        <f t="shared" si="4"/>
        <v>15</v>
      </c>
      <c r="I46" s="21">
        <f t="shared" si="5"/>
        <v>75.020156136315734</v>
      </c>
      <c r="J46" s="19">
        <f t="shared" si="0"/>
        <v>6.5876152832674575E-4</v>
      </c>
      <c r="O46" s="11"/>
      <c r="P46" s="10"/>
      <c r="Q46" s="10"/>
      <c r="R46" s="10"/>
      <c r="S46" s="10">
        <v>750</v>
      </c>
      <c r="T46" s="10">
        <v>274</v>
      </c>
      <c r="U46" s="12">
        <v>165</v>
      </c>
    </row>
    <row r="47" spans="2:21" ht="18" x14ac:dyDescent="0.25">
      <c r="B47" s="19">
        <v>42</v>
      </c>
      <c r="C47" s="19"/>
      <c r="D47" s="20">
        <f t="shared" si="1"/>
        <v>6490</v>
      </c>
      <c r="E47" s="20">
        <f>S10*10</f>
        <v>1330</v>
      </c>
      <c r="F47" s="21">
        <f t="shared" si="2"/>
        <v>4.1496163682864458</v>
      </c>
      <c r="G47" s="20">
        <f t="shared" si="3"/>
        <v>850</v>
      </c>
      <c r="H47" s="20">
        <f t="shared" si="4"/>
        <v>15</v>
      </c>
      <c r="I47" s="21">
        <f t="shared" si="5"/>
        <v>71.882507943889181</v>
      </c>
      <c r="J47" s="19">
        <f t="shared" si="0"/>
        <v>6.3938618925831207E-4</v>
      </c>
      <c r="O47" s="11"/>
      <c r="P47" s="10"/>
      <c r="Q47" s="10"/>
      <c r="R47" s="10"/>
      <c r="S47" s="10">
        <v>787</v>
      </c>
      <c r="T47" s="10">
        <v>280</v>
      </c>
      <c r="U47" s="12">
        <v>167</v>
      </c>
    </row>
    <row r="48" spans="2:21" ht="18" x14ac:dyDescent="0.25">
      <c r="B48" s="19">
        <v>43</v>
      </c>
      <c r="C48" s="19"/>
      <c r="D48" s="20">
        <f t="shared" si="1"/>
        <v>6810</v>
      </c>
      <c r="E48" s="20">
        <f>S9*10</f>
        <v>1270</v>
      </c>
      <c r="F48" s="21">
        <f t="shared" si="2"/>
        <v>4.2141089108910892</v>
      </c>
      <c r="G48" s="20">
        <f t="shared" si="3"/>
        <v>863</v>
      </c>
      <c r="H48" s="20">
        <f t="shared" si="4"/>
        <v>13</v>
      </c>
      <c r="I48" s="21">
        <f t="shared" si="5"/>
        <v>64.492542604643432</v>
      </c>
      <c r="J48" s="19">
        <f t="shared" si="0"/>
        <v>6.1881188118811882E-4</v>
      </c>
      <c r="O48" s="11"/>
      <c r="P48" s="10"/>
      <c r="Q48" s="10"/>
      <c r="R48" s="10"/>
      <c r="S48" s="10">
        <v>825</v>
      </c>
      <c r="T48" s="10">
        <v>287</v>
      </c>
      <c r="U48" s="12">
        <v>169</v>
      </c>
    </row>
    <row r="49" spans="2:21" ht="18" x14ac:dyDescent="0.25">
      <c r="B49" s="19">
        <v>44</v>
      </c>
      <c r="C49" s="19"/>
      <c r="D49" s="20">
        <f t="shared" si="1"/>
        <v>7150</v>
      </c>
      <c r="E49" s="20">
        <f>S8*10</f>
        <v>1210</v>
      </c>
      <c r="F49" s="21">
        <f t="shared" si="2"/>
        <v>4.2763157894736841</v>
      </c>
      <c r="G49" s="20">
        <f t="shared" si="3"/>
        <v>876</v>
      </c>
      <c r="H49" s="20">
        <f t="shared" si="4"/>
        <v>13</v>
      </c>
      <c r="I49" s="21">
        <f t="shared" si="5"/>
        <v>62.206878582594882</v>
      </c>
      <c r="J49" s="19">
        <f t="shared" si="0"/>
        <v>5.9808612440191385E-4</v>
      </c>
      <c r="O49" s="11"/>
      <c r="P49" s="10"/>
      <c r="Q49" s="10"/>
      <c r="R49" s="10"/>
      <c r="S49" s="10">
        <v>866</v>
      </c>
      <c r="T49" s="10">
        <v>294</v>
      </c>
      <c r="U49" s="12">
        <v>172</v>
      </c>
    </row>
    <row r="50" spans="2:21" ht="18" x14ac:dyDescent="0.25">
      <c r="B50" s="19">
        <v>45</v>
      </c>
      <c r="C50" s="19"/>
      <c r="D50" s="20">
        <f t="shared" si="1"/>
        <v>7500</v>
      </c>
      <c r="E50" s="20">
        <f>S7*10</f>
        <v>1150</v>
      </c>
      <c r="F50" s="21">
        <f t="shared" si="2"/>
        <v>4.3352601156069364</v>
      </c>
      <c r="G50" s="20">
        <f t="shared" si="3"/>
        <v>888</v>
      </c>
      <c r="H50" s="20">
        <f t="shared" si="4"/>
        <v>12</v>
      </c>
      <c r="I50" s="21">
        <f t="shared" si="5"/>
        <v>58.944326133252289</v>
      </c>
      <c r="J50" s="19">
        <f t="shared" si="0"/>
        <v>5.7803468208092489E-4</v>
      </c>
      <c r="O50" s="11"/>
      <c r="P50" s="10"/>
      <c r="Q50" s="10"/>
      <c r="R50" s="10"/>
      <c r="S50" s="10">
        <v>909</v>
      </c>
      <c r="T50" s="10">
        <v>301</v>
      </c>
      <c r="U50" s="12">
        <v>174</v>
      </c>
    </row>
    <row r="51" spans="2:21" ht="18" x14ac:dyDescent="0.25">
      <c r="B51" s="19">
        <v>46</v>
      </c>
      <c r="C51" s="19"/>
      <c r="D51" s="20">
        <f t="shared" si="1"/>
        <v>7870</v>
      </c>
      <c r="E51" s="20">
        <f>S6*10</f>
        <v>1100</v>
      </c>
      <c r="F51" s="21">
        <f t="shared" si="2"/>
        <v>4.3868450390189517</v>
      </c>
      <c r="G51" s="20">
        <f t="shared" si="3"/>
        <v>898</v>
      </c>
      <c r="H51" s="20">
        <f t="shared" si="4"/>
        <v>10</v>
      </c>
      <c r="I51" s="21">
        <f t="shared" si="5"/>
        <v>51.584923412015371</v>
      </c>
      <c r="J51" s="19">
        <f t="shared" si="0"/>
        <v>5.5741360089186175E-4</v>
      </c>
      <c r="O51" s="11"/>
      <c r="P51" s="10"/>
      <c r="Q51" s="10"/>
      <c r="R51" s="10"/>
      <c r="S51" s="10">
        <v>953</v>
      </c>
      <c r="T51" s="10">
        <v>309</v>
      </c>
      <c r="U51" s="12">
        <v>176</v>
      </c>
    </row>
    <row r="52" spans="2:21" ht="18" x14ac:dyDescent="0.25">
      <c r="B52" s="19">
        <v>47</v>
      </c>
      <c r="C52" s="19"/>
      <c r="D52" s="20">
        <f t="shared" si="1"/>
        <v>8250</v>
      </c>
      <c r="E52" s="20">
        <f>S5*10</f>
        <v>1050</v>
      </c>
      <c r="F52" s="21">
        <f t="shared" si="2"/>
        <v>4.435483870967742</v>
      </c>
      <c r="G52" s="20">
        <f t="shared" si="3"/>
        <v>908</v>
      </c>
      <c r="H52" s="20">
        <f t="shared" si="4"/>
        <v>10</v>
      </c>
      <c r="I52" s="21">
        <f t="shared" si="5"/>
        <v>48.638831948790262</v>
      </c>
      <c r="J52" s="19">
        <f t="shared" si="0"/>
        <v>5.3763440860215054E-4</v>
      </c>
      <c r="O52" s="11"/>
      <c r="P52" s="10"/>
      <c r="Q52" s="10"/>
      <c r="R52" s="10"/>
      <c r="S52" s="10"/>
      <c r="T52" s="10">
        <v>316</v>
      </c>
      <c r="U52" s="12">
        <v>178</v>
      </c>
    </row>
    <row r="53" spans="2:21" ht="18" x14ac:dyDescent="0.25">
      <c r="B53" s="19">
        <v>48</v>
      </c>
      <c r="C53" s="19"/>
      <c r="D53" s="20">
        <f t="shared" si="1"/>
        <v>8660</v>
      </c>
      <c r="E53" s="20">
        <f>S4*10</f>
        <v>1000</v>
      </c>
      <c r="F53" s="21">
        <f t="shared" si="2"/>
        <v>4.4824016563146998</v>
      </c>
      <c r="G53" s="20">
        <f t="shared" si="3"/>
        <v>918</v>
      </c>
      <c r="H53" s="20">
        <f t="shared" si="4"/>
        <v>10</v>
      </c>
      <c r="I53" s="21">
        <f t="shared" si="5"/>
        <v>46.917785346957785</v>
      </c>
      <c r="J53" s="19">
        <f t="shared" si="0"/>
        <v>5.1759834368530024E-4</v>
      </c>
      <c r="O53" s="11"/>
      <c r="P53" s="10"/>
      <c r="Q53" s="10"/>
      <c r="R53" s="10"/>
      <c r="S53" s="10"/>
      <c r="T53" s="10">
        <v>324</v>
      </c>
      <c r="U53" s="12">
        <v>180</v>
      </c>
    </row>
    <row r="54" spans="2:21" ht="18" x14ac:dyDescent="0.25">
      <c r="B54" s="19">
        <v>49</v>
      </c>
      <c r="C54" s="19"/>
      <c r="D54" s="20">
        <f t="shared" si="1"/>
        <v>9090</v>
      </c>
      <c r="E54" s="20">
        <f>S51</f>
        <v>953</v>
      </c>
      <c r="F54" s="21">
        <f t="shared" si="2"/>
        <v>4.5255401772378772</v>
      </c>
      <c r="G54" s="20">
        <f t="shared" si="3"/>
        <v>927</v>
      </c>
      <c r="H54" s="20">
        <f>G54-G53</f>
        <v>9</v>
      </c>
      <c r="I54" s="21">
        <f t="shared" si="5"/>
        <v>43.138520923177381</v>
      </c>
      <c r="J54" s="19">
        <f t="shared" si="0"/>
        <v>4.9785920541670818E-4</v>
      </c>
      <c r="O54" s="11"/>
      <c r="P54" s="10"/>
      <c r="Q54" s="10"/>
      <c r="R54" s="10"/>
      <c r="S54" s="10"/>
      <c r="T54" s="10">
        <v>332</v>
      </c>
      <c r="U54" s="12">
        <v>182</v>
      </c>
    </row>
    <row r="55" spans="2:21" ht="18" x14ac:dyDescent="0.25">
      <c r="B55" s="19">
        <v>50</v>
      </c>
      <c r="C55" s="19"/>
      <c r="D55" s="20">
        <f t="shared" si="1"/>
        <v>9530</v>
      </c>
      <c r="E55" s="20">
        <f>S50</f>
        <v>909</v>
      </c>
      <c r="F55" s="21">
        <f t="shared" si="2"/>
        <v>4.5646134687230582</v>
      </c>
      <c r="G55" s="20">
        <f t="shared" si="3"/>
        <v>935</v>
      </c>
      <c r="H55" s="20">
        <f t="shared" si="4"/>
        <v>8</v>
      </c>
      <c r="I55" s="21">
        <f t="shared" si="5"/>
        <v>39.073291485181016</v>
      </c>
      <c r="J55" s="19">
        <f t="shared" si="0"/>
        <v>4.7897308171280774E-4</v>
      </c>
      <c r="O55" s="11"/>
      <c r="P55" s="10"/>
      <c r="Q55" s="10"/>
      <c r="R55" s="10"/>
      <c r="S55" s="10"/>
      <c r="T55" s="10">
        <v>340</v>
      </c>
      <c r="U55" s="12">
        <v>184</v>
      </c>
    </row>
    <row r="56" spans="2:21" ht="18" x14ac:dyDescent="0.25">
      <c r="O56" s="11"/>
      <c r="P56" s="10"/>
      <c r="Q56" s="10"/>
      <c r="R56" s="10"/>
      <c r="S56" s="10"/>
      <c r="T56" s="10">
        <v>348</v>
      </c>
      <c r="U56" s="12">
        <v>187</v>
      </c>
    </row>
    <row r="57" spans="2:21" ht="18" x14ac:dyDescent="0.25">
      <c r="O57" s="11"/>
      <c r="P57" s="10"/>
      <c r="Q57" s="10"/>
      <c r="R57" s="10"/>
      <c r="S57" s="10"/>
      <c r="T57" s="10">
        <v>357</v>
      </c>
      <c r="U57" s="12">
        <v>189</v>
      </c>
    </row>
    <row r="58" spans="2:21" ht="18" x14ac:dyDescent="0.25">
      <c r="O58" s="11"/>
      <c r="P58" s="10"/>
      <c r="Q58" s="10"/>
      <c r="R58" s="10"/>
      <c r="S58" s="10"/>
      <c r="T58" s="10">
        <v>365</v>
      </c>
      <c r="U58" s="12">
        <v>191</v>
      </c>
    </row>
    <row r="59" spans="2:21" ht="18" x14ac:dyDescent="0.25">
      <c r="O59" s="11"/>
      <c r="P59" s="10"/>
      <c r="Q59" s="10"/>
      <c r="R59" s="10"/>
      <c r="S59" s="10"/>
      <c r="T59" s="10">
        <v>374</v>
      </c>
      <c r="U59" s="12">
        <v>193</v>
      </c>
    </row>
    <row r="60" spans="2:21" ht="18" x14ac:dyDescent="0.25">
      <c r="O60" s="11"/>
      <c r="P60" s="10"/>
      <c r="Q60" s="10"/>
      <c r="R60" s="10"/>
      <c r="S60" s="10"/>
      <c r="T60" s="10">
        <v>383</v>
      </c>
      <c r="U60" s="12">
        <v>196</v>
      </c>
    </row>
    <row r="61" spans="2:21" ht="18" x14ac:dyDescent="0.25">
      <c r="O61" s="11"/>
      <c r="P61" s="10"/>
      <c r="Q61" s="10"/>
      <c r="R61" s="10"/>
      <c r="S61" s="10"/>
      <c r="T61" s="10">
        <v>392</v>
      </c>
      <c r="U61" s="12">
        <v>198</v>
      </c>
    </row>
    <row r="62" spans="2:21" ht="18" x14ac:dyDescent="0.25">
      <c r="O62" s="11"/>
      <c r="P62" s="10"/>
      <c r="Q62" s="10"/>
      <c r="R62" s="10"/>
      <c r="S62" s="10"/>
      <c r="T62" s="10">
        <v>402</v>
      </c>
      <c r="U62" s="12">
        <v>200</v>
      </c>
    </row>
    <row r="63" spans="2:21" ht="18" x14ac:dyDescent="0.25">
      <c r="O63" s="11"/>
      <c r="P63" s="10"/>
      <c r="Q63" s="10"/>
      <c r="R63" s="10"/>
      <c r="S63" s="10"/>
      <c r="T63" s="10">
        <v>412</v>
      </c>
      <c r="U63" s="12">
        <v>203</v>
      </c>
    </row>
    <row r="64" spans="2:21" ht="18" x14ac:dyDescent="0.25">
      <c r="O64" s="11"/>
      <c r="P64" s="10"/>
      <c r="Q64" s="10"/>
      <c r="R64" s="10"/>
      <c r="S64" s="10"/>
      <c r="T64" s="10">
        <v>422</v>
      </c>
      <c r="U64" s="12">
        <v>205</v>
      </c>
    </row>
    <row r="65" spans="15:21" ht="18" x14ac:dyDescent="0.25">
      <c r="O65" s="11"/>
      <c r="P65" s="10"/>
      <c r="Q65" s="10"/>
      <c r="R65" s="10"/>
      <c r="S65" s="10"/>
      <c r="T65" s="10">
        <v>432</v>
      </c>
      <c r="U65" s="12">
        <v>208</v>
      </c>
    </row>
    <row r="66" spans="15:21" ht="18" x14ac:dyDescent="0.25">
      <c r="O66" s="11"/>
      <c r="P66" s="10"/>
      <c r="Q66" s="10"/>
      <c r="R66" s="10"/>
      <c r="S66" s="10"/>
      <c r="T66" s="10">
        <v>442</v>
      </c>
      <c r="U66" s="12">
        <v>210</v>
      </c>
    </row>
    <row r="67" spans="15:21" ht="18" x14ac:dyDescent="0.25">
      <c r="O67" s="11"/>
      <c r="P67" s="10"/>
      <c r="Q67" s="10"/>
      <c r="R67" s="10"/>
      <c r="S67" s="10"/>
      <c r="T67" s="10">
        <v>453</v>
      </c>
      <c r="U67" s="12">
        <v>213</v>
      </c>
    </row>
    <row r="68" spans="15:21" ht="18" x14ac:dyDescent="0.25">
      <c r="O68" s="11"/>
      <c r="P68" s="10"/>
      <c r="Q68" s="10"/>
      <c r="R68" s="10"/>
      <c r="S68" s="10"/>
      <c r="T68" s="10">
        <v>464</v>
      </c>
      <c r="U68" s="12">
        <v>215</v>
      </c>
    </row>
    <row r="69" spans="15:21" ht="18" x14ac:dyDescent="0.25">
      <c r="O69" s="11"/>
      <c r="P69" s="10"/>
      <c r="Q69" s="10"/>
      <c r="R69" s="10"/>
      <c r="S69" s="10"/>
      <c r="T69" s="10">
        <v>475</v>
      </c>
      <c r="U69" s="12">
        <v>218</v>
      </c>
    </row>
    <row r="70" spans="15:21" ht="18" x14ac:dyDescent="0.25">
      <c r="O70" s="11"/>
      <c r="P70" s="10"/>
      <c r="Q70" s="10"/>
      <c r="R70" s="10"/>
      <c r="S70" s="10"/>
      <c r="T70" s="10">
        <v>487</v>
      </c>
      <c r="U70" s="12">
        <v>221</v>
      </c>
    </row>
    <row r="71" spans="15:21" ht="18" x14ac:dyDescent="0.25">
      <c r="O71" s="11"/>
      <c r="P71" s="10"/>
      <c r="Q71" s="10"/>
      <c r="R71" s="10"/>
      <c r="S71" s="10"/>
      <c r="T71" s="10">
        <v>499</v>
      </c>
      <c r="U71" s="12">
        <v>223</v>
      </c>
    </row>
    <row r="72" spans="15:21" ht="18" x14ac:dyDescent="0.25">
      <c r="O72" s="11"/>
      <c r="P72" s="10"/>
      <c r="Q72" s="10"/>
      <c r="R72" s="10"/>
      <c r="S72" s="10"/>
      <c r="T72" s="10">
        <v>511</v>
      </c>
      <c r="U72" s="12">
        <v>226</v>
      </c>
    </row>
    <row r="73" spans="15:21" ht="18" x14ac:dyDescent="0.25">
      <c r="O73" s="11"/>
      <c r="P73" s="10"/>
      <c r="Q73" s="10"/>
      <c r="R73" s="10"/>
      <c r="S73" s="10"/>
      <c r="T73" s="10">
        <v>523</v>
      </c>
      <c r="U73" s="12">
        <v>229</v>
      </c>
    </row>
    <row r="74" spans="15:21" ht="18" x14ac:dyDescent="0.25">
      <c r="O74" s="11"/>
      <c r="P74" s="10"/>
      <c r="Q74" s="10"/>
      <c r="R74" s="10"/>
      <c r="S74" s="10"/>
      <c r="T74" s="10">
        <v>536</v>
      </c>
      <c r="U74" s="12">
        <v>232</v>
      </c>
    </row>
    <row r="75" spans="15:21" ht="18" x14ac:dyDescent="0.25">
      <c r="O75" s="11"/>
      <c r="P75" s="10"/>
      <c r="Q75" s="10"/>
      <c r="R75" s="10"/>
      <c r="S75" s="10"/>
      <c r="T75" s="10">
        <v>549</v>
      </c>
      <c r="U75" s="12">
        <v>234</v>
      </c>
    </row>
    <row r="76" spans="15:21" ht="18" x14ac:dyDescent="0.25">
      <c r="O76" s="11"/>
      <c r="P76" s="10"/>
      <c r="Q76" s="10"/>
      <c r="R76" s="10"/>
      <c r="S76" s="10"/>
      <c r="T76" s="10">
        <v>562</v>
      </c>
      <c r="U76" s="12">
        <v>237</v>
      </c>
    </row>
    <row r="77" spans="15:21" ht="18" x14ac:dyDescent="0.25">
      <c r="O77" s="11"/>
      <c r="P77" s="10"/>
      <c r="Q77" s="10"/>
      <c r="R77" s="10"/>
      <c r="S77" s="10"/>
      <c r="T77" s="10">
        <v>576</v>
      </c>
      <c r="U77" s="12">
        <v>240</v>
      </c>
    </row>
    <row r="78" spans="15:21" ht="18" x14ac:dyDescent="0.25">
      <c r="O78" s="11"/>
      <c r="P78" s="10"/>
      <c r="Q78" s="10"/>
      <c r="R78" s="10"/>
      <c r="S78" s="10"/>
      <c r="T78" s="10">
        <v>590</v>
      </c>
      <c r="U78" s="12">
        <v>243</v>
      </c>
    </row>
    <row r="79" spans="15:21" ht="18" x14ac:dyDescent="0.25">
      <c r="O79" s="11"/>
      <c r="P79" s="10"/>
      <c r="Q79" s="10"/>
      <c r="R79" s="10"/>
      <c r="S79" s="10"/>
      <c r="T79" s="10">
        <v>604</v>
      </c>
      <c r="U79" s="12">
        <v>246</v>
      </c>
    </row>
    <row r="80" spans="15:21" ht="18" x14ac:dyDescent="0.25">
      <c r="O80" s="11"/>
      <c r="P80" s="10"/>
      <c r="Q80" s="10"/>
      <c r="R80" s="10"/>
      <c r="S80" s="10"/>
      <c r="T80" s="10">
        <v>619</v>
      </c>
      <c r="U80" s="12">
        <v>249</v>
      </c>
    </row>
    <row r="81" spans="15:21" ht="18" x14ac:dyDescent="0.25">
      <c r="O81" s="11"/>
      <c r="P81" s="10"/>
      <c r="Q81" s="10"/>
      <c r="R81" s="10"/>
      <c r="S81" s="10"/>
      <c r="T81" s="10">
        <v>634</v>
      </c>
      <c r="U81" s="12">
        <v>252</v>
      </c>
    </row>
    <row r="82" spans="15:21" ht="18" x14ac:dyDescent="0.25">
      <c r="O82" s="11"/>
      <c r="P82" s="10"/>
      <c r="Q82" s="10"/>
      <c r="R82" s="10"/>
      <c r="S82" s="10"/>
      <c r="T82" s="10">
        <v>649</v>
      </c>
      <c r="U82" s="12">
        <v>255</v>
      </c>
    </row>
    <row r="83" spans="15:21" ht="18" x14ac:dyDescent="0.25">
      <c r="O83" s="11"/>
      <c r="P83" s="10"/>
      <c r="Q83" s="10"/>
      <c r="R83" s="10"/>
      <c r="S83" s="10"/>
      <c r="T83" s="10">
        <v>665</v>
      </c>
      <c r="U83" s="12">
        <v>258</v>
      </c>
    </row>
    <row r="84" spans="15:21" ht="18" x14ac:dyDescent="0.25">
      <c r="O84" s="11"/>
      <c r="P84" s="10"/>
      <c r="Q84" s="10"/>
      <c r="R84" s="10"/>
      <c r="S84" s="10"/>
      <c r="T84" s="10">
        <v>681</v>
      </c>
      <c r="U84" s="12">
        <v>261</v>
      </c>
    </row>
    <row r="85" spans="15:21" ht="18" x14ac:dyDescent="0.25">
      <c r="O85" s="11"/>
      <c r="P85" s="10"/>
      <c r="Q85" s="10"/>
      <c r="R85" s="10"/>
      <c r="S85" s="10"/>
      <c r="T85" s="10">
        <v>698</v>
      </c>
      <c r="U85" s="12">
        <v>264</v>
      </c>
    </row>
    <row r="86" spans="15:21" ht="18" x14ac:dyDescent="0.25">
      <c r="O86" s="11"/>
      <c r="P86" s="10"/>
      <c r="Q86" s="10"/>
      <c r="R86" s="10"/>
      <c r="S86" s="10"/>
      <c r="T86" s="10">
        <v>715</v>
      </c>
      <c r="U86" s="12">
        <v>267</v>
      </c>
    </row>
    <row r="87" spans="15:21" ht="18" x14ac:dyDescent="0.25">
      <c r="O87" s="11"/>
      <c r="P87" s="10"/>
      <c r="Q87" s="10"/>
      <c r="R87" s="10"/>
      <c r="S87" s="10"/>
      <c r="T87" s="10">
        <v>732</v>
      </c>
      <c r="U87" s="12">
        <v>271</v>
      </c>
    </row>
    <row r="88" spans="15:21" ht="18" x14ac:dyDescent="0.25">
      <c r="O88" s="11"/>
      <c r="P88" s="10"/>
      <c r="Q88" s="10"/>
      <c r="R88" s="10"/>
      <c r="S88" s="10"/>
      <c r="T88" s="10">
        <v>750</v>
      </c>
      <c r="U88" s="12">
        <v>274</v>
      </c>
    </row>
    <row r="89" spans="15:21" ht="18" x14ac:dyDescent="0.25">
      <c r="O89" s="11"/>
      <c r="P89" s="10"/>
      <c r="Q89" s="10"/>
      <c r="R89" s="10"/>
      <c r="S89" s="10"/>
      <c r="T89" s="10">
        <v>768</v>
      </c>
      <c r="U89" s="12">
        <v>277</v>
      </c>
    </row>
    <row r="90" spans="15:21" ht="18" x14ac:dyDescent="0.25">
      <c r="O90" s="11"/>
      <c r="P90" s="10"/>
      <c r="Q90" s="10"/>
      <c r="R90" s="10"/>
      <c r="S90" s="10"/>
      <c r="T90" s="10">
        <v>787</v>
      </c>
      <c r="U90" s="12">
        <v>280</v>
      </c>
    </row>
    <row r="91" spans="15:21" ht="18" x14ac:dyDescent="0.25">
      <c r="O91" s="11"/>
      <c r="P91" s="10"/>
      <c r="Q91" s="10"/>
      <c r="R91" s="10"/>
      <c r="S91" s="10"/>
      <c r="T91" s="10">
        <v>806</v>
      </c>
      <c r="U91" s="12">
        <v>284</v>
      </c>
    </row>
    <row r="92" spans="15:21" ht="18" x14ac:dyDescent="0.25">
      <c r="O92" s="11"/>
      <c r="P92" s="10"/>
      <c r="Q92" s="10"/>
      <c r="R92" s="10"/>
      <c r="S92" s="10"/>
      <c r="T92" s="10">
        <v>825</v>
      </c>
      <c r="U92" s="12">
        <v>287</v>
      </c>
    </row>
    <row r="93" spans="15:21" ht="18" x14ac:dyDescent="0.25">
      <c r="O93" s="11"/>
      <c r="P93" s="10"/>
      <c r="Q93" s="10"/>
      <c r="R93" s="10"/>
      <c r="S93" s="10"/>
      <c r="T93" s="10">
        <v>845</v>
      </c>
      <c r="U93" s="12">
        <v>291</v>
      </c>
    </row>
    <row r="94" spans="15:21" ht="18" x14ac:dyDescent="0.25">
      <c r="O94" s="11"/>
      <c r="P94" s="10"/>
      <c r="Q94" s="10"/>
      <c r="R94" s="10"/>
      <c r="S94" s="10"/>
      <c r="T94" s="10">
        <v>866</v>
      </c>
      <c r="U94" s="12">
        <v>294</v>
      </c>
    </row>
    <row r="95" spans="15:21" ht="18" x14ac:dyDescent="0.25">
      <c r="O95" s="11"/>
      <c r="P95" s="10"/>
      <c r="Q95" s="10"/>
      <c r="R95" s="10"/>
      <c r="S95" s="10"/>
      <c r="T95" s="10">
        <v>887</v>
      </c>
      <c r="U95" s="12">
        <v>298</v>
      </c>
    </row>
    <row r="96" spans="15:21" ht="18" x14ac:dyDescent="0.25">
      <c r="O96" s="11"/>
      <c r="P96" s="10"/>
      <c r="Q96" s="10"/>
      <c r="R96" s="10"/>
      <c r="S96" s="10"/>
      <c r="T96" s="10">
        <v>909</v>
      </c>
      <c r="U96" s="12">
        <v>301</v>
      </c>
    </row>
    <row r="97" spans="15:21" ht="18" x14ac:dyDescent="0.25">
      <c r="O97" s="11"/>
      <c r="P97" s="10"/>
      <c r="Q97" s="10"/>
      <c r="R97" s="10"/>
      <c r="S97" s="10"/>
      <c r="T97" s="10">
        <v>931</v>
      </c>
      <c r="U97" s="12">
        <v>305</v>
      </c>
    </row>
    <row r="98" spans="15:21" ht="18" x14ac:dyDescent="0.25">
      <c r="O98" s="11"/>
      <c r="P98" s="10"/>
      <c r="Q98" s="10"/>
      <c r="R98" s="10"/>
      <c r="S98" s="10"/>
      <c r="T98" s="10">
        <v>953</v>
      </c>
      <c r="U98" s="12">
        <v>309</v>
      </c>
    </row>
    <row r="99" spans="15:21" ht="18" x14ac:dyDescent="0.25">
      <c r="O99" s="11"/>
      <c r="P99" s="10"/>
      <c r="Q99" s="10"/>
      <c r="R99" s="10"/>
      <c r="S99" s="10"/>
      <c r="T99" s="10">
        <v>976</v>
      </c>
      <c r="U99" s="12">
        <v>312</v>
      </c>
    </row>
    <row r="100" spans="15:21" ht="18" x14ac:dyDescent="0.25">
      <c r="O100" s="11"/>
      <c r="P100" s="10"/>
      <c r="Q100" s="10"/>
      <c r="R100" s="10"/>
      <c r="S100" s="10"/>
      <c r="T100" s="10"/>
      <c r="U100" s="12">
        <v>316</v>
      </c>
    </row>
    <row r="101" spans="15:21" ht="18" x14ac:dyDescent="0.25">
      <c r="O101" s="11"/>
      <c r="P101" s="10"/>
      <c r="Q101" s="10"/>
      <c r="R101" s="10"/>
      <c r="S101" s="10"/>
      <c r="T101" s="10"/>
      <c r="U101" s="12">
        <v>320</v>
      </c>
    </row>
    <row r="102" spans="15:21" ht="18" x14ac:dyDescent="0.25">
      <c r="O102" s="11"/>
      <c r="P102" s="10"/>
      <c r="Q102" s="10"/>
      <c r="R102" s="10"/>
      <c r="S102" s="10"/>
      <c r="T102" s="10"/>
      <c r="U102" s="12">
        <v>324</v>
      </c>
    </row>
    <row r="103" spans="15:21" ht="18" x14ac:dyDescent="0.25">
      <c r="O103" s="11"/>
      <c r="P103" s="10"/>
      <c r="Q103" s="10"/>
      <c r="R103" s="10"/>
      <c r="S103" s="10"/>
      <c r="T103" s="10"/>
      <c r="U103" s="12">
        <v>328</v>
      </c>
    </row>
    <row r="104" spans="15:21" ht="18" x14ac:dyDescent="0.25">
      <c r="O104" s="11"/>
      <c r="P104" s="10"/>
      <c r="Q104" s="10"/>
      <c r="R104" s="10"/>
      <c r="S104" s="10"/>
      <c r="T104" s="10"/>
      <c r="U104" s="12">
        <v>332</v>
      </c>
    </row>
    <row r="105" spans="15:21" ht="18" x14ac:dyDescent="0.25">
      <c r="O105" s="11"/>
      <c r="P105" s="10"/>
      <c r="Q105" s="10"/>
      <c r="R105" s="10"/>
      <c r="S105" s="10"/>
      <c r="T105" s="10"/>
      <c r="U105" s="12">
        <v>336</v>
      </c>
    </row>
    <row r="106" spans="15:21" ht="18" x14ac:dyDescent="0.25">
      <c r="O106" s="11"/>
      <c r="P106" s="10"/>
      <c r="Q106" s="10"/>
      <c r="R106" s="10"/>
      <c r="S106" s="10"/>
      <c r="T106" s="10"/>
      <c r="U106" s="12">
        <v>340</v>
      </c>
    </row>
    <row r="107" spans="15:21" ht="18" x14ac:dyDescent="0.25">
      <c r="O107" s="11"/>
      <c r="P107" s="10"/>
      <c r="Q107" s="10"/>
      <c r="R107" s="10"/>
      <c r="S107" s="10"/>
      <c r="T107" s="10"/>
      <c r="U107" s="12">
        <v>344</v>
      </c>
    </row>
    <row r="108" spans="15:21" ht="18" x14ac:dyDescent="0.25">
      <c r="O108" s="11"/>
      <c r="P108" s="10"/>
      <c r="Q108" s="10"/>
      <c r="R108" s="10"/>
      <c r="S108" s="10"/>
      <c r="T108" s="10"/>
      <c r="U108" s="12">
        <v>348</v>
      </c>
    </row>
    <row r="109" spans="15:21" ht="18" x14ac:dyDescent="0.25">
      <c r="O109" s="11"/>
      <c r="P109" s="10"/>
      <c r="Q109" s="10"/>
      <c r="R109" s="10"/>
      <c r="S109" s="10"/>
      <c r="T109" s="10"/>
      <c r="U109" s="12">
        <v>352</v>
      </c>
    </row>
    <row r="110" spans="15:21" ht="18" x14ac:dyDescent="0.25">
      <c r="O110" s="11"/>
      <c r="P110" s="10"/>
      <c r="Q110" s="10"/>
      <c r="R110" s="10"/>
      <c r="S110" s="10"/>
      <c r="T110" s="10"/>
      <c r="U110" s="12">
        <v>357</v>
      </c>
    </row>
    <row r="111" spans="15:21" ht="18" x14ac:dyDescent="0.25">
      <c r="O111" s="11"/>
      <c r="P111" s="10"/>
      <c r="Q111" s="10"/>
      <c r="R111" s="10"/>
      <c r="S111" s="10"/>
      <c r="T111" s="10"/>
      <c r="U111" s="12">
        <v>361</v>
      </c>
    </row>
    <row r="112" spans="15:21" ht="18" x14ac:dyDescent="0.25">
      <c r="O112" s="11"/>
      <c r="P112" s="10"/>
      <c r="Q112" s="10"/>
      <c r="R112" s="10"/>
      <c r="S112" s="10"/>
      <c r="T112" s="10"/>
      <c r="U112" s="12">
        <v>365</v>
      </c>
    </row>
    <row r="113" spans="15:21" ht="18" x14ac:dyDescent="0.25">
      <c r="O113" s="11"/>
      <c r="P113" s="10"/>
      <c r="Q113" s="10"/>
      <c r="R113" s="10"/>
      <c r="S113" s="10"/>
      <c r="T113" s="10"/>
      <c r="U113" s="12">
        <v>370</v>
      </c>
    </row>
    <row r="114" spans="15:21" ht="18" x14ac:dyDescent="0.25">
      <c r="O114" s="11"/>
      <c r="P114" s="10"/>
      <c r="Q114" s="10"/>
      <c r="R114" s="10"/>
      <c r="S114" s="10"/>
      <c r="T114" s="10"/>
      <c r="U114" s="12">
        <v>374</v>
      </c>
    </row>
    <row r="115" spans="15:21" ht="18" x14ac:dyDescent="0.25">
      <c r="O115" s="11"/>
      <c r="P115" s="10"/>
      <c r="Q115" s="10"/>
      <c r="R115" s="10"/>
      <c r="S115" s="10"/>
      <c r="T115" s="10"/>
      <c r="U115" s="12">
        <v>379</v>
      </c>
    </row>
    <row r="116" spans="15:21" ht="18" x14ac:dyDescent="0.25">
      <c r="O116" s="11"/>
      <c r="P116" s="10"/>
      <c r="Q116" s="10"/>
      <c r="R116" s="10"/>
      <c r="S116" s="10"/>
      <c r="T116" s="10"/>
      <c r="U116" s="12">
        <v>383</v>
      </c>
    </row>
    <row r="117" spans="15:21" ht="18" x14ac:dyDescent="0.25">
      <c r="O117" s="11"/>
      <c r="P117" s="10"/>
      <c r="Q117" s="10"/>
      <c r="R117" s="10"/>
      <c r="S117" s="10"/>
      <c r="T117" s="10"/>
      <c r="U117" s="12">
        <v>388</v>
      </c>
    </row>
    <row r="118" spans="15:21" ht="18" x14ac:dyDescent="0.25">
      <c r="O118" s="11"/>
      <c r="P118" s="10"/>
      <c r="Q118" s="10"/>
      <c r="R118" s="10"/>
      <c r="S118" s="10"/>
      <c r="T118" s="10"/>
      <c r="U118" s="12">
        <v>392</v>
      </c>
    </row>
    <row r="119" spans="15:21" ht="18" x14ac:dyDescent="0.25">
      <c r="O119" s="11"/>
      <c r="P119" s="10"/>
      <c r="Q119" s="10"/>
      <c r="R119" s="10"/>
      <c r="S119" s="10"/>
      <c r="T119" s="10"/>
      <c r="U119" s="12">
        <v>397</v>
      </c>
    </row>
    <row r="120" spans="15:21" ht="18" x14ac:dyDescent="0.25">
      <c r="O120" s="11"/>
      <c r="P120" s="10"/>
      <c r="Q120" s="10"/>
      <c r="R120" s="10"/>
      <c r="S120" s="10"/>
      <c r="T120" s="10"/>
      <c r="U120" s="12">
        <v>402</v>
      </c>
    </row>
    <row r="121" spans="15:21" ht="18" x14ac:dyDescent="0.25">
      <c r="O121" s="11"/>
      <c r="P121" s="10"/>
      <c r="Q121" s="10"/>
      <c r="R121" s="10"/>
      <c r="S121" s="10"/>
      <c r="T121" s="10"/>
      <c r="U121" s="12">
        <v>407</v>
      </c>
    </row>
    <row r="122" spans="15:21" ht="18" x14ac:dyDescent="0.25">
      <c r="O122" s="11"/>
      <c r="P122" s="10"/>
      <c r="Q122" s="10"/>
      <c r="R122" s="10"/>
      <c r="S122" s="10"/>
      <c r="T122" s="10"/>
      <c r="U122" s="12">
        <v>412</v>
      </c>
    </row>
    <row r="123" spans="15:21" ht="18" x14ac:dyDescent="0.25">
      <c r="O123" s="11"/>
      <c r="P123" s="10"/>
      <c r="Q123" s="10"/>
      <c r="R123" s="10"/>
      <c r="S123" s="10"/>
      <c r="T123" s="10"/>
      <c r="U123" s="12">
        <v>417</v>
      </c>
    </row>
    <row r="124" spans="15:21" ht="18" x14ac:dyDescent="0.25">
      <c r="O124" s="11"/>
      <c r="P124" s="10"/>
      <c r="Q124" s="10"/>
      <c r="R124" s="10"/>
      <c r="S124" s="10"/>
      <c r="T124" s="10"/>
      <c r="U124" s="12">
        <v>422</v>
      </c>
    </row>
    <row r="125" spans="15:21" ht="18" x14ac:dyDescent="0.25">
      <c r="O125" s="11"/>
      <c r="P125" s="10"/>
      <c r="Q125" s="10"/>
      <c r="R125" s="10"/>
      <c r="S125" s="10"/>
      <c r="T125" s="10"/>
      <c r="U125" s="12">
        <v>427</v>
      </c>
    </row>
    <row r="126" spans="15:21" ht="18" x14ac:dyDescent="0.25">
      <c r="O126" s="11"/>
      <c r="P126" s="10"/>
      <c r="Q126" s="10"/>
      <c r="R126" s="10"/>
      <c r="S126" s="10"/>
      <c r="T126" s="10"/>
      <c r="U126" s="12">
        <v>432</v>
      </c>
    </row>
    <row r="127" spans="15:21" ht="18" x14ac:dyDescent="0.25">
      <c r="O127" s="11"/>
      <c r="P127" s="10"/>
      <c r="Q127" s="10"/>
      <c r="R127" s="10"/>
      <c r="S127" s="10"/>
      <c r="T127" s="10"/>
      <c r="U127" s="12">
        <v>437</v>
      </c>
    </row>
    <row r="128" spans="15:21" ht="18" x14ac:dyDescent="0.25">
      <c r="O128" s="11"/>
      <c r="P128" s="10"/>
      <c r="Q128" s="10"/>
      <c r="R128" s="10"/>
      <c r="S128" s="10"/>
      <c r="T128" s="10"/>
      <c r="U128" s="12">
        <v>442</v>
      </c>
    </row>
    <row r="129" spans="15:21" ht="18" x14ac:dyDescent="0.25">
      <c r="O129" s="11"/>
      <c r="P129" s="10"/>
      <c r="Q129" s="10"/>
      <c r="R129" s="10"/>
      <c r="S129" s="10"/>
      <c r="T129" s="10"/>
      <c r="U129" s="12">
        <v>448</v>
      </c>
    </row>
    <row r="130" spans="15:21" ht="18" x14ac:dyDescent="0.25">
      <c r="O130" s="11"/>
      <c r="P130" s="10"/>
      <c r="Q130" s="10"/>
      <c r="R130" s="10"/>
      <c r="S130" s="10"/>
      <c r="T130" s="10"/>
      <c r="U130" s="12">
        <v>453</v>
      </c>
    </row>
    <row r="131" spans="15:21" ht="18" x14ac:dyDescent="0.25">
      <c r="O131" s="11"/>
      <c r="P131" s="10"/>
      <c r="Q131" s="10"/>
      <c r="R131" s="10"/>
      <c r="S131" s="10"/>
      <c r="T131" s="10"/>
      <c r="U131" s="12">
        <v>459</v>
      </c>
    </row>
    <row r="132" spans="15:21" ht="18" x14ac:dyDescent="0.25">
      <c r="O132" s="11"/>
      <c r="P132" s="10"/>
      <c r="Q132" s="10"/>
      <c r="R132" s="10"/>
      <c r="S132" s="10"/>
      <c r="T132" s="10"/>
      <c r="U132" s="12">
        <v>464</v>
      </c>
    </row>
    <row r="133" spans="15:21" ht="18" x14ac:dyDescent="0.25">
      <c r="O133" s="11"/>
      <c r="P133" s="10"/>
      <c r="Q133" s="10"/>
      <c r="R133" s="10"/>
      <c r="S133" s="10"/>
      <c r="T133" s="10"/>
      <c r="U133" s="12">
        <v>470</v>
      </c>
    </row>
    <row r="134" spans="15:21" ht="18" x14ac:dyDescent="0.25">
      <c r="O134" s="11"/>
      <c r="P134" s="10"/>
      <c r="Q134" s="10"/>
      <c r="R134" s="10"/>
      <c r="S134" s="10"/>
      <c r="T134" s="10"/>
      <c r="U134" s="12">
        <v>475</v>
      </c>
    </row>
    <row r="135" spans="15:21" ht="18" x14ac:dyDescent="0.25">
      <c r="O135" s="11"/>
      <c r="P135" s="10"/>
      <c r="Q135" s="10"/>
      <c r="R135" s="10"/>
      <c r="S135" s="10"/>
      <c r="T135" s="10"/>
      <c r="U135" s="12">
        <v>481</v>
      </c>
    </row>
    <row r="136" spans="15:21" ht="18" x14ac:dyDescent="0.25">
      <c r="O136" s="11"/>
      <c r="P136" s="10"/>
      <c r="Q136" s="10"/>
      <c r="R136" s="10"/>
      <c r="S136" s="10"/>
      <c r="T136" s="10"/>
      <c r="U136" s="12">
        <v>487</v>
      </c>
    </row>
    <row r="137" spans="15:21" ht="18" x14ac:dyDescent="0.25">
      <c r="O137" s="11"/>
      <c r="P137" s="10"/>
      <c r="Q137" s="10"/>
      <c r="R137" s="10"/>
      <c r="S137" s="10"/>
      <c r="T137" s="10"/>
      <c r="U137" s="12">
        <v>493</v>
      </c>
    </row>
    <row r="138" spans="15:21" ht="18" x14ac:dyDescent="0.25">
      <c r="O138" s="11"/>
      <c r="P138" s="10"/>
      <c r="Q138" s="10"/>
      <c r="R138" s="10"/>
      <c r="S138" s="10"/>
      <c r="T138" s="10"/>
      <c r="U138" s="12">
        <v>499</v>
      </c>
    </row>
    <row r="139" spans="15:21" ht="18" x14ac:dyDescent="0.25">
      <c r="O139" s="11"/>
      <c r="P139" s="10"/>
      <c r="Q139" s="10"/>
      <c r="R139" s="10"/>
      <c r="S139" s="10"/>
      <c r="T139" s="10"/>
      <c r="U139" s="12">
        <v>505</v>
      </c>
    </row>
    <row r="140" spans="15:21" ht="18" x14ac:dyDescent="0.25">
      <c r="O140" s="11"/>
      <c r="P140" s="10"/>
      <c r="Q140" s="10"/>
      <c r="R140" s="10"/>
      <c r="S140" s="10"/>
      <c r="T140" s="10"/>
      <c r="U140" s="12">
        <v>511</v>
      </c>
    </row>
    <row r="141" spans="15:21" ht="18" x14ac:dyDescent="0.25">
      <c r="O141" s="11"/>
      <c r="P141" s="10"/>
      <c r="Q141" s="10"/>
      <c r="R141" s="10"/>
      <c r="S141" s="10"/>
      <c r="T141" s="10"/>
      <c r="U141" s="12">
        <v>517</v>
      </c>
    </row>
    <row r="142" spans="15:21" ht="18" x14ac:dyDescent="0.25">
      <c r="O142" s="11"/>
      <c r="P142" s="10"/>
      <c r="Q142" s="10"/>
      <c r="R142" s="10"/>
      <c r="S142" s="10"/>
      <c r="T142" s="10"/>
      <c r="U142" s="12">
        <v>523</v>
      </c>
    </row>
    <row r="143" spans="15:21" ht="18" x14ac:dyDescent="0.25">
      <c r="O143" s="11"/>
      <c r="P143" s="10"/>
      <c r="Q143" s="10"/>
      <c r="R143" s="10"/>
      <c r="S143" s="10"/>
      <c r="T143" s="10"/>
      <c r="U143" s="12">
        <v>530</v>
      </c>
    </row>
    <row r="144" spans="15:21" ht="18" x14ac:dyDescent="0.25">
      <c r="O144" s="11"/>
      <c r="P144" s="10"/>
      <c r="Q144" s="10"/>
      <c r="R144" s="10"/>
      <c r="S144" s="10"/>
      <c r="T144" s="10"/>
      <c r="U144" s="12">
        <v>536</v>
      </c>
    </row>
    <row r="145" spans="15:21" ht="18" x14ac:dyDescent="0.25">
      <c r="O145" s="11"/>
      <c r="P145" s="10"/>
      <c r="Q145" s="10"/>
      <c r="R145" s="10"/>
      <c r="S145" s="10"/>
      <c r="T145" s="10"/>
      <c r="U145" s="12">
        <v>542</v>
      </c>
    </row>
    <row r="146" spans="15:21" ht="18" x14ac:dyDescent="0.25">
      <c r="O146" s="11"/>
      <c r="P146" s="10"/>
      <c r="Q146" s="10"/>
      <c r="R146" s="10"/>
      <c r="S146" s="10"/>
      <c r="T146" s="10"/>
      <c r="U146" s="12">
        <v>549</v>
      </c>
    </row>
    <row r="147" spans="15:21" ht="18" x14ac:dyDescent="0.25">
      <c r="O147" s="11"/>
      <c r="P147" s="10"/>
      <c r="Q147" s="10"/>
      <c r="R147" s="10"/>
      <c r="S147" s="10"/>
      <c r="T147" s="10"/>
      <c r="U147" s="12">
        <v>556</v>
      </c>
    </row>
    <row r="148" spans="15:21" ht="18" x14ac:dyDescent="0.25">
      <c r="O148" s="11"/>
      <c r="P148" s="10"/>
      <c r="Q148" s="10"/>
      <c r="R148" s="10"/>
      <c r="S148" s="10"/>
      <c r="T148" s="10"/>
      <c r="U148" s="12">
        <v>562</v>
      </c>
    </row>
    <row r="149" spans="15:21" ht="18" x14ac:dyDescent="0.25">
      <c r="O149" s="11"/>
      <c r="P149" s="10"/>
      <c r="Q149" s="10"/>
      <c r="R149" s="10"/>
      <c r="S149" s="10"/>
      <c r="T149" s="10"/>
      <c r="U149" s="12">
        <v>569</v>
      </c>
    </row>
    <row r="150" spans="15:21" ht="18" x14ac:dyDescent="0.25">
      <c r="O150" s="11"/>
      <c r="P150" s="10"/>
      <c r="Q150" s="10"/>
      <c r="R150" s="10"/>
      <c r="S150" s="10"/>
      <c r="T150" s="10"/>
      <c r="U150" s="12">
        <v>576</v>
      </c>
    </row>
    <row r="151" spans="15:21" ht="18" x14ac:dyDescent="0.25">
      <c r="O151" s="11"/>
      <c r="P151" s="10"/>
      <c r="Q151" s="10"/>
      <c r="R151" s="10"/>
      <c r="S151" s="10"/>
      <c r="T151" s="10"/>
      <c r="U151" s="12">
        <v>583</v>
      </c>
    </row>
    <row r="152" spans="15:21" ht="18" x14ac:dyDescent="0.25">
      <c r="O152" s="11"/>
      <c r="P152" s="10"/>
      <c r="Q152" s="10"/>
      <c r="R152" s="10"/>
      <c r="S152" s="10"/>
      <c r="T152" s="10"/>
      <c r="U152" s="12">
        <v>590</v>
      </c>
    </row>
    <row r="153" spans="15:21" ht="18" x14ac:dyDescent="0.25">
      <c r="O153" s="11"/>
      <c r="P153" s="10"/>
      <c r="Q153" s="10"/>
      <c r="R153" s="10"/>
      <c r="S153" s="10"/>
      <c r="T153" s="10"/>
      <c r="U153" s="12">
        <v>597</v>
      </c>
    </row>
    <row r="154" spans="15:21" ht="18" x14ac:dyDescent="0.25">
      <c r="O154" s="11"/>
      <c r="P154" s="10"/>
      <c r="Q154" s="10"/>
      <c r="R154" s="10"/>
      <c r="S154" s="10"/>
      <c r="T154" s="10"/>
      <c r="U154" s="12">
        <v>604</v>
      </c>
    </row>
    <row r="155" spans="15:21" ht="18" x14ac:dyDescent="0.25">
      <c r="O155" s="11"/>
      <c r="P155" s="10"/>
      <c r="Q155" s="10"/>
      <c r="R155" s="10"/>
      <c r="S155" s="10"/>
      <c r="T155" s="10"/>
      <c r="U155" s="12">
        <v>612</v>
      </c>
    </row>
    <row r="156" spans="15:21" ht="18" x14ac:dyDescent="0.25">
      <c r="O156" s="11"/>
      <c r="P156" s="10"/>
      <c r="Q156" s="10"/>
      <c r="R156" s="10"/>
      <c r="S156" s="10"/>
      <c r="T156" s="10"/>
      <c r="U156" s="12">
        <v>619</v>
      </c>
    </row>
    <row r="157" spans="15:21" ht="18" x14ac:dyDescent="0.25">
      <c r="O157" s="11"/>
      <c r="P157" s="10"/>
      <c r="Q157" s="10"/>
      <c r="R157" s="10"/>
      <c r="S157" s="10"/>
      <c r="T157" s="10"/>
      <c r="U157" s="12">
        <v>626</v>
      </c>
    </row>
    <row r="158" spans="15:21" ht="18" x14ac:dyDescent="0.25">
      <c r="O158" s="11"/>
      <c r="P158" s="10"/>
      <c r="Q158" s="10"/>
      <c r="R158" s="10"/>
      <c r="S158" s="10"/>
      <c r="T158" s="10"/>
      <c r="U158" s="12">
        <v>634</v>
      </c>
    </row>
    <row r="159" spans="15:21" ht="18" x14ac:dyDescent="0.25">
      <c r="O159" s="11"/>
      <c r="P159" s="10"/>
      <c r="Q159" s="10"/>
      <c r="R159" s="10"/>
      <c r="S159" s="10"/>
      <c r="T159" s="10"/>
      <c r="U159" s="12">
        <v>642</v>
      </c>
    </row>
    <row r="160" spans="15:21" ht="18" x14ac:dyDescent="0.25">
      <c r="O160" s="11"/>
      <c r="P160" s="10"/>
      <c r="Q160" s="10"/>
      <c r="R160" s="10"/>
      <c r="S160" s="10"/>
      <c r="T160" s="10"/>
      <c r="U160" s="12">
        <v>649</v>
      </c>
    </row>
    <row r="161" spans="15:21" ht="18" x14ac:dyDescent="0.25">
      <c r="O161" s="11"/>
      <c r="P161" s="10"/>
      <c r="Q161" s="10"/>
      <c r="R161" s="10"/>
      <c r="S161" s="10"/>
      <c r="T161" s="10"/>
      <c r="U161" s="12">
        <v>657</v>
      </c>
    </row>
    <row r="162" spans="15:21" ht="18" x14ac:dyDescent="0.25">
      <c r="O162" s="11"/>
      <c r="P162" s="10"/>
      <c r="Q162" s="10"/>
      <c r="R162" s="10"/>
      <c r="S162" s="10"/>
      <c r="T162" s="10"/>
      <c r="U162" s="12">
        <v>665</v>
      </c>
    </row>
    <row r="163" spans="15:21" ht="18" x14ac:dyDescent="0.25">
      <c r="O163" s="11"/>
      <c r="P163" s="10"/>
      <c r="Q163" s="10"/>
      <c r="R163" s="10"/>
      <c r="S163" s="10"/>
      <c r="T163" s="10"/>
      <c r="U163" s="12">
        <v>673</v>
      </c>
    </row>
    <row r="164" spans="15:21" ht="18" x14ac:dyDescent="0.25">
      <c r="O164" s="11"/>
      <c r="P164" s="10"/>
      <c r="Q164" s="10"/>
      <c r="R164" s="10"/>
      <c r="S164" s="10"/>
      <c r="T164" s="10"/>
      <c r="U164" s="12">
        <v>681</v>
      </c>
    </row>
    <row r="165" spans="15:21" ht="18" x14ac:dyDescent="0.25">
      <c r="O165" s="11"/>
      <c r="P165" s="10"/>
      <c r="Q165" s="10"/>
      <c r="R165" s="10"/>
      <c r="S165" s="10"/>
      <c r="T165" s="10"/>
      <c r="U165" s="12">
        <v>690</v>
      </c>
    </row>
    <row r="166" spans="15:21" ht="18" x14ac:dyDescent="0.25">
      <c r="O166" s="11"/>
      <c r="P166" s="10"/>
      <c r="Q166" s="10"/>
      <c r="R166" s="10"/>
      <c r="S166" s="10"/>
      <c r="T166" s="10"/>
      <c r="U166" s="12">
        <v>698</v>
      </c>
    </row>
    <row r="167" spans="15:21" ht="18" x14ac:dyDescent="0.25">
      <c r="O167" s="11"/>
      <c r="P167" s="10"/>
      <c r="Q167" s="10"/>
      <c r="R167" s="10"/>
      <c r="S167" s="10"/>
      <c r="T167" s="10"/>
      <c r="U167" s="12">
        <v>706</v>
      </c>
    </row>
    <row r="168" spans="15:21" ht="18" x14ac:dyDescent="0.25">
      <c r="O168" s="11"/>
      <c r="P168" s="10"/>
      <c r="Q168" s="10"/>
      <c r="R168" s="10"/>
      <c r="S168" s="10"/>
      <c r="T168" s="10"/>
      <c r="U168" s="12">
        <v>715</v>
      </c>
    </row>
    <row r="169" spans="15:21" ht="18" x14ac:dyDescent="0.25">
      <c r="O169" s="11"/>
      <c r="P169" s="10"/>
      <c r="Q169" s="10"/>
      <c r="R169" s="10"/>
      <c r="S169" s="10"/>
      <c r="T169" s="10"/>
      <c r="U169" s="12">
        <v>723</v>
      </c>
    </row>
    <row r="170" spans="15:21" ht="18" x14ac:dyDescent="0.25">
      <c r="O170" s="11"/>
      <c r="P170" s="10"/>
      <c r="Q170" s="10"/>
      <c r="R170" s="10"/>
      <c r="S170" s="10"/>
      <c r="T170" s="10"/>
      <c r="U170" s="12">
        <v>732</v>
      </c>
    </row>
    <row r="171" spans="15:21" ht="18" x14ac:dyDescent="0.25">
      <c r="O171" s="11"/>
      <c r="P171" s="10"/>
      <c r="Q171" s="10"/>
      <c r="R171" s="10"/>
      <c r="S171" s="10"/>
      <c r="T171" s="10"/>
      <c r="U171" s="12">
        <v>741</v>
      </c>
    </row>
    <row r="172" spans="15:21" ht="18" x14ac:dyDescent="0.25">
      <c r="O172" s="11"/>
      <c r="P172" s="10"/>
      <c r="Q172" s="10"/>
      <c r="R172" s="10"/>
      <c r="S172" s="10"/>
      <c r="T172" s="10"/>
      <c r="U172" s="12">
        <v>750</v>
      </c>
    </row>
    <row r="173" spans="15:21" ht="18" x14ac:dyDescent="0.25">
      <c r="O173" s="11"/>
      <c r="P173" s="10"/>
      <c r="Q173" s="10"/>
      <c r="R173" s="10"/>
      <c r="S173" s="10"/>
      <c r="T173" s="10"/>
      <c r="U173" s="12">
        <v>759</v>
      </c>
    </row>
    <row r="174" spans="15:21" ht="18" x14ac:dyDescent="0.25">
      <c r="O174" s="11"/>
      <c r="P174" s="10"/>
      <c r="Q174" s="10"/>
      <c r="R174" s="10"/>
      <c r="S174" s="10"/>
      <c r="T174" s="10"/>
      <c r="U174" s="12">
        <v>768</v>
      </c>
    </row>
    <row r="175" spans="15:21" ht="18" x14ac:dyDescent="0.25">
      <c r="O175" s="11"/>
      <c r="P175" s="10"/>
      <c r="Q175" s="10"/>
      <c r="R175" s="10"/>
      <c r="S175" s="10"/>
      <c r="T175" s="10"/>
      <c r="U175" s="12">
        <v>777</v>
      </c>
    </row>
    <row r="176" spans="15:21" ht="18" x14ac:dyDescent="0.25">
      <c r="O176" s="11"/>
      <c r="P176" s="10"/>
      <c r="Q176" s="10"/>
      <c r="R176" s="10"/>
      <c r="S176" s="10"/>
      <c r="T176" s="10"/>
      <c r="U176" s="12">
        <v>787</v>
      </c>
    </row>
    <row r="177" spans="15:21" ht="18" x14ac:dyDescent="0.25">
      <c r="O177" s="11"/>
      <c r="P177" s="10"/>
      <c r="Q177" s="10"/>
      <c r="R177" s="10"/>
      <c r="S177" s="10"/>
      <c r="T177" s="10"/>
      <c r="U177" s="12">
        <v>796</v>
      </c>
    </row>
    <row r="178" spans="15:21" ht="18" x14ac:dyDescent="0.25">
      <c r="O178" s="11"/>
      <c r="P178" s="10"/>
      <c r="Q178" s="10"/>
      <c r="R178" s="10"/>
      <c r="S178" s="10"/>
      <c r="T178" s="10"/>
      <c r="U178" s="12">
        <v>806</v>
      </c>
    </row>
    <row r="179" spans="15:21" ht="18" x14ac:dyDescent="0.25">
      <c r="O179" s="11"/>
      <c r="P179" s="10"/>
      <c r="Q179" s="10"/>
      <c r="R179" s="10"/>
      <c r="S179" s="10"/>
      <c r="T179" s="10"/>
      <c r="U179" s="12">
        <v>816</v>
      </c>
    </row>
    <row r="180" spans="15:21" ht="18" x14ac:dyDescent="0.25">
      <c r="O180" s="11"/>
      <c r="P180" s="10"/>
      <c r="Q180" s="10"/>
      <c r="R180" s="10"/>
      <c r="S180" s="10"/>
      <c r="T180" s="10"/>
      <c r="U180" s="12">
        <v>825</v>
      </c>
    </row>
    <row r="181" spans="15:21" ht="18" x14ac:dyDescent="0.25">
      <c r="O181" s="11"/>
      <c r="P181" s="10"/>
      <c r="Q181" s="10"/>
      <c r="R181" s="10"/>
      <c r="S181" s="10"/>
      <c r="T181" s="10"/>
      <c r="U181" s="12">
        <v>835</v>
      </c>
    </row>
    <row r="182" spans="15:21" ht="18" x14ac:dyDescent="0.25">
      <c r="O182" s="11"/>
      <c r="P182" s="10"/>
      <c r="Q182" s="10"/>
      <c r="R182" s="10"/>
      <c r="S182" s="10"/>
      <c r="T182" s="10"/>
      <c r="U182" s="12">
        <v>845</v>
      </c>
    </row>
    <row r="183" spans="15:21" ht="18" x14ac:dyDescent="0.25">
      <c r="O183" s="11"/>
      <c r="P183" s="10"/>
      <c r="Q183" s="10"/>
      <c r="R183" s="10"/>
      <c r="S183" s="10"/>
      <c r="T183" s="10"/>
      <c r="U183" s="12">
        <v>856</v>
      </c>
    </row>
    <row r="184" spans="15:21" ht="18" x14ac:dyDescent="0.25">
      <c r="O184" s="11"/>
      <c r="P184" s="10"/>
      <c r="Q184" s="10"/>
      <c r="R184" s="10"/>
      <c r="S184" s="10"/>
      <c r="T184" s="10"/>
      <c r="U184" s="12">
        <v>866</v>
      </c>
    </row>
    <row r="185" spans="15:21" ht="18" x14ac:dyDescent="0.25">
      <c r="O185" s="11"/>
      <c r="P185" s="10"/>
      <c r="Q185" s="10"/>
      <c r="R185" s="10"/>
      <c r="S185" s="10"/>
      <c r="T185" s="10"/>
      <c r="U185" s="12">
        <v>876</v>
      </c>
    </row>
    <row r="186" spans="15:21" ht="18" x14ac:dyDescent="0.25">
      <c r="O186" s="11"/>
      <c r="P186" s="10"/>
      <c r="Q186" s="10"/>
      <c r="R186" s="10"/>
      <c r="S186" s="10"/>
      <c r="T186" s="10"/>
      <c r="U186" s="12">
        <v>887</v>
      </c>
    </row>
    <row r="187" spans="15:21" ht="18" x14ac:dyDescent="0.25">
      <c r="O187" s="11"/>
      <c r="P187" s="10"/>
      <c r="Q187" s="10"/>
      <c r="R187" s="10"/>
      <c r="S187" s="10"/>
      <c r="T187" s="10"/>
      <c r="U187" s="12">
        <v>898</v>
      </c>
    </row>
    <row r="188" spans="15:21" ht="18" x14ac:dyDescent="0.25">
      <c r="O188" s="11"/>
      <c r="P188" s="10"/>
      <c r="Q188" s="10"/>
      <c r="R188" s="10"/>
      <c r="S188" s="10"/>
      <c r="T188" s="10"/>
      <c r="U188" s="12">
        <v>909</v>
      </c>
    </row>
    <row r="189" spans="15:21" ht="18" x14ac:dyDescent="0.25">
      <c r="O189" s="11"/>
      <c r="P189" s="10"/>
      <c r="Q189" s="10"/>
      <c r="R189" s="10"/>
      <c r="S189" s="10"/>
      <c r="T189" s="10"/>
      <c r="U189" s="12">
        <v>919</v>
      </c>
    </row>
    <row r="190" spans="15:21" ht="18" x14ac:dyDescent="0.25">
      <c r="O190" s="11"/>
      <c r="P190" s="10"/>
      <c r="Q190" s="10"/>
      <c r="R190" s="10"/>
      <c r="S190" s="10"/>
      <c r="T190" s="10"/>
      <c r="U190" s="12">
        <v>931</v>
      </c>
    </row>
    <row r="191" spans="15:21" ht="18" x14ac:dyDescent="0.25">
      <c r="O191" s="11"/>
      <c r="P191" s="10"/>
      <c r="Q191" s="10"/>
      <c r="R191" s="10"/>
      <c r="S191" s="10"/>
      <c r="T191" s="10"/>
      <c r="U191" s="12">
        <v>942</v>
      </c>
    </row>
    <row r="192" spans="15:21" ht="18" x14ac:dyDescent="0.25">
      <c r="O192" s="11"/>
      <c r="P192" s="10"/>
      <c r="Q192" s="10"/>
      <c r="R192" s="10"/>
      <c r="S192" s="10"/>
      <c r="T192" s="10"/>
      <c r="U192" s="12">
        <v>953</v>
      </c>
    </row>
    <row r="193" spans="15:21" ht="18" x14ac:dyDescent="0.25">
      <c r="O193" s="11"/>
      <c r="P193" s="10"/>
      <c r="Q193" s="10"/>
      <c r="R193" s="10"/>
      <c r="S193" s="10"/>
      <c r="T193" s="10"/>
      <c r="U193" s="12">
        <v>965</v>
      </c>
    </row>
    <row r="194" spans="15:21" ht="18" x14ac:dyDescent="0.25">
      <c r="O194" s="11"/>
      <c r="P194" s="10"/>
      <c r="Q194" s="10"/>
      <c r="R194" s="10"/>
      <c r="S194" s="10"/>
      <c r="T194" s="10"/>
      <c r="U194" s="12">
        <v>976</v>
      </c>
    </row>
    <row r="195" spans="15:21" ht="18.75" thickBot="1" x14ac:dyDescent="0.3">
      <c r="O195" s="13"/>
      <c r="P195" s="14"/>
      <c r="Q195" s="14"/>
      <c r="R195" s="14"/>
      <c r="S195" s="14"/>
      <c r="T195" s="14"/>
      <c r="U195" s="18">
        <v>988</v>
      </c>
    </row>
    <row r="196" spans="15:21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CRC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Siebers</dc:creator>
  <cp:lastModifiedBy>Jeremy Siebers</cp:lastModifiedBy>
  <dcterms:created xsi:type="dcterms:W3CDTF">2018-03-26T19:21:35Z</dcterms:created>
  <dcterms:modified xsi:type="dcterms:W3CDTF">2018-08-15T21:07:57Z</dcterms:modified>
</cp:coreProperties>
</file>